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E0E390B6-5006-4EA7-BA6A-62EF76207BE8}" xr6:coauthVersionLast="47" xr6:coauthVersionMax="47" xr10:uidLastSave="{00000000-0000-0000-0000-000000000000}"/>
  <bookViews>
    <workbookView xWindow="-120" yWindow="-120" windowWidth="29040" windowHeight="15990" tabRatio="960" xr2:uid="{E7844A46-C47E-456F-9423-601254D1EFE2}"/>
  </bookViews>
  <sheets>
    <sheet name="Record" sheetId="36" r:id="rId1"/>
    <sheet name="Rd1" sheetId="1" r:id="rId2"/>
    <sheet name="Rd2" sheetId="41" r:id="rId3"/>
    <sheet name="Rd3" sheetId="42" r:id="rId4"/>
    <sheet name="Rd4" sheetId="43" r:id="rId5"/>
    <sheet name="Picks" sheetId="39" state="hidden" r:id="rId6"/>
    <sheet name="T3Picks" sheetId="4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6" i="43" l="1"/>
  <c r="A107" i="43"/>
  <c r="A108" i="43"/>
  <c r="A109" i="43"/>
  <c r="A110" i="43"/>
  <c r="A111" i="43"/>
  <c r="A112" i="43"/>
  <c r="A113" i="43"/>
  <c r="A114" i="43"/>
  <c r="A115" i="43"/>
  <c r="A116" i="43"/>
  <c r="A117" i="43"/>
  <c r="A118" i="43"/>
  <c r="A119" i="43"/>
  <c r="A120" i="43"/>
  <c r="A121" i="43"/>
  <c r="A122" i="43"/>
  <c r="A123" i="43"/>
  <c r="A124" i="43"/>
  <c r="A125" i="43"/>
  <c r="A126" i="43"/>
  <c r="A127" i="43"/>
  <c r="A128" i="43"/>
  <c r="A129" i="43"/>
  <c r="A130" i="43"/>
  <c r="A131" i="43"/>
  <c r="A132" i="43"/>
  <c r="A133" i="43"/>
  <c r="A134" i="43"/>
  <c r="A135" i="43"/>
  <c r="A136" i="43"/>
  <c r="A137" i="43"/>
  <c r="A138" i="43"/>
  <c r="A139" i="43"/>
  <c r="A140" i="43"/>
  <c r="A141" i="43"/>
  <c r="A142" i="43"/>
  <c r="A143" i="43"/>
  <c r="A144" i="43"/>
  <c r="A145" i="43"/>
  <c r="A146" i="43"/>
  <c r="A147" i="43"/>
  <c r="A148" i="43"/>
  <c r="A149" i="43"/>
  <c r="A150" i="43"/>
  <c r="A151" i="43"/>
  <c r="A152" i="43"/>
  <c r="A153" i="43"/>
  <c r="A154" i="43"/>
  <c r="A155" i="43"/>
  <c r="A156" i="43"/>
  <c r="A157" i="43"/>
  <c r="A2" i="43"/>
  <c r="A3" i="43"/>
  <c r="A4" i="43"/>
  <c r="A5" i="43"/>
  <c r="A6" i="43"/>
  <c r="A7" i="43"/>
  <c r="A8" i="43"/>
  <c r="A9" i="43"/>
  <c r="A10" i="43"/>
  <c r="A11" i="43"/>
  <c r="A12" i="43"/>
  <c r="A13" i="43"/>
  <c r="A14" i="43"/>
  <c r="A15" i="43"/>
  <c r="A16" i="43"/>
  <c r="A17" i="43"/>
  <c r="A18" i="43"/>
  <c r="A19" i="43"/>
  <c r="A20" i="43"/>
  <c r="A21" i="43"/>
  <c r="A22" i="43"/>
  <c r="A23" i="43"/>
  <c r="A24" i="43"/>
  <c r="A25" i="43"/>
  <c r="A26" i="43"/>
  <c r="A27" i="43"/>
  <c r="A28" i="43"/>
  <c r="A29" i="43"/>
  <c r="A30" i="43"/>
  <c r="A31" i="43"/>
  <c r="A32" i="43"/>
  <c r="A33" i="43"/>
  <c r="A34" i="43"/>
  <c r="A35" i="43"/>
  <c r="A36" i="43"/>
  <c r="A37" i="43"/>
  <c r="A38" i="43"/>
  <c r="A39" i="43"/>
  <c r="A40" i="43"/>
  <c r="A41" i="43"/>
  <c r="A42" i="43"/>
  <c r="A43" i="43"/>
  <c r="A44" i="43"/>
  <c r="A45" i="43"/>
  <c r="A46" i="43"/>
  <c r="A47" i="43"/>
  <c r="A48" i="43"/>
  <c r="A49" i="43"/>
  <c r="A50" i="43"/>
  <c r="A51" i="43"/>
  <c r="A52" i="43"/>
  <c r="A53" i="43"/>
  <c r="A54" i="43"/>
  <c r="A55" i="43"/>
  <c r="A56" i="43"/>
  <c r="A57" i="43"/>
  <c r="A58" i="43"/>
  <c r="A59" i="43"/>
  <c r="A60" i="43"/>
  <c r="A61" i="43"/>
  <c r="A62" i="43"/>
  <c r="A63" i="43"/>
  <c r="A64" i="43"/>
  <c r="A65" i="43"/>
  <c r="A66" i="43"/>
  <c r="A67" i="43"/>
  <c r="A68" i="43"/>
  <c r="A69" i="43"/>
  <c r="A70" i="43"/>
  <c r="A71" i="43"/>
  <c r="A72" i="43"/>
  <c r="A73" i="43"/>
  <c r="A74" i="43"/>
  <c r="A75" i="43"/>
  <c r="A76" i="43"/>
  <c r="A77" i="43"/>
  <c r="A78" i="43"/>
  <c r="A79" i="43"/>
  <c r="A80" i="43"/>
  <c r="A81" i="43"/>
  <c r="A82" i="43"/>
  <c r="A83" i="43"/>
  <c r="A84" i="43"/>
  <c r="A85" i="43"/>
  <c r="A86" i="43"/>
  <c r="A87" i="43"/>
  <c r="A88" i="43"/>
  <c r="A89" i="43"/>
  <c r="A90" i="43"/>
  <c r="A91" i="43"/>
  <c r="A92" i="43"/>
  <c r="A93" i="43"/>
  <c r="A94" i="43"/>
  <c r="A95" i="43"/>
  <c r="A96" i="43"/>
  <c r="A97" i="43"/>
  <c r="A98" i="43"/>
  <c r="A99" i="43"/>
  <c r="A100" i="43"/>
  <c r="A101" i="43"/>
  <c r="A102" i="43"/>
  <c r="A103" i="43"/>
  <c r="A104" i="43"/>
  <c r="A105" i="43"/>
  <c r="A2" i="42"/>
  <c r="A3" i="42"/>
  <c r="A4" i="42"/>
  <c r="A5" i="42"/>
  <c r="A6" i="42"/>
  <c r="A7" i="42"/>
  <c r="A8" i="42"/>
  <c r="A9" i="42"/>
  <c r="A10" i="42"/>
  <c r="A11" i="42"/>
  <c r="A12" i="42"/>
  <c r="A13" i="42"/>
  <c r="A14" i="42"/>
  <c r="A15" i="42"/>
  <c r="A16" i="42"/>
  <c r="A17" i="42"/>
  <c r="A18" i="42"/>
  <c r="A19" i="42"/>
  <c r="A20" i="42"/>
  <c r="A21" i="42"/>
  <c r="A22" i="42"/>
  <c r="A23" i="42"/>
  <c r="A24" i="42"/>
  <c r="A25" i="42"/>
  <c r="A26" i="42"/>
  <c r="A27" i="42"/>
  <c r="A28" i="42"/>
  <c r="A29" i="42"/>
  <c r="A30" i="42"/>
  <c r="A31" i="42"/>
  <c r="A32" i="42"/>
  <c r="A33" i="42"/>
  <c r="A34" i="42"/>
  <c r="A35" i="42"/>
  <c r="A36" i="42"/>
  <c r="A37" i="42"/>
  <c r="A38" i="42"/>
  <c r="A39" i="42"/>
  <c r="A40" i="42"/>
  <c r="A41" i="42"/>
  <c r="A42" i="42"/>
  <c r="A43" i="42"/>
  <c r="A44" i="42"/>
  <c r="A45" i="42"/>
  <c r="A46" i="42"/>
  <c r="A47" i="42"/>
  <c r="A48" i="42"/>
  <c r="A49" i="42"/>
  <c r="A50" i="42"/>
  <c r="A51" i="42"/>
  <c r="A52" i="42"/>
  <c r="A53" i="42"/>
  <c r="A54" i="42"/>
  <c r="A55" i="42"/>
  <c r="A56" i="42"/>
  <c r="A57" i="42"/>
  <c r="A58" i="42"/>
  <c r="A59" i="42"/>
  <c r="A60" i="42"/>
  <c r="A61" i="42"/>
  <c r="A62" i="42"/>
  <c r="A63" i="42"/>
  <c r="A64" i="42"/>
  <c r="A65" i="42"/>
  <c r="A66" i="42"/>
  <c r="A67" i="42"/>
  <c r="A68" i="42"/>
  <c r="A69" i="42"/>
  <c r="A70" i="42"/>
  <c r="A71" i="42"/>
  <c r="A72" i="42"/>
  <c r="A73" i="42"/>
  <c r="A74" i="42"/>
  <c r="A75" i="42"/>
  <c r="A76" i="42"/>
  <c r="A77" i="42"/>
  <c r="A78" i="42"/>
  <c r="A79" i="42"/>
  <c r="A80" i="42"/>
  <c r="A81" i="42"/>
  <c r="A82" i="42"/>
  <c r="A83" i="42"/>
  <c r="A84" i="42"/>
  <c r="A85" i="42"/>
  <c r="A86" i="42"/>
  <c r="A87" i="42"/>
  <c r="A88" i="42"/>
  <c r="A89" i="42"/>
  <c r="A90" i="42"/>
  <c r="A91" i="42"/>
  <c r="A92" i="42"/>
  <c r="A93" i="42"/>
  <c r="A94" i="42"/>
  <c r="A95" i="42"/>
  <c r="A96" i="42"/>
  <c r="A97" i="42"/>
  <c r="A98" i="42"/>
  <c r="A99" i="42"/>
  <c r="A100" i="42"/>
  <c r="A101" i="42"/>
  <c r="A102" i="42"/>
  <c r="A103" i="42"/>
  <c r="A104" i="42"/>
  <c r="A105" i="42"/>
  <c r="A106" i="42"/>
  <c r="A107" i="42"/>
  <c r="A108" i="42"/>
  <c r="A109" i="42"/>
  <c r="A110" i="42"/>
  <c r="A111" i="42"/>
  <c r="A112" i="42"/>
  <c r="A113" i="42"/>
  <c r="A114" i="42"/>
  <c r="A115" i="42"/>
  <c r="A116" i="42"/>
  <c r="A117" i="42"/>
  <c r="A118" i="42"/>
  <c r="A119" i="42"/>
  <c r="A120" i="42"/>
  <c r="A121" i="42"/>
  <c r="A122" i="42"/>
  <c r="A123" i="42"/>
  <c r="A124" i="42"/>
  <c r="A125" i="42"/>
  <c r="A126" i="42"/>
  <c r="A127" i="42"/>
  <c r="A128" i="42"/>
  <c r="A129" i="42"/>
  <c r="A130" i="42"/>
  <c r="A131" i="42"/>
  <c r="A132" i="42"/>
  <c r="A133" i="42"/>
  <c r="A134" i="42"/>
  <c r="A135" i="42"/>
  <c r="A136" i="42"/>
  <c r="A137" i="42"/>
  <c r="A138" i="42"/>
  <c r="A139" i="42"/>
  <c r="A140" i="42"/>
  <c r="A141" i="42"/>
  <c r="A142" i="42"/>
  <c r="A143" i="42"/>
  <c r="A144" i="42"/>
  <c r="A145" i="42"/>
  <c r="A146" i="42"/>
  <c r="A147" i="42"/>
  <c r="A148" i="42"/>
  <c r="A149" i="42"/>
  <c r="A150" i="42"/>
  <c r="A151" i="42"/>
  <c r="A152" i="42"/>
  <c r="A153" i="42"/>
  <c r="A154" i="42"/>
  <c r="A155" i="42"/>
  <c r="A156" i="42"/>
  <c r="A157" i="42"/>
  <c r="A2" i="41"/>
  <c r="A3" i="41"/>
  <c r="A4" i="41"/>
  <c r="A5" i="41"/>
  <c r="A6" i="41"/>
  <c r="A7" i="41"/>
  <c r="A8" i="41"/>
  <c r="A9" i="41"/>
  <c r="A10" i="41"/>
  <c r="A11" i="41"/>
  <c r="A12" i="41"/>
  <c r="A13" i="41"/>
  <c r="A14" i="41"/>
  <c r="A15" i="41"/>
  <c r="A16" i="41"/>
  <c r="A17" i="41"/>
  <c r="A18" i="41"/>
  <c r="A19" i="41"/>
  <c r="A20" i="41"/>
  <c r="A21" i="41"/>
  <c r="A22" i="41"/>
  <c r="A23" i="41"/>
  <c r="A24" i="41"/>
  <c r="A25" i="41"/>
  <c r="A26" i="41"/>
  <c r="A27" i="41"/>
  <c r="A28" i="41"/>
  <c r="A29" i="41"/>
  <c r="A30" i="41"/>
  <c r="A31" i="41"/>
  <c r="A32" i="41"/>
  <c r="A33" i="41"/>
  <c r="A34" i="41"/>
  <c r="A35" i="41"/>
  <c r="A36" i="41"/>
  <c r="A37" i="41"/>
  <c r="A38" i="41"/>
  <c r="A39" i="41"/>
  <c r="A40" i="41"/>
  <c r="A41" i="41"/>
  <c r="A42" i="41"/>
  <c r="A43" i="41"/>
  <c r="A44" i="41"/>
  <c r="A45" i="41"/>
  <c r="A46" i="41"/>
  <c r="A47" i="41"/>
  <c r="A48" i="41"/>
  <c r="A49" i="41"/>
  <c r="A50" i="41"/>
  <c r="A51" i="41"/>
  <c r="A52" i="41"/>
  <c r="A53" i="41"/>
  <c r="A54" i="41"/>
  <c r="A55" i="41"/>
  <c r="A56" i="41"/>
  <c r="A57" i="41"/>
  <c r="A58" i="41"/>
  <c r="A59" i="41"/>
  <c r="A60" i="41"/>
  <c r="A61" i="41"/>
  <c r="A62" i="41"/>
  <c r="A63" i="41"/>
  <c r="A64" i="41"/>
  <c r="A65" i="41"/>
  <c r="A66" i="41"/>
  <c r="A67" i="41"/>
  <c r="A68" i="41"/>
  <c r="A69" i="41"/>
  <c r="A70" i="41"/>
  <c r="A71" i="41"/>
  <c r="A72" i="41"/>
  <c r="A73" i="41"/>
  <c r="A74" i="41"/>
  <c r="A75" i="41"/>
  <c r="A76" i="41"/>
  <c r="A77" i="41"/>
  <c r="A78" i="41"/>
  <c r="A79" i="41"/>
  <c r="A80" i="41"/>
  <c r="A81" i="41"/>
  <c r="A82" i="41"/>
  <c r="A83" i="41"/>
  <c r="A84" i="41"/>
  <c r="A85" i="41"/>
  <c r="A86" i="41"/>
  <c r="A87" i="41"/>
  <c r="A88" i="41"/>
  <c r="A89" i="41"/>
  <c r="A90" i="41"/>
  <c r="A91" i="41"/>
  <c r="A92" i="41"/>
  <c r="A93" i="41"/>
  <c r="A94" i="41"/>
  <c r="A95" i="41"/>
  <c r="A96" i="41"/>
  <c r="A97" i="41"/>
  <c r="A98" i="41"/>
  <c r="A99" i="41"/>
  <c r="A100" i="41"/>
  <c r="A101" i="41"/>
  <c r="A102" i="41"/>
  <c r="A103" i="41"/>
  <c r="A104" i="41"/>
  <c r="A105" i="41"/>
  <c r="A106" i="41"/>
  <c r="A107" i="41"/>
  <c r="A108" i="41"/>
  <c r="A109" i="41"/>
  <c r="A110" i="41"/>
  <c r="A111" i="41"/>
  <c r="A112" i="41"/>
  <c r="A113" i="41"/>
  <c r="A114" i="41"/>
  <c r="A115" i="41"/>
  <c r="A116" i="41"/>
  <c r="A117" i="41"/>
  <c r="A118" i="41"/>
  <c r="A119" i="41"/>
  <c r="A120" i="41"/>
  <c r="A121" i="41"/>
  <c r="A122" i="41"/>
  <c r="A123" i="41"/>
  <c r="A124" i="41"/>
  <c r="A125" i="41"/>
  <c r="A126" i="41"/>
  <c r="A127" i="41"/>
  <c r="A128" i="41"/>
  <c r="A129" i="41"/>
  <c r="A130" i="41"/>
  <c r="A131" i="41"/>
  <c r="A132" i="41"/>
  <c r="A133" i="41"/>
  <c r="A134" i="41"/>
  <c r="A135" i="41"/>
  <c r="A136" i="41"/>
  <c r="A137" i="41"/>
  <c r="A138" i="41"/>
  <c r="A139" i="41"/>
  <c r="A140" i="41"/>
  <c r="A141" i="41"/>
  <c r="A142" i="41"/>
  <c r="A143" i="41"/>
  <c r="A144" i="41"/>
  <c r="A145" i="41"/>
  <c r="A146" i="41"/>
  <c r="A147" i="41"/>
  <c r="A148" i="41"/>
  <c r="A149" i="41"/>
  <c r="A150" i="41"/>
  <c r="A151" i="41"/>
  <c r="A152" i="41"/>
  <c r="A153" i="41"/>
  <c r="A154" i="41"/>
  <c r="A155" i="41"/>
  <c r="A156" i="41"/>
  <c r="A157" i="41"/>
  <c r="A2" i="1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3" i="36" a="1"/>
  <c r="A3" i="36" s="1"/>
  <c r="E3" i="36"/>
  <c r="D3" i="36"/>
  <c r="D3" i="39"/>
  <c r="D6" i="39"/>
  <c r="D8" i="39"/>
  <c r="D10" i="39"/>
  <c r="C12" i="39"/>
  <c r="D12" i="39"/>
  <c r="E12" i="39" s="1"/>
  <c r="B12" i="39"/>
  <c r="C14" i="39"/>
  <c r="D14" i="39"/>
  <c r="B14" i="39"/>
  <c r="E14" i="39" s="1"/>
  <c r="G14" i="39"/>
  <c r="D16" i="39"/>
  <c r="B16" i="39"/>
  <c r="E16" i="39" s="1"/>
  <c r="G16" i="39"/>
  <c r="C18" i="39"/>
  <c r="D18" i="39"/>
  <c r="E18" i="39" s="1"/>
  <c r="C20" i="39"/>
  <c r="D20" i="39"/>
  <c r="C22" i="39"/>
  <c r="D22" i="39"/>
  <c r="C24" i="39"/>
  <c r="D24" i="39"/>
  <c r="D26" i="39"/>
  <c r="E26" i="39" s="1"/>
  <c r="B26" i="39"/>
  <c r="C28" i="39"/>
  <c r="D28" i="39"/>
  <c r="E28" i="39" s="1"/>
  <c r="D30" i="39"/>
  <c r="E30" i="39" s="1"/>
  <c r="B30" i="39"/>
  <c r="D32" i="39"/>
  <c r="C34" i="39"/>
  <c r="D34" i="39"/>
  <c r="D36" i="39"/>
  <c r="D38" i="39"/>
  <c r="E38" i="39"/>
  <c r="F38" i="39" s="1" a="1"/>
  <c r="F38" i="39" s="1"/>
  <c r="A40" i="39"/>
  <c r="C40" i="39"/>
  <c r="D40" i="39"/>
  <c r="B40" i="39"/>
  <c r="E40" i="39" s="1"/>
  <c r="D2" i="39"/>
  <c r="B2" i="39"/>
  <c r="E2" i="39" s="1"/>
  <c r="B3" i="39"/>
  <c r="E3" i="39" s="1"/>
  <c r="D4" i="39"/>
  <c r="E4" i="39" s="1"/>
  <c r="B4" i="39"/>
  <c r="D5" i="39"/>
  <c r="B5" i="39"/>
  <c r="B6" i="39"/>
  <c r="E6" i="39" s="1"/>
  <c r="D7" i="39"/>
  <c r="B7" i="39"/>
  <c r="E7" i="39"/>
  <c r="B8" i="39"/>
  <c r="E8" i="39"/>
  <c r="F8" i="39" a="1"/>
  <c r="F8" i="39" s="1"/>
  <c r="D9" i="39"/>
  <c r="E9" i="39"/>
  <c r="B9" i="39"/>
  <c r="B10" i="39"/>
  <c r="E10" i="39" s="1"/>
  <c r="F10" i="39" s="1" a="1"/>
  <c r="F10" i="39" s="1"/>
  <c r="D11" i="39"/>
  <c r="E11" i="39" s="1"/>
  <c r="I11" i="39" s="1"/>
  <c r="B11" i="39"/>
  <c r="D13" i="39"/>
  <c r="E13" i="39" s="1"/>
  <c r="B13" i="39"/>
  <c r="D15" i="39"/>
  <c r="B15" i="39"/>
  <c r="E15" i="39"/>
  <c r="D17" i="39"/>
  <c r="B17" i="39"/>
  <c r="E17" i="39"/>
  <c r="B18" i="39"/>
  <c r="D19" i="39"/>
  <c r="E19" i="39" s="1"/>
  <c r="B19" i="39"/>
  <c r="B20" i="39"/>
  <c r="E20" i="39"/>
  <c r="D21" i="39"/>
  <c r="E21" i="39"/>
  <c r="F21" i="39" s="1" a="1"/>
  <c r="F21" i="39" s="1"/>
  <c r="B21" i="39"/>
  <c r="B22" i="39"/>
  <c r="E22" i="39"/>
  <c r="F22" i="39" s="1" a="1"/>
  <c r="F22" i="39" s="1"/>
  <c r="D23" i="39"/>
  <c r="E23" i="39"/>
  <c r="B23" i="39"/>
  <c r="B24" i="39"/>
  <c r="D25" i="39"/>
  <c r="E25" i="39"/>
  <c r="F25" i="39" s="1" a="1"/>
  <c r="F25" i="39" s="1"/>
  <c r="B25" i="39"/>
  <c r="D27" i="39"/>
  <c r="E27" i="39" s="1"/>
  <c r="B27" i="39"/>
  <c r="B28" i="39"/>
  <c r="D29" i="39"/>
  <c r="E29" i="39" s="1"/>
  <c r="B29" i="39"/>
  <c r="D31" i="39"/>
  <c r="E31" i="39"/>
  <c r="B31" i="39"/>
  <c r="B32" i="39"/>
  <c r="E32" i="39" s="1"/>
  <c r="F32" i="39" s="1" a="1"/>
  <c r="F32" i="39" s="1"/>
  <c r="J32" i="39" s="1"/>
  <c r="D33" i="39"/>
  <c r="B33" i="39"/>
  <c r="E33" i="39" s="1"/>
  <c r="F33" i="39" s="1" a="1"/>
  <c r="F33" i="39" s="1"/>
  <c r="B34" i="39"/>
  <c r="E34" i="39"/>
  <c r="D35" i="39"/>
  <c r="E35" i="39" s="1"/>
  <c r="B35" i="39"/>
  <c r="B36" i="39"/>
  <c r="E36" i="39"/>
  <c r="D37" i="39"/>
  <c r="B37" i="39"/>
  <c r="E37" i="39" s="1"/>
  <c r="B38" i="39"/>
  <c r="D39" i="39"/>
  <c r="E39" i="39" s="1"/>
  <c r="B39" i="39"/>
  <c r="D41" i="39"/>
  <c r="E41" i="39" s="1"/>
  <c r="B41" i="39"/>
  <c r="D42" i="39"/>
  <c r="B42" i="39"/>
  <c r="E42" i="39" s="1"/>
  <c r="D43" i="39"/>
  <c r="E43" i="39" s="1"/>
  <c r="B43" i="39"/>
  <c r="D44" i="39"/>
  <c r="E44" i="39" s="1"/>
  <c r="B44" i="39"/>
  <c r="D45" i="39"/>
  <c r="E45" i="39" s="1"/>
  <c r="B45" i="39"/>
  <c r="D46" i="39"/>
  <c r="E46" i="39" s="1"/>
  <c r="B46" i="39"/>
  <c r="D47" i="39"/>
  <c r="B47" i="39"/>
  <c r="D48" i="39"/>
  <c r="E48" i="39" s="1"/>
  <c r="B48" i="39"/>
  <c r="D49" i="39"/>
  <c r="E49" i="39" s="1"/>
  <c r="F49" i="39" s="1" a="1"/>
  <c r="F49" i="39" s="1"/>
  <c r="B49" i="39"/>
  <c r="D50" i="39"/>
  <c r="E50" i="39" s="1"/>
  <c r="B50" i="39"/>
  <c r="D51" i="39"/>
  <c r="E51" i="39"/>
  <c r="B51" i="39"/>
  <c r="D52" i="39"/>
  <c r="B52" i="39"/>
  <c r="E52" i="39" s="1"/>
  <c r="D53" i="39"/>
  <c r="B53" i="39"/>
  <c r="E53" i="39"/>
  <c r="D54" i="39"/>
  <c r="B54" i="39"/>
  <c r="D55" i="39"/>
  <c r="B55" i="39"/>
  <c r="E55" i="39" s="1"/>
  <c r="D56" i="39"/>
  <c r="B56" i="39"/>
  <c r="E56" i="39"/>
  <c r="D57" i="39"/>
  <c r="E57" i="39" s="1"/>
  <c r="B57" i="39"/>
  <c r="D58" i="39"/>
  <c r="E58" i="39" s="1"/>
  <c r="B58" i="39"/>
  <c r="D59" i="39"/>
  <c r="E59" i="39" s="1"/>
  <c r="B59" i="39"/>
  <c r="D60" i="39"/>
  <c r="E60" i="39" s="1"/>
  <c r="B60" i="39"/>
  <c r="D61" i="39"/>
  <c r="B61" i="39"/>
  <c r="E61" i="39"/>
  <c r="D62" i="39"/>
  <c r="E62" i="39"/>
  <c r="B62" i="39"/>
  <c r="D63" i="39"/>
  <c r="E63" i="39"/>
  <c r="B63" i="39"/>
  <c r="D64" i="39"/>
  <c r="B64" i="39"/>
  <c r="E64" i="39"/>
  <c r="D65" i="39"/>
  <c r="B65" i="39"/>
  <c r="E65" i="39" s="1"/>
  <c r="D66" i="39"/>
  <c r="B66" i="39"/>
  <c r="E66" i="39"/>
  <c r="D67" i="39"/>
  <c r="E67" i="39" s="1"/>
  <c r="B67" i="39"/>
  <c r="D68" i="39"/>
  <c r="E68" i="39" s="1"/>
  <c r="B68" i="39"/>
  <c r="D69" i="39"/>
  <c r="B69" i="39"/>
  <c r="E69" i="39"/>
  <c r="F69" i="39" s="1" a="1"/>
  <c r="F69" i="39" s="1"/>
  <c r="D70" i="39"/>
  <c r="E70" i="39" s="1"/>
  <c r="B70" i="39"/>
  <c r="D71" i="39"/>
  <c r="E71" i="39"/>
  <c r="F71" i="39" s="1" a="1"/>
  <c r="F71" i="39" s="1"/>
  <c r="B71" i="39"/>
  <c r="D72" i="39"/>
  <c r="E72" i="39" s="1"/>
  <c r="B72" i="39"/>
  <c r="D73" i="39"/>
  <c r="B73" i="39"/>
  <c r="D74" i="39"/>
  <c r="E74" i="39" s="1"/>
  <c r="B74" i="39"/>
  <c r="D75" i="39"/>
  <c r="E75" i="39"/>
  <c r="F75" i="39" a="1"/>
  <c r="F75" i="39" s="1"/>
  <c r="B75" i="39"/>
  <c r="D76" i="39"/>
  <c r="E76" i="39" s="1"/>
  <c r="B76" i="39"/>
  <c r="D77" i="39"/>
  <c r="B77" i="39"/>
  <c r="E77" i="39" s="1"/>
  <c r="F77" i="39" s="1" a="1"/>
  <c r="F77" i="39" s="1"/>
  <c r="D78" i="39"/>
  <c r="E78" i="39"/>
  <c r="B78" i="39"/>
  <c r="D79" i="39"/>
  <c r="E79" i="39"/>
  <c r="B79" i="39"/>
  <c r="D80" i="39"/>
  <c r="B80" i="39"/>
  <c r="E80" i="39"/>
  <c r="D81" i="39"/>
  <c r="B81" i="39"/>
  <c r="E81" i="39" s="1"/>
  <c r="D82" i="39"/>
  <c r="B82" i="39"/>
  <c r="E82" i="39" s="1"/>
  <c r="D83" i="39"/>
  <c r="E83" i="39" s="1"/>
  <c r="B83" i="39"/>
  <c r="D84" i="39"/>
  <c r="E84" i="39" s="1"/>
  <c r="B84" i="39"/>
  <c r="D85" i="39"/>
  <c r="E85" i="39" s="1"/>
  <c r="B85" i="39"/>
  <c r="D86" i="39"/>
  <c r="E86" i="39"/>
  <c r="F86" i="39" s="1" a="1"/>
  <c r="F86" i="39" s="1"/>
  <c r="B86" i="39"/>
  <c r="D87" i="39"/>
  <c r="B87" i="39"/>
  <c r="E87" i="39" s="1"/>
  <c r="F87" i="39" s="1" a="1"/>
  <c r="F87" i="39" s="1"/>
  <c r="D88" i="39"/>
  <c r="B88" i="39"/>
  <c r="D89" i="39"/>
  <c r="B89" i="39"/>
  <c r="E89" i="39"/>
  <c r="F89" i="39" s="1" a="1"/>
  <c r="F89" i="39" s="1"/>
  <c r="D90" i="39"/>
  <c r="E90" i="39" s="1"/>
  <c r="B90" i="39"/>
  <c r="D91" i="39"/>
  <c r="E91" i="39" s="1"/>
  <c r="F91" i="39" s="1" a="1"/>
  <c r="F91" i="39" s="1"/>
  <c r="J91" i="39" s="1"/>
  <c r="B91" i="39"/>
  <c r="D92" i="39"/>
  <c r="E92" i="39" s="1"/>
  <c r="B92" i="39"/>
  <c r="D93" i="39"/>
  <c r="B93" i="39"/>
  <c r="E93" i="39"/>
  <c r="F93" i="39" s="1" a="1"/>
  <c r="F93" i="39" s="1"/>
  <c r="D94" i="39"/>
  <c r="E94" i="39" s="1"/>
  <c r="B94" i="39"/>
  <c r="D95" i="39"/>
  <c r="E95" i="39" s="1"/>
  <c r="F95" i="39" s="1" a="1"/>
  <c r="F95" i="39" s="1"/>
  <c r="B95" i="39"/>
  <c r="D96" i="39"/>
  <c r="B96" i="39"/>
  <c r="E96" i="39"/>
  <c r="D97" i="39"/>
  <c r="B97" i="39"/>
  <c r="E97" i="39"/>
  <c r="D98" i="39"/>
  <c r="E98" i="39" s="1"/>
  <c r="B98" i="39"/>
  <c r="D99" i="39"/>
  <c r="E99" i="39"/>
  <c r="F99" i="39" a="1"/>
  <c r="F99" i="39" s="1"/>
  <c r="B99" i="39"/>
  <c r="D100" i="39"/>
  <c r="B100" i="39"/>
  <c r="E100" i="39" s="1"/>
  <c r="D101" i="39"/>
  <c r="E101" i="39" s="1"/>
  <c r="B101" i="39"/>
  <c r="D102" i="39"/>
  <c r="E102" i="39"/>
  <c r="F102" i="39" s="1" a="1"/>
  <c r="F102" i="39" s="1"/>
  <c r="B102" i="39"/>
  <c r="D103" i="39"/>
  <c r="E103" i="39"/>
  <c r="B103" i="39"/>
  <c r="D104" i="39"/>
  <c r="B104" i="39"/>
  <c r="D105" i="39"/>
  <c r="E105" i="39" s="1"/>
  <c r="B105" i="39"/>
  <c r="D106" i="39"/>
  <c r="B106" i="39"/>
  <c r="E106" i="39" s="1"/>
  <c r="D107" i="39"/>
  <c r="E107" i="39" s="1"/>
  <c r="B107" i="39"/>
  <c r="D108" i="39"/>
  <c r="E108" i="39" s="1"/>
  <c r="B108" i="39"/>
  <c r="D109" i="39"/>
  <c r="B109" i="39"/>
  <c r="D110" i="39"/>
  <c r="B110" i="39"/>
  <c r="E110" i="39"/>
  <c r="D111" i="39"/>
  <c r="B111" i="39"/>
  <c r="E111" i="39"/>
  <c r="D112" i="39"/>
  <c r="E112" i="39" s="1"/>
  <c r="B112" i="39"/>
  <c r="D113" i="39"/>
  <c r="E113" i="39" s="1"/>
  <c r="B113" i="39"/>
  <c r="D114" i="39"/>
  <c r="B114" i="39"/>
  <c r="E114" i="39"/>
  <c r="D115" i="39"/>
  <c r="B115" i="39"/>
  <c r="E115" i="39"/>
  <c r="D116" i="39"/>
  <c r="B116" i="39"/>
  <c r="E116" i="39"/>
  <c r="D117" i="39"/>
  <c r="E117" i="39" s="1"/>
  <c r="B117" i="39"/>
  <c r="D118" i="39"/>
  <c r="E118" i="39" s="1"/>
  <c r="B118" i="39"/>
  <c r="D119" i="39"/>
  <c r="E119" i="39" s="1"/>
  <c r="B119" i="39"/>
  <c r="D120" i="39"/>
  <c r="B120" i="39"/>
  <c r="E120" i="39"/>
  <c r="D121" i="39"/>
  <c r="E121" i="39" s="1"/>
  <c r="B121" i="39"/>
  <c r="D122" i="39"/>
  <c r="E122" i="39" s="1"/>
  <c r="B122" i="39"/>
  <c r="D123" i="39"/>
  <c r="E123" i="39" s="1"/>
  <c r="B123" i="39"/>
  <c r="D124" i="39"/>
  <c r="E124" i="39" s="1"/>
  <c r="B124" i="39"/>
  <c r="D125" i="39"/>
  <c r="B125" i="39"/>
  <c r="E125" i="39"/>
  <c r="D126" i="39"/>
  <c r="B126" i="39"/>
  <c r="E126" i="39"/>
  <c r="D127" i="39"/>
  <c r="E127" i="39" s="1"/>
  <c r="B127" i="39"/>
  <c r="C42" i="39"/>
  <c r="A43" i="39"/>
  <c r="A44" i="39"/>
  <c r="C44" i="39"/>
  <c r="A46" i="39"/>
  <c r="C46" i="39"/>
  <c r="C52" i="39"/>
  <c r="A56" i="39"/>
  <c r="A58" i="39"/>
  <c r="C58" i="39"/>
  <c r="A62" i="39"/>
  <c r="A64" i="39"/>
  <c r="C64" i="39"/>
  <c r="A66" i="39"/>
  <c r="C66" i="39"/>
  <c r="G66" i="39"/>
  <c r="A68" i="39"/>
  <c r="C68" i="39"/>
  <c r="A70" i="39"/>
  <c r="C70" i="39"/>
  <c r="A72" i="39"/>
  <c r="C72" i="39"/>
  <c r="A73" i="39"/>
  <c r="A74" i="39"/>
  <c r="C74" i="39"/>
  <c r="C76" i="39"/>
  <c r="C82" i="39"/>
  <c r="A88" i="39"/>
  <c r="A90" i="39"/>
  <c r="C90" i="39"/>
  <c r="C92" i="39"/>
  <c r="A94" i="39"/>
  <c r="A83" i="39"/>
  <c r="A71" i="39"/>
  <c r="A59" i="39"/>
  <c r="A47" i="39"/>
  <c r="A35" i="39"/>
  <c r="A23" i="39"/>
  <c r="A11" i="39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Q236" i="39"/>
  <c r="R236" i="39" a="1"/>
  <c r="R236" i="39"/>
  <c r="V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Q224" i="39"/>
  <c r="U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/>
  <c r="O222" i="39"/>
  <c r="N222" i="39"/>
  <c r="M222" i="39"/>
  <c r="G222" i="39"/>
  <c r="D222" i="39"/>
  <c r="E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Q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E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Q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E210" i="39"/>
  <c r="F210" i="39" a="1"/>
  <c r="F210" i="39" s="1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Q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E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E198" i="39"/>
  <c r="F198" i="39" a="1"/>
  <c r="F198" i="39" s="1"/>
  <c r="H198" i="39" s="1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Q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E192" i="39"/>
  <c r="F192" i="39" a="1"/>
  <c r="F192" i="39" s="1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Q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E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Q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E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Q170" i="39"/>
  <c r="U170" i="39"/>
  <c r="O170" i="39"/>
  <c r="N170" i="39"/>
  <c r="M170" i="39"/>
  <c r="G170" i="39"/>
  <c r="D170" i="39"/>
  <c r="C170" i="39"/>
  <c r="B170" i="39"/>
  <c r="A170" i="39"/>
  <c r="S169" i="39"/>
  <c r="P169" i="39"/>
  <c r="Q169" i="39"/>
  <c r="U169" i="39"/>
  <c r="O169" i="39"/>
  <c r="N169" i="39"/>
  <c r="M169" i="39"/>
  <c r="D169" i="39"/>
  <c r="E169" i="39"/>
  <c r="F169" i="39" a="1"/>
  <c r="F169" i="39"/>
  <c r="J169" i="39" s="1"/>
  <c r="C169" i="39"/>
  <c r="B169" i="39"/>
  <c r="A169" i="39"/>
  <c r="P168" i="39"/>
  <c r="O168" i="39"/>
  <c r="N168" i="39"/>
  <c r="M168" i="39"/>
  <c r="D168" i="39"/>
  <c r="E168" i="39"/>
  <c r="F168" i="39" a="1"/>
  <c r="F168" i="39"/>
  <c r="C168" i="39"/>
  <c r="B168" i="39"/>
  <c r="A168" i="39"/>
  <c r="P167" i="39"/>
  <c r="O167" i="39"/>
  <c r="N167" i="39"/>
  <c r="M167" i="39"/>
  <c r="D167" i="39"/>
  <c r="E167" i="39"/>
  <c r="C167" i="39"/>
  <c r="B167" i="39"/>
  <c r="A167" i="39"/>
  <c r="P166" i="39"/>
  <c r="Q166" i="39"/>
  <c r="O166" i="39"/>
  <c r="N166" i="39"/>
  <c r="M166" i="39"/>
  <c r="D166" i="39"/>
  <c r="E166" i="39"/>
  <c r="C166" i="39"/>
  <c r="B166" i="39"/>
  <c r="A166" i="39"/>
  <c r="P165" i="39"/>
  <c r="O165" i="39"/>
  <c r="N165" i="39"/>
  <c r="M165" i="39"/>
  <c r="D165" i="39"/>
  <c r="E165" i="39"/>
  <c r="F165" i="39" a="1"/>
  <c r="F165" i="39" s="1"/>
  <c r="J165" i="39" s="1"/>
  <c r="C165" i="39"/>
  <c r="B165" i="39"/>
  <c r="A165" i="39"/>
  <c r="P164" i="39"/>
  <c r="O164" i="39"/>
  <c r="N164" i="39"/>
  <c r="M164" i="39"/>
  <c r="D164" i="39"/>
  <c r="E164" i="39"/>
  <c r="C164" i="39"/>
  <c r="B164" i="39"/>
  <c r="A164" i="39"/>
  <c r="P163" i="39"/>
  <c r="Q163" i="39"/>
  <c r="R163" i="39" a="1"/>
  <c r="R163" i="39"/>
  <c r="V163" i="39"/>
  <c r="O163" i="39"/>
  <c r="N163" i="39"/>
  <c r="M163" i="39"/>
  <c r="D163" i="39"/>
  <c r="E163" i="39"/>
  <c r="C163" i="39"/>
  <c r="B163" i="39"/>
  <c r="A163" i="39"/>
  <c r="P162" i="39"/>
  <c r="O162" i="39"/>
  <c r="N162" i="39"/>
  <c r="M162" i="39"/>
  <c r="D162" i="39"/>
  <c r="E162" i="39"/>
  <c r="C162" i="39"/>
  <c r="B162" i="39"/>
  <c r="A162" i="39"/>
  <c r="P161" i="39"/>
  <c r="O161" i="39"/>
  <c r="N161" i="39"/>
  <c r="M161" i="39"/>
  <c r="D161" i="39"/>
  <c r="E161" i="39"/>
  <c r="C161" i="39"/>
  <c r="B161" i="39"/>
  <c r="A161" i="39"/>
  <c r="P160" i="39"/>
  <c r="Q160" i="39"/>
  <c r="R160" i="39" a="1"/>
  <c r="R160" i="39"/>
  <c r="V160" i="39"/>
  <c r="O160" i="39"/>
  <c r="N160" i="39"/>
  <c r="M160" i="39"/>
  <c r="D160" i="39"/>
  <c r="E160" i="39"/>
  <c r="C160" i="39"/>
  <c r="B160" i="39"/>
  <c r="A160" i="39"/>
  <c r="P159" i="39"/>
  <c r="O159" i="39"/>
  <c r="N159" i="39"/>
  <c r="M159" i="39"/>
  <c r="D159" i="39"/>
  <c r="E159" i="39"/>
  <c r="C159" i="39"/>
  <c r="B159" i="39"/>
  <c r="A159" i="39"/>
  <c r="P158" i="39"/>
  <c r="O158" i="39"/>
  <c r="N158" i="39"/>
  <c r="M158" i="39"/>
  <c r="D158" i="39"/>
  <c r="E158" i="39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E155" i="39"/>
  <c r="F155" i="39" a="1"/>
  <c r="F155" i="39"/>
  <c r="J155" i="39" s="1"/>
  <c r="C155" i="39"/>
  <c r="B155" i="39"/>
  <c r="A155" i="39"/>
  <c r="P154" i="39"/>
  <c r="O154" i="39"/>
  <c r="N154" i="39"/>
  <c r="M154" i="39"/>
  <c r="D154" i="39"/>
  <c r="E154" i="39" s="1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E151" i="39"/>
  <c r="I151" i="39" s="1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E148" i="39" s="1"/>
  <c r="C148" i="39"/>
  <c r="B148" i="39"/>
  <c r="A148" i="39"/>
  <c r="P147" i="39"/>
  <c r="O147" i="39"/>
  <c r="N147" i="39"/>
  <c r="M147" i="39"/>
  <c r="D147" i="39"/>
  <c r="C147" i="39"/>
  <c r="B147" i="39"/>
  <c r="E147" i="39" s="1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E145" i="39" s="1"/>
  <c r="C145" i="39"/>
  <c r="B145" i="39"/>
  <c r="A145" i="39"/>
  <c r="P144" i="39"/>
  <c r="O144" i="39"/>
  <c r="N144" i="39"/>
  <c r="M144" i="39"/>
  <c r="D144" i="39"/>
  <c r="E144" i="39" s="1"/>
  <c r="C144" i="39"/>
  <c r="B144" i="39"/>
  <c r="A144" i="39"/>
  <c r="P143" i="39"/>
  <c r="O143" i="39"/>
  <c r="N143" i="39"/>
  <c r="M143" i="39"/>
  <c r="D143" i="39"/>
  <c r="E143" i="39" s="1"/>
  <c r="C143" i="39"/>
  <c r="B143" i="39"/>
  <c r="A143" i="39"/>
  <c r="P142" i="39"/>
  <c r="O142" i="39"/>
  <c r="N142" i="39"/>
  <c r="M142" i="39"/>
  <c r="D142" i="39"/>
  <c r="E142" i="39" s="1"/>
  <c r="C142" i="39"/>
  <c r="B142" i="39"/>
  <c r="A142" i="39"/>
  <c r="P141" i="39"/>
  <c r="O141" i="39"/>
  <c r="N141" i="39"/>
  <c r="M141" i="39"/>
  <c r="D141" i="39"/>
  <c r="C141" i="39"/>
  <c r="B141" i="39"/>
  <c r="E141" i="39" s="1"/>
  <c r="A141" i="39"/>
  <c r="P140" i="39"/>
  <c r="O140" i="39"/>
  <c r="N140" i="39"/>
  <c r="M140" i="39"/>
  <c r="D140" i="39"/>
  <c r="C140" i="39"/>
  <c r="B140" i="39"/>
  <c r="E140" i="39" s="1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E138" i="39" s="1"/>
  <c r="A138" i="39"/>
  <c r="P137" i="39"/>
  <c r="O137" i="39"/>
  <c r="N137" i="39"/>
  <c r="M137" i="39"/>
  <c r="D137" i="39"/>
  <c r="C137" i="39"/>
  <c r="B137" i="39"/>
  <c r="E137" i="39" s="1"/>
  <c r="A137" i="39"/>
  <c r="P136" i="39"/>
  <c r="O136" i="39"/>
  <c r="N136" i="39"/>
  <c r="M136" i="39"/>
  <c r="D136" i="39"/>
  <c r="E136" i="39" s="1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E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E131" i="39"/>
  <c r="C131" i="39"/>
  <c r="B131" i="39"/>
  <c r="A131" i="39"/>
  <c r="P130" i="39"/>
  <c r="O130" i="39"/>
  <c r="N130" i="39"/>
  <c r="M130" i="39"/>
  <c r="D130" i="39"/>
  <c r="E130" i="39" s="1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E128" i="39" s="1"/>
  <c r="A128" i="39"/>
  <c r="P127" i="39"/>
  <c r="O127" i="39"/>
  <c r="N127" i="39"/>
  <c r="M127" i="39"/>
  <c r="C127" i="39"/>
  <c r="A127" i="39"/>
  <c r="P126" i="39"/>
  <c r="O126" i="39"/>
  <c r="N126" i="39"/>
  <c r="M126" i="39"/>
  <c r="C126" i="39"/>
  <c r="A126" i="39"/>
  <c r="P125" i="39"/>
  <c r="O125" i="39"/>
  <c r="N125" i="39"/>
  <c r="M125" i="39"/>
  <c r="C125" i="39"/>
  <c r="A125" i="39"/>
  <c r="P124" i="39"/>
  <c r="O124" i="39"/>
  <c r="N124" i="39"/>
  <c r="M124" i="39"/>
  <c r="C124" i="39"/>
  <c r="A124" i="39"/>
  <c r="P123" i="39"/>
  <c r="O123" i="39"/>
  <c r="N123" i="39"/>
  <c r="M123" i="39"/>
  <c r="C123" i="39"/>
  <c r="A123" i="39"/>
  <c r="P122" i="39"/>
  <c r="O122" i="39"/>
  <c r="N122" i="39"/>
  <c r="M122" i="39"/>
  <c r="C122" i="39"/>
  <c r="A122" i="39"/>
  <c r="P121" i="39"/>
  <c r="O121" i="39"/>
  <c r="N121" i="39"/>
  <c r="M121" i="39"/>
  <c r="C121" i="39"/>
  <c r="A121" i="39"/>
  <c r="P120" i="39"/>
  <c r="O120" i="39"/>
  <c r="N120" i="39"/>
  <c r="M120" i="39"/>
  <c r="C120" i="39"/>
  <c r="A120" i="39"/>
  <c r="P119" i="39"/>
  <c r="O119" i="39"/>
  <c r="N119" i="39"/>
  <c r="M119" i="39"/>
  <c r="C119" i="39"/>
  <c r="A119" i="39"/>
  <c r="P118" i="39"/>
  <c r="O118" i="39"/>
  <c r="N118" i="39"/>
  <c r="M118" i="39"/>
  <c r="C118" i="39"/>
  <c r="A118" i="39"/>
  <c r="P117" i="39"/>
  <c r="O117" i="39"/>
  <c r="N117" i="39"/>
  <c r="M117" i="39"/>
  <c r="C117" i="39"/>
  <c r="A117" i="39"/>
  <c r="P116" i="39"/>
  <c r="O116" i="39"/>
  <c r="N116" i="39"/>
  <c r="M116" i="39"/>
  <c r="A116" i="39"/>
  <c r="F116" i="39" a="1"/>
  <c r="F116" i="39" s="1"/>
  <c r="C116" i="39"/>
  <c r="P115" i="39"/>
  <c r="O115" i="39"/>
  <c r="N115" i="39"/>
  <c r="M115" i="39"/>
  <c r="C115" i="39"/>
  <c r="A115" i="39"/>
  <c r="P114" i="39"/>
  <c r="O114" i="39"/>
  <c r="N114" i="39"/>
  <c r="M114" i="39"/>
  <c r="C114" i="39"/>
  <c r="A114" i="39"/>
  <c r="P113" i="39"/>
  <c r="O113" i="39"/>
  <c r="N113" i="39"/>
  <c r="M113" i="39"/>
  <c r="C113" i="39"/>
  <c r="A113" i="39"/>
  <c r="P112" i="39"/>
  <c r="O112" i="39"/>
  <c r="N112" i="39"/>
  <c r="M112" i="39"/>
  <c r="C112" i="39"/>
  <c r="A112" i="39"/>
  <c r="P111" i="39"/>
  <c r="O111" i="39"/>
  <c r="N111" i="39"/>
  <c r="M111" i="39"/>
  <c r="C111" i="39"/>
  <c r="A111" i="39"/>
  <c r="P110" i="39"/>
  <c r="O110" i="39"/>
  <c r="N110" i="39"/>
  <c r="M110" i="39"/>
  <c r="C110" i="39"/>
  <c r="A110" i="39"/>
  <c r="P109" i="39"/>
  <c r="O109" i="39"/>
  <c r="N109" i="39"/>
  <c r="M109" i="39"/>
  <c r="C109" i="39"/>
  <c r="A109" i="39"/>
  <c r="P108" i="39"/>
  <c r="O108" i="39"/>
  <c r="N108" i="39"/>
  <c r="M108" i="39"/>
  <c r="C108" i="39"/>
  <c r="A108" i="39"/>
  <c r="P107" i="39"/>
  <c r="O107" i="39"/>
  <c r="N107" i="39"/>
  <c r="M107" i="39"/>
  <c r="C107" i="39"/>
  <c r="A107" i="39"/>
  <c r="P106" i="39"/>
  <c r="O106" i="39"/>
  <c r="N106" i="39"/>
  <c r="M106" i="39"/>
  <c r="C106" i="39"/>
  <c r="A106" i="39"/>
  <c r="P105" i="39"/>
  <c r="O105" i="39"/>
  <c r="N105" i="39"/>
  <c r="M105" i="39"/>
  <c r="C105" i="39"/>
  <c r="A105" i="39"/>
  <c r="P104" i="39"/>
  <c r="O104" i="39"/>
  <c r="N104" i="39"/>
  <c r="M104" i="39"/>
  <c r="C104" i="39"/>
  <c r="A104" i="39"/>
  <c r="P103" i="39"/>
  <c r="O103" i="39"/>
  <c r="N103" i="39"/>
  <c r="M103" i="39"/>
  <c r="C103" i="39"/>
  <c r="A103" i="39"/>
  <c r="P102" i="39"/>
  <c r="O102" i="39"/>
  <c r="N102" i="39"/>
  <c r="M102" i="39"/>
  <c r="C102" i="39"/>
  <c r="A102" i="39"/>
  <c r="P101" i="39"/>
  <c r="O101" i="39"/>
  <c r="N101" i="39"/>
  <c r="M101" i="39"/>
  <c r="C101" i="39"/>
  <c r="A101" i="39"/>
  <c r="P100" i="39"/>
  <c r="O100" i="39"/>
  <c r="N100" i="39"/>
  <c r="M100" i="39"/>
  <c r="C100" i="39"/>
  <c r="A100" i="39"/>
  <c r="P99" i="39"/>
  <c r="O99" i="39"/>
  <c r="N99" i="39"/>
  <c r="M99" i="39"/>
  <c r="C99" i="39"/>
  <c r="A99" i="39"/>
  <c r="P98" i="39"/>
  <c r="O98" i="39"/>
  <c r="N98" i="39"/>
  <c r="M98" i="39"/>
  <c r="C98" i="39"/>
  <c r="A98" i="39"/>
  <c r="P97" i="39"/>
  <c r="O97" i="39"/>
  <c r="N97" i="39"/>
  <c r="M97" i="39"/>
  <c r="C97" i="39"/>
  <c r="A97" i="39"/>
  <c r="P96" i="39"/>
  <c r="O96" i="39"/>
  <c r="N96" i="39"/>
  <c r="M96" i="39"/>
  <c r="C96" i="39"/>
  <c r="A96" i="39"/>
  <c r="P95" i="39"/>
  <c r="O95" i="39"/>
  <c r="N95" i="39"/>
  <c r="M95" i="39"/>
  <c r="C95" i="39"/>
  <c r="A95" i="39"/>
  <c r="P94" i="39"/>
  <c r="O94" i="39"/>
  <c r="N94" i="39"/>
  <c r="M94" i="39"/>
  <c r="C94" i="39"/>
  <c r="P93" i="39"/>
  <c r="O93" i="39"/>
  <c r="N93" i="39"/>
  <c r="M93" i="39"/>
  <c r="C93" i="39"/>
  <c r="P92" i="39"/>
  <c r="O92" i="39"/>
  <c r="N92" i="39"/>
  <c r="M92" i="39"/>
  <c r="A92" i="39"/>
  <c r="P91" i="39"/>
  <c r="O91" i="39"/>
  <c r="N91" i="39"/>
  <c r="M91" i="39"/>
  <c r="C91" i="39"/>
  <c r="P90" i="39"/>
  <c r="O90" i="39"/>
  <c r="N90" i="39"/>
  <c r="M90" i="39"/>
  <c r="P89" i="39"/>
  <c r="O89" i="39"/>
  <c r="N89" i="39"/>
  <c r="M89" i="39"/>
  <c r="C89" i="39"/>
  <c r="P88" i="39"/>
  <c r="O88" i="39"/>
  <c r="N88" i="39"/>
  <c r="M88" i="39"/>
  <c r="C88" i="39"/>
  <c r="P87" i="39"/>
  <c r="O87" i="39"/>
  <c r="N87" i="39"/>
  <c r="M87" i="39"/>
  <c r="C87" i="39"/>
  <c r="P86" i="39"/>
  <c r="O86" i="39"/>
  <c r="N86" i="39"/>
  <c r="M86" i="39"/>
  <c r="C86" i="39"/>
  <c r="A86" i="39"/>
  <c r="P85" i="39"/>
  <c r="O85" i="39"/>
  <c r="N85" i="39"/>
  <c r="M85" i="39"/>
  <c r="C85" i="39"/>
  <c r="P84" i="39"/>
  <c r="O84" i="39"/>
  <c r="N84" i="39"/>
  <c r="M84" i="39"/>
  <c r="C84" i="39"/>
  <c r="A84" i="39"/>
  <c r="P83" i="39"/>
  <c r="O83" i="39"/>
  <c r="N83" i="39"/>
  <c r="M83" i="39"/>
  <c r="C83" i="39"/>
  <c r="P82" i="39"/>
  <c r="O82" i="39"/>
  <c r="N82" i="39"/>
  <c r="M82" i="39"/>
  <c r="A82" i="39"/>
  <c r="P81" i="39"/>
  <c r="O81" i="39"/>
  <c r="N81" i="39"/>
  <c r="M81" i="39"/>
  <c r="C81" i="39"/>
  <c r="P80" i="39"/>
  <c r="O80" i="39"/>
  <c r="N80" i="39"/>
  <c r="M80" i="39"/>
  <c r="C80" i="39"/>
  <c r="P79" i="39"/>
  <c r="O79" i="39"/>
  <c r="N79" i="39"/>
  <c r="M79" i="39"/>
  <c r="C79" i="39"/>
  <c r="P78" i="39"/>
  <c r="O78" i="39"/>
  <c r="N78" i="39"/>
  <c r="M78" i="39"/>
  <c r="C78" i="39"/>
  <c r="P77" i="39"/>
  <c r="O77" i="39"/>
  <c r="N77" i="39"/>
  <c r="M77" i="39"/>
  <c r="C77" i="39"/>
  <c r="P76" i="39"/>
  <c r="O76" i="39"/>
  <c r="N76" i="39"/>
  <c r="M76" i="39"/>
  <c r="A76" i="39"/>
  <c r="P75" i="39"/>
  <c r="O75" i="39"/>
  <c r="N75" i="39"/>
  <c r="M75" i="39"/>
  <c r="C75" i="39"/>
  <c r="P74" i="39"/>
  <c r="O74" i="39"/>
  <c r="N74" i="39"/>
  <c r="M74" i="39"/>
  <c r="P73" i="39"/>
  <c r="O73" i="39"/>
  <c r="N73" i="39"/>
  <c r="M73" i="39"/>
  <c r="C73" i="39"/>
  <c r="P72" i="39"/>
  <c r="O72" i="39"/>
  <c r="N72" i="39"/>
  <c r="M72" i="39"/>
  <c r="P71" i="39"/>
  <c r="O71" i="39"/>
  <c r="N71" i="39"/>
  <c r="M71" i="39"/>
  <c r="C71" i="39"/>
  <c r="P70" i="39"/>
  <c r="O70" i="39"/>
  <c r="N70" i="39"/>
  <c r="M70" i="39"/>
  <c r="P69" i="39"/>
  <c r="O69" i="39"/>
  <c r="N69" i="39"/>
  <c r="M69" i="39"/>
  <c r="C69" i="39"/>
  <c r="P68" i="39"/>
  <c r="O68" i="39"/>
  <c r="N68" i="39"/>
  <c r="M68" i="39"/>
  <c r="P67" i="39"/>
  <c r="O67" i="39"/>
  <c r="N67" i="39"/>
  <c r="M67" i="39"/>
  <c r="C67" i="39"/>
  <c r="A67" i="39"/>
  <c r="P66" i="39"/>
  <c r="O66" i="39"/>
  <c r="N66" i="39"/>
  <c r="M66" i="39"/>
  <c r="P65" i="39"/>
  <c r="O65" i="39"/>
  <c r="N65" i="39"/>
  <c r="M65" i="39"/>
  <c r="C65" i="39"/>
  <c r="P64" i="39"/>
  <c r="O64" i="39"/>
  <c r="N64" i="39"/>
  <c r="M64" i="39"/>
  <c r="P63" i="39"/>
  <c r="O63" i="39"/>
  <c r="N63" i="39"/>
  <c r="M63" i="39"/>
  <c r="C63" i="39"/>
  <c r="P62" i="39"/>
  <c r="O62" i="39"/>
  <c r="N62" i="39"/>
  <c r="M62" i="39"/>
  <c r="C62" i="39"/>
  <c r="P61" i="39"/>
  <c r="O61" i="39"/>
  <c r="N61" i="39"/>
  <c r="M61" i="39"/>
  <c r="C61" i="39"/>
  <c r="P60" i="39"/>
  <c r="O60" i="39"/>
  <c r="N60" i="39"/>
  <c r="M60" i="39"/>
  <c r="C60" i="39"/>
  <c r="P59" i="39"/>
  <c r="O59" i="39"/>
  <c r="N59" i="39"/>
  <c r="M59" i="39"/>
  <c r="C59" i="39"/>
  <c r="P58" i="39"/>
  <c r="O58" i="39"/>
  <c r="N58" i="39"/>
  <c r="M58" i="39"/>
  <c r="P57" i="39"/>
  <c r="O57" i="39"/>
  <c r="N57" i="39"/>
  <c r="M57" i="39"/>
  <c r="C57" i="39"/>
  <c r="P56" i="39"/>
  <c r="O56" i="39"/>
  <c r="N56" i="39"/>
  <c r="M56" i="39"/>
  <c r="C56" i="39"/>
  <c r="P55" i="39"/>
  <c r="O55" i="39"/>
  <c r="N55" i="39"/>
  <c r="M55" i="39"/>
  <c r="C55" i="39"/>
  <c r="P54" i="39"/>
  <c r="O54" i="39"/>
  <c r="N54" i="39"/>
  <c r="M54" i="39"/>
  <c r="C54" i="39"/>
  <c r="P53" i="39"/>
  <c r="O53" i="39"/>
  <c r="N53" i="39"/>
  <c r="M53" i="39"/>
  <c r="C53" i="39"/>
  <c r="P52" i="39"/>
  <c r="O52" i="39"/>
  <c r="N52" i="39"/>
  <c r="M52" i="39"/>
  <c r="A52" i="39"/>
  <c r="P51" i="39"/>
  <c r="O51" i="39"/>
  <c r="N51" i="39"/>
  <c r="M51" i="39"/>
  <c r="C51" i="39"/>
  <c r="P50" i="39"/>
  <c r="O50" i="39"/>
  <c r="N50" i="39"/>
  <c r="M50" i="39"/>
  <c r="C50" i="39"/>
  <c r="P49" i="39"/>
  <c r="O49" i="39"/>
  <c r="N49" i="39"/>
  <c r="M49" i="39"/>
  <c r="C49" i="39"/>
  <c r="P48" i="39"/>
  <c r="O48" i="39"/>
  <c r="N48" i="39"/>
  <c r="M48" i="39"/>
  <c r="C48" i="39"/>
  <c r="P47" i="39"/>
  <c r="O47" i="39"/>
  <c r="N47" i="39"/>
  <c r="M47" i="39"/>
  <c r="C47" i="39"/>
  <c r="P46" i="39"/>
  <c r="O46" i="39"/>
  <c r="N46" i="39"/>
  <c r="M46" i="39"/>
  <c r="P45" i="39"/>
  <c r="O45" i="39"/>
  <c r="N45" i="39"/>
  <c r="M45" i="39"/>
  <c r="C45" i="39"/>
  <c r="P44" i="39"/>
  <c r="O44" i="39"/>
  <c r="N44" i="39"/>
  <c r="M44" i="39"/>
  <c r="P43" i="39"/>
  <c r="O43" i="39"/>
  <c r="N43" i="39"/>
  <c r="M43" i="39"/>
  <c r="C43" i="39"/>
  <c r="P42" i="39"/>
  <c r="O42" i="39"/>
  <c r="N42" i="39"/>
  <c r="M42" i="39"/>
  <c r="P41" i="39"/>
  <c r="O41" i="39"/>
  <c r="N41" i="39"/>
  <c r="M41" i="39"/>
  <c r="C41" i="39"/>
  <c r="P40" i="39"/>
  <c r="O40" i="39"/>
  <c r="N40" i="39"/>
  <c r="M40" i="39"/>
  <c r="P39" i="39"/>
  <c r="O39" i="39"/>
  <c r="N39" i="39"/>
  <c r="M39" i="39"/>
  <c r="C39" i="39"/>
  <c r="P38" i="39"/>
  <c r="O38" i="39"/>
  <c r="N38" i="39"/>
  <c r="M38" i="39"/>
  <c r="C38" i="39"/>
  <c r="A38" i="39"/>
  <c r="P37" i="39"/>
  <c r="O37" i="39"/>
  <c r="N37" i="39"/>
  <c r="M37" i="39"/>
  <c r="C37" i="39"/>
  <c r="A37" i="39"/>
  <c r="P36" i="39"/>
  <c r="O36" i="39"/>
  <c r="N36" i="39"/>
  <c r="M36" i="39"/>
  <c r="C36" i="39"/>
  <c r="P35" i="39"/>
  <c r="O35" i="39"/>
  <c r="N35" i="39"/>
  <c r="M35" i="39"/>
  <c r="C35" i="39"/>
  <c r="P34" i="39"/>
  <c r="O34" i="39"/>
  <c r="N34" i="39"/>
  <c r="M34" i="39"/>
  <c r="A34" i="39"/>
  <c r="P33" i="39"/>
  <c r="O33" i="39"/>
  <c r="N33" i="39"/>
  <c r="M33" i="39"/>
  <c r="C33" i="39"/>
  <c r="P32" i="39"/>
  <c r="O32" i="39"/>
  <c r="N32" i="39"/>
  <c r="M32" i="39"/>
  <c r="C32" i="39"/>
  <c r="A32" i="39"/>
  <c r="P31" i="39"/>
  <c r="O31" i="39"/>
  <c r="N31" i="39"/>
  <c r="M31" i="39"/>
  <c r="C31" i="39"/>
  <c r="A31" i="39"/>
  <c r="P30" i="39"/>
  <c r="O30" i="39"/>
  <c r="N30" i="39"/>
  <c r="M30" i="39"/>
  <c r="C30" i="39"/>
  <c r="P29" i="39"/>
  <c r="O29" i="39"/>
  <c r="N29" i="39"/>
  <c r="M29" i="39"/>
  <c r="C29" i="39"/>
  <c r="P28" i="39"/>
  <c r="O28" i="39"/>
  <c r="N28" i="39"/>
  <c r="M28" i="39"/>
  <c r="A28" i="39"/>
  <c r="P27" i="39"/>
  <c r="O27" i="39"/>
  <c r="N27" i="39"/>
  <c r="M27" i="39"/>
  <c r="C27" i="39"/>
  <c r="P26" i="39"/>
  <c r="O26" i="39"/>
  <c r="N26" i="39"/>
  <c r="M26" i="39"/>
  <c r="C26" i="39"/>
  <c r="P25" i="39"/>
  <c r="O25" i="39"/>
  <c r="N25" i="39"/>
  <c r="M25" i="39"/>
  <c r="C25" i="39"/>
  <c r="A25" i="39"/>
  <c r="P24" i="39"/>
  <c r="O24" i="39"/>
  <c r="N24" i="39"/>
  <c r="M24" i="39"/>
  <c r="P23" i="39"/>
  <c r="O23" i="39"/>
  <c r="N23" i="39"/>
  <c r="M23" i="39"/>
  <c r="C23" i="39"/>
  <c r="P22" i="39"/>
  <c r="O22" i="39"/>
  <c r="N22" i="39"/>
  <c r="M22" i="39"/>
  <c r="A22" i="39"/>
  <c r="P21" i="39"/>
  <c r="O21" i="39"/>
  <c r="N21" i="39"/>
  <c r="M21" i="39"/>
  <c r="C21" i="39"/>
  <c r="P20" i="39"/>
  <c r="O20" i="39"/>
  <c r="N20" i="39"/>
  <c r="M20" i="39"/>
  <c r="A20" i="39"/>
  <c r="P19" i="39"/>
  <c r="O19" i="39"/>
  <c r="N19" i="39"/>
  <c r="M19" i="39"/>
  <c r="C19" i="39"/>
  <c r="A19" i="39"/>
  <c r="P18" i="39"/>
  <c r="O18" i="39"/>
  <c r="N18" i="39"/>
  <c r="M18" i="39"/>
  <c r="P17" i="39"/>
  <c r="O17" i="39"/>
  <c r="N17" i="39"/>
  <c r="M17" i="39"/>
  <c r="C17" i="39"/>
  <c r="P16" i="39"/>
  <c r="O16" i="39"/>
  <c r="N16" i="39"/>
  <c r="M16" i="39"/>
  <c r="C16" i="39"/>
  <c r="A16" i="39"/>
  <c r="P15" i="39"/>
  <c r="O15" i="39"/>
  <c r="N15" i="39"/>
  <c r="M15" i="39"/>
  <c r="C15" i="39"/>
  <c r="P14" i="39"/>
  <c r="O14" i="39"/>
  <c r="N14" i="39"/>
  <c r="M14" i="39"/>
  <c r="A14" i="39"/>
  <c r="P13" i="39"/>
  <c r="O13" i="39"/>
  <c r="N13" i="39"/>
  <c r="M13" i="39"/>
  <c r="C13" i="39"/>
  <c r="A13" i="39"/>
  <c r="P12" i="39"/>
  <c r="O12" i="39"/>
  <c r="N12" i="39"/>
  <c r="M12" i="39"/>
  <c r="P11" i="39"/>
  <c r="O11" i="39"/>
  <c r="N11" i="39"/>
  <c r="M11" i="39"/>
  <c r="C11" i="39"/>
  <c r="P10" i="39"/>
  <c r="O10" i="39"/>
  <c r="N10" i="39"/>
  <c r="M10" i="39"/>
  <c r="C10" i="39"/>
  <c r="A10" i="39"/>
  <c r="P9" i="39"/>
  <c r="O9" i="39"/>
  <c r="N9" i="39"/>
  <c r="M9" i="39"/>
  <c r="C9" i="39"/>
  <c r="P8" i="39"/>
  <c r="O8" i="39"/>
  <c r="N8" i="39"/>
  <c r="M8" i="39"/>
  <c r="C8" i="39"/>
  <c r="A8" i="39"/>
  <c r="P7" i="39"/>
  <c r="O7" i="39"/>
  <c r="N7" i="39"/>
  <c r="M7" i="39"/>
  <c r="C7" i="39"/>
  <c r="A7" i="39"/>
  <c r="P6" i="39"/>
  <c r="Q6" i="39"/>
  <c r="O6" i="39"/>
  <c r="N6" i="39"/>
  <c r="M6" i="39"/>
  <c r="C6" i="39"/>
  <c r="P5" i="39"/>
  <c r="O5" i="39"/>
  <c r="N5" i="39"/>
  <c r="M5" i="39"/>
  <c r="C5" i="39"/>
  <c r="P4" i="39"/>
  <c r="O4" i="39"/>
  <c r="N4" i="39"/>
  <c r="M4" i="39"/>
  <c r="C4" i="39"/>
  <c r="A4" i="39"/>
  <c r="P3" i="39"/>
  <c r="O3" i="39"/>
  <c r="N3" i="39"/>
  <c r="M3" i="39"/>
  <c r="C3" i="39"/>
  <c r="P2" i="39"/>
  <c r="O2" i="39"/>
  <c r="N2" i="39"/>
  <c r="M2" i="39"/>
  <c r="C2" i="39"/>
  <c r="A2" i="39"/>
  <c r="Q241" i="39"/>
  <c r="E241" i="39"/>
  <c r="Q240" i="39"/>
  <c r="R240" i="39" a="1"/>
  <c r="R240" i="39"/>
  <c r="E240" i="39"/>
  <c r="F240" i="39" a="1"/>
  <c r="F240" i="39" s="1"/>
  <c r="Q239" i="39"/>
  <c r="E239" i="39"/>
  <c r="Q238" i="39"/>
  <c r="U238" i="39"/>
  <c r="E238" i="39"/>
  <c r="Q237" i="39"/>
  <c r="E237" i="39"/>
  <c r="E236" i="39"/>
  <c r="I236" i="39"/>
  <c r="Q235" i="39"/>
  <c r="E235" i="39"/>
  <c r="U234" i="39"/>
  <c r="Q234" i="39"/>
  <c r="R234" i="39" a="1"/>
  <c r="R234" i="39"/>
  <c r="E234" i="39"/>
  <c r="F234" i="39" a="1"/>
  <c r="F234" i="39" s="1"/>
  <c r="Q233" i="39"/>
  <c r="E233" i="39"/>
  <c r="Q232" i="39"/>
  <c r="U232" i="39"/>
  <c r="E232" i="39"/>
  <c r="I232" i="39"/>
  <c r="Q231" i="39"/>
  <c r="E231" i="39"/>
  <c r="Q230" i="39"/>
  <c r="R230" i="39" a="1"/>
  <c r="R230" i="39"/>
  <c r="V230" i="39"/>
  <c r="E230" i="39"/>
  <c r="I230" i="39"/>
  <c r="Q229" i="39"/>
  <c r="E229" i="39"/>
  <c r="Q228" i="39"/>
  <c r="R228" i="39" a="1"/>
  <c r="R228" i="39"/>
  <c r="E228" i="39"/>
  <c r="F228" i="39" a="1"/>
  <c r="F228" i="39"/>
  <c r="J228" i="39" s="1"/>
  <c r="Q227" i="39"/>
  <c r="E227" i="39"/>
  <c r="Q226" i="39"/>
  <c r="U226" i="39"/>
  <c r="E226" i="39"/>
  <c r="Q225" i="39"/>
  <c r="E225" i="39"/>
  <c r="E224" i="39"/>
  <c r="I224" i="39"/>
  <c r="Q223" i="39"/>
  <c r="E223" i="39"/>
  <c r="Q221" i="39"/>
  <c r="E221" i="39"/>
  <c r="Q220" i="39"/>
  <c r="U220" i="39"/>
  <c r="E220" i="39"/>
  <c r="Q219" i="39"/>
  <c r="E219" i="39"/>
  <c r="E218" i="39"/>
  <c r="I218" i="39"/>
  <c r="Q217" i="39"/>
  <c r="E217" i="39"/>
  <c r="Q215" i="39"/>
  <c r="E215" i="39"/>
  <c r="Q214" i="39"/>
  <c r="U214" i="39"/>
  <c r="E214" i="39"/>
  <c r="Q213" i="39"/>
  <c r="E213" i="39"/>
  <c r="E212" i="39"/>
  <c r="I212" i="39"/>
  <c r="Q211" i="39"/>
  <c r="E211" i="39"/>
  <c r="Q209" i="39"/>
  <c r="E209" i="39"/>
  <c r="Q208" i="39"/>
  <c r="R208" i="39" a="1"/>
  <c r="R208" i="39"/>
  <c r="V208" i="39"/>
  <c r="F208" i="39" a="1"/>
  <c r="F208" i="39" s="1"/>
  <c r="E208" i="39"/>
  <c r="I208" i="39"/>
  <c r="Q207" i="39"/>
  <c r="E207" i="39"/>
  <c r="E206" i="39"/>
  <c r="Q205" i="39"/>
  <c r="E205" i="39"/>
  <c r="Q204" i="39"/>
  <c r="R204" i="39" a="1"/>
  <c r="R204" i="39"/>
  <c r="Q203" i="39"/>
  <c r="E203" i="39"/>
  <c r="Q202" i="39"/>
  <c r="U202" i="39"/>
  <c r="E202" i="39"/>
  <c r="I202" i="39"/>
  <c r="Q201" i="39"/>
  <c r="E201" i="39"/>
  <c r="Q200" i="39"/>
  <c r="R200" i="39" a="1"/>
  <c r="R200" i="39"/>
  <c r="V200" i="39"/>
  <c r="E200" i="39"/>
  <c r="Q199" i="39"/>
  <c r="E199" i="39"/>
  <c r="Q198" i="39"/>
  <c r="R198" i="39" a="1"/>
  <c r="R198" i="39"/>
  <c r="Q197" i="39"/>
  <c r="E197" i="39"/>
  <c r="Q196" i="39"/>
  <c r="R196" i="39" a="1"/>
  <c r="R196" i="39"/>
  <c r="V196" i="39"/>
  <c r="E196" i="39"/>
  <c r="I196" i="39"/>
  <c r="Q195" i="39"/>
  <c r="E195" i="39"/>
  <c r="E194" i="39"/>
  <c r="Q193" i="39"/>
  <c r="E193" i="39"/>
  <c r="F193" i="39" a="1"/>
  <c r="F193" i="39"/>
  <c r="H193" i="39" s="1"/>
  <c r="Q192" i="39"/>
  <c r="U192" i="39"/>
  <c r="Q191" i="39"/>
  <c r="E191" i="39"/>
  <c r="U190" i="39"/>
  <c r="R190" i="39" a="1"/>
  <c r="R190" i="39"/>
  <c r="V190" i="39"/>
  <c r="Q190" i="39"/>
  <c r="E190" i="39"/>
  <c r="F190" i="39" a="1"/>
  <c r="F190" i="39"/>
  <c r="J190" i="39" s="1"/>
  <c r="Q189" i="39"/>
  <c r="E189" i="39"/>
  <c r="E188" i="39"/>
  <c r="Q187" i="39"/>
  <c r="E187" i="39"/>
  <c r="F187" i="39" a="1"/>
  <c r="F187" i="39" s="1"/>
  <c r="Q186" i="39"/>
  <c r="R186" i="39" a="1"/>
  <c r="R186" i="39"/>
  <c r="V186" i="39"/>
  <c r="Q185" i="39"/>
  <c r="E185" i="39"/>
  <c r="F185" i="39" a="1"/>
  <c r="F185" i="39"/>
  <c r="Q184" i="39"/>
  <c r="U184" i="39"/>
  <c r="E184" i="39"/>
  <c r="Q183" i="39"/>
  <c r="R183" i="39" a="1"/>
  <c r="R183" i="39"/>
  <c r="V183" i="39"/>
  <c r="E183" i="39"/>
  <c r="Q182" i="39"/>
  <c r="U182" i="39"/>
  <c r="E182" i="39"/>
  <c r="I182" i="39"/>
  <c r="Q181" i="39"/>
  <c r="E181" i="39"/>
  <c r="F181" i="39" a="1"/>
  <c r="F181" i="39" s="1"/>
  <c r="U180" i="39"/>
  <c r="R180" i="39" a="1"/>
  <c r="R180" i="39"/>
  <c r="V180" i="39"/>
  <c r="Q180" i="39"/>
  <c r="E180" i="39"/>
  <c r="Q179" i="39"/>
  <c r="E179" i="39"/>
  <c r="Q178" i="39"/>
  <c r="U178" i="39"/>
  <c r="E178" i="39"/>
  <c r="Q177" i="39"/>
  <c r="E177" i="39"/>
  <c r="E176" i="39"/>
  <c r="Q175" i="39"/>
  <c r="E175" i="39"/>
  <c r="Q174" i="39"/>
  <c r="R174" i="39" a="1"/>
  <c r="R174" i="39"/>
  <c r="V174" i="39"/>
  <c r="Q173" i="39"/>
  <c r="F173" i="39" a="1"/>
  <c r="F173" i="39" s="1"/>
  <c r="E173" i="39"/>
  <c r="Q172" i="39"/>
  <c r="R172" i="39" a="1"/>
  <c r="R172" i="39"/>
  <c r="V172" i="39"/>
  <c r="E172" i="39"/>
  <c r="I172" i="39"/>
  <c r="Q171" i="39"/>
  <c r="E171" i="39"/>
  <c r="E170" i="39"/>
  <c r="I170" i="39"/>
  <c r="Q168" i="39"/>
  <c r="R168" i="39" a="1"/>
  <c r="R168" i="39"/>
  <c r="V168" i="39"/>
  <c r="Q167" i="39"/>
  <c r="Q165" i="39"/>
  <c r="R165" i="39" a="1"/>
  <c r="R165" i="39"/>
  <c r="V165" i="39"/>
  <c r="Q164" i="39"/>
  <c r="R164" i="39" a="1"/>
  <c r="R164" i="39"/>
  <c r="V164" i="39"/>
  <c r="Q162" i="39"/>
  <c r="R162" i="39" a="1"/>
  <c r="R162" i="39"/>
  <c r="V162" i="39"/>
  <c r="Q161" i="39"/>
  <c r="R161" i="39" a="1"/>
  <c r="R161" i="39"/>
  <c r="V161" i="39"/>
  <c r="Q159" i="39"/>
  <c r="R159" i="39" a="1"/>
  <c r="R159" i="39"/>
  <c r="V159" i="39"/>
  <c r="Q158" i="39"/>
  <c r="R158" i="39" a="1"/>
  <c r="R158" i="39"/>
  <c r="V158" i="39"/>
  <c r="Q157" i="39"/>
  <c r="R157" i="39" a="1"/>
  <c r="R157" i="39"/>
  <c r="V157" i="39"/>
  <c r="E157" i="39"/>
  <c r="Q156" i="39"/>
  <c r="Q155" i="39"/>
  <c r="R155" i="39" a="1"/>
  <c r="R155" i="39"/>
  <c r="V155" i="39"/>
  <c r="Q153" i="39"/>
  <c r="Q152" i="39"/>
  <c r="F151" i="39" a="1"/>
  <c r="F151" i="39" s="1"/>
  <c r="J151" i="39" s="1"/>
  <c r="Q150" i="39"/>
  <c r="R150" i="39" a="1"/>
  <c r="R150" i="39"/>
  <c r="V150" i="39"/>
  <c r="Q149" i="39"/>
  <c r="Q147" i="39"/>
  <c r="Q146" i="39"/>
  <c r="Q144" i="39"/>
  <c r="R144" i="39" a="1"/>
  <c r="R144" i="39"/>
  <c r="V144" i="39"/>
  <c r="Q143" i="39"/>
  <c r="Q141" i="39"/>
  <c r="Q140" i="39"/>
  <c r="Q138" i="39"/>
  <c r="Q137" i="39"/>
  <c r="Q135" i="39"/>
  <c r="Q134" i="39"/>
  <c r="Q132" i="39"/>
  <c r="R132" i="39" a="1"/>
  <c r="R132" i="39"/>
  <c r="V132" i="39"/>
  <c r="Q131" i="39"/>
  <c r="Q130" i="39"/>
  <c r="R130" i="39" a="1"/>
  <c r="R130" i="39"/>
  <c r="V130" i="39"/>
  <c r="Q129" i="39"/>
  <c r="Q128" i="39"/>
  <c r="Q126" i="39"/>
  <c r="Q125" i="39"/>
  <c r="Q124" i="39"/>
  <c r="Q123" i="39"/>
  <c r="Q122" i="39"/>
  <c r="Q120" i="39"/>
  <c r="Q119" i="39"/>
  <c r="Q118" i="39"/>
  <c r="Q117" i="39"/>
  <c r="Q116" i="39"/>
  <c r="Q114" i="39"/>
  <c r="R114" i="39" a="1"/>
  <c r="R114" i="39"/>
  <c r="V114" i="39"/>
  <c r="Q113" i="39"/>
  <c r="Q111" i="39"/>
  <c r="R111" i="39" a="1"/>
  <c r="R111" i="39"/>
  <c r="V111" i="39"/>
  <c r="Q110" i="39"/>
  <c r="Q108" i="39"/>
  <c r="Q107" i="39"/>
  <c r="R107" i="39" a="1"/>
  <c r="R107" i="39"/>
  <c r="V107" i="39"/>
  <c r="Q105" i="39"/>
  <c r="R105" i="39" a="1"/>
  <c r="R105" i="39"/>
  <c r="V105" i="39"/>
  <c r="Q104" i="39"/>
  <c r="Q103" i="39"/>
  <c r="Q102" i="39"/>
  <c r="R102" i="39" a="1"/>
  <c r="R102" i="39"/>
  <c r="V102" i="39"/>
  <c r="Q101" i="39"/>
  <c r="R101" i="39" a="1"/>
  <c r="R101" i="39"/>
  <c r="V101" i="39"/>
  <c r="Q99" i="39"/>
  <c r="R99" i="39" a="1"/>
  <c r="R99" i="39"/>
  <c r="V99" i="39"/>
  <c r="Q98" i="39"/>
  <c r="R98" i="39" a="1"/>
  <c r="R98" i="39"/>
  <c r="V98" i="39"/>
  <c r="Q96" i="39"/>
  <c r="R96" i="39" a="1"/>
  <c r="R96" i="39"/>
  <c r="V96" i="39"/>
  <c r="Q95" i="39"/>
  <c r="R95" i="39" a="1"/>
  <c r="R95" i="39"/>
  <c r="V95" i="39"/>
  <c r="Q93" i="39"/>
  <c r="Q92" i="39"/>
  <c r="R92" i="39" a="1"/>
  <c r="R92" i="39"/>
  <c r="V92" i="39"/>
  <c r="Q90" i="39"/>
  <c r="R90" i="39" a="1"/>
  <c r="R90" i="39"/>
  <c r="V90" i="39"/>
  <c r="Q89" i="39"/>
  <c r="R89" i="39" a="1"/>
  <c r="R89" i="39"/>
  <c r="V89" i="39"/>
  <c r="Q88" i="39"/>
  <c r="Q87" i="39"/>
  <c r="Q86" i="39"/>
  <c r="R86" i="39" a="1"/>
  <c r="R86" i="39"/>
  <c r="V86" i="39"/>
  <c r="Q84" i="39"/>
  <c r="R84" i="39" a="1"/>
  <c r="R84" i="39"/>
  <c r="V84" i="39"/>
  <c r="Q83" i="39"/>
  <c r="Q81" i="39"/>
  <c r="R81" i="39" a="1"/>
  <c r="R81" i="39"/>
  <c r="V81" i="39"/>
  <c r="Q80" i="39"/>
  <c r="Q79" i="39"/>
  <c r="R79" i="39" a="1"/>
  <c r="R79" i="39"/>
  <c r="V79" i="39"/>
  <c r="Q78" i="39"/>
  <c r="R78" i="39" a="1"/>
  <c r="R78" i="39"/>
  <c r="V78" i="39"/>
  <c r="Q77" i="39"/>
  <c r="Q75" i="39"/>
  <c r="Q74" i="39"/>
  <c r="Q72" i="39"/>
  <c r="R72" i="39" a="1"/>
  <c r="R72" i="39"/>
  <c r="V72" i="39"/>
  <c r="Q71" i="39"/>
  <c r="Q69" i="39"/>
  <c r="Q68" i="39"/>
  <c r="R68" i="39" a="1"/>
  <c r="R68" i="39"/>
  <c r="V68" i="39"/>
  <c r="Q67" i="39"/>
  <c r="R67" i="39" a="1"/>
  <c r="R67" i="39"/>
  <c r="V67" i="39"/>
  <c r="Q66" i="39"/>
  <c r="Q65" i="39"/>
  <c r="R65" i="39" a="1"/>
  <c r="R65" i="39"/>
  <c r="V65" i="39"/>
  <c r="Q63" i="39"/>
  <c r="R63" i="39" a="1"/>
  <c r="R63" i="39"/>
  <c r="V63" i="39"/>
  <c r="Q62" i="39"/>
  <c r="R62" i="39" a="1"/>
  <c r="R62" i="39"/>
  <c r="V62" i="39"/>
  <c r="Q60" i="39"/>
  <c r="Q57" i="39"/>
  <c r="R57" i="39" a="1"/>
  <c r="R57" i="39"/>
  <c r="V57" i="39"/>
  <c r="Q56" i="39"/>
  <c r="R56" i="39" a="1"/>
  <c r="R56" i="39"/>
  <c r="V56" i="39"/>
  <c r="Q54" i="39"/>
  <c r="Q52" i="39"/>
  <c r="Q51" i="39"/>
  <c r="R51" i="39" a="1"/>
  <c r="R51" i="39"/>
  <c r="V51" i="39"/>
  <c r="Q50" i="39"/>
  <c r="Q48" i="39"/>
  <c r="Q45" i="39"/>
  <c r="R45" i="39" a="1"/>
  <c r="R45" i="39"/>
  <c r="V45" i="39"/>
  <c r="Q44" i="39"/>
  <c r="Q42" i="39"/>
  <c r="Q39" i="39"/>
  <c r="R39" i="39" a="1"/>
  <c r="R39" i="39"/>
  <c r="V39" i="39"/>
  <c r="Q38" i="39"/>
  <c r="R38" i="39" a="1"/>
  <c r="R38" i="39"/>
  <c r="V38" i="39"/>
  <c r="Q36" i="39"/>
  <c r="Q32" i="39"/>
  <c r="R32" i="39" a="1"/>
  <c r="R32" i="39"/>
  <c r="V32" i="39"/>
  <c r="Q30" i="39"/>
  <c r="Q29" i="39"/>
  <c r="R29" i="39" a="1"/>
  <c r="R29" i="39"/>
  <c r="V29" i="39"/>
  <c r="Q27" i="39"/>
  <c r="R27" i="39" a="1"/>
  <c r="R27" i="39"/>
  <c r="V27" i="39"/>
  <c r="Q26" i="39"/>
  <c r="R26" i="39" a="1"/>
  <c r="R26" i="39"/>
  <c r="V26" i="39"/>
  <c r="Q24" i="39"/>
  <c r="Q23" i="39"/>
  <c r="Q21" i="39"/>
  <c r="R21" i="39" a="1"/>
  <c r="R21" i="39"/>
  <c r="V21" i="39"/>
  <c r="Q20" i="39"/>
  <c r="Q19" i="39"/>
  <c r="Q18" i="39"/>
  <c r="Q17" i="39"/>
  <c r="R17" i="39" a="1"/>
  <c r="R17" i="39"/>
  <c r="V17" i="39"/>
  <c r="Q14" i="39"/>
  <c r="Q12" i="39"/>
  <c r="Q11" i="39"/>
  <c r="Q8" i="39"/>
  <c r="Q5" i="39"/>
  <c r="Q3" i="39"/>
  <c r="Q2" i="39"/>
  <c r="G96" i="39"/>
  <c r="A21" i="39"/>
  <c r="F120" i="39" a="1"/>
  <c r="E129" i="39"/>
  <c r="G129" i="39"/>
  <c r="I129" i="39" s="1"/>
  <c r="E132" i="39"/>
  <c r="E135" i="39"/>
  <c r="F135" i="39" s="1" a="1"/>
  <c r="F135" i="39" s="1"/>
  <c r="G135" i="39"/>
  <c r="G138" i="39"/>
  <c r="E150" i="39"/>
  <c r="G150" i="39"/>
  <c r="I150" i="39" s="1"/>
  <c r="E153" i="39"/>
  <c r="G153" i="39"/>
  <c r="E156" i="39"/>
  <c r="G131" i="39"/>
  <c r="G137" i="39"/>
  <c r="E146" i="39"/>
  <c r="A50" i="39"/>
  <c r="A61" i="39"/>
  <c r="A78" i="39"/>
  <c r="A80" i="39"/>
  <c r="A55" i="39"/>
  <c r="A85" i="39"/>
  <c r="A5" i="39"/>
  <c r="A17" i="39"/>
  <c r="A29" i="39"/>
  <c r="A41" i="39"/>
  <c r="A53" i="39"/>
  <c r="A65" i="39"/>
  <c r="A77" i="39"/>
  <c r="A89" i="39"/>
  <c r="G63" i="39"/>
  <c r="F15" i="39" a="1"/>
  <c r="F15" i="39" s="1"/>
  <c r="A49" i="39"/>
  <c r="A79" i="39"/>
  <c r="A91" i="39"/>
  <c r="A9" i="39"/>
  <c r="A6" i="39"/>
  <c r="A12" i="39"/>
  <c r="A15" i="39"/>
  <c r="A18" i="39"/>
  <c r="A24" i="39"/>
  <c r="A27" i="39"/>
  <c r="A30" i="39"/>
  <c r="A33" i="39"/>
  <c r="A36" i="39"/>
  <c r="A39" i="39"/>
  <c r="A42" i="39"/>
  <c r="A45" i="39"/>
  <c r="A48" i="39"/>
  <c r="A51" i="39"/>
  <c r="A54" i="39"/>
  <c r="A57" i="39"/>
  <c r="A60" i="39"/>
  <c r="A63" i="39"/>
  <c r="A69" i="39"/>
  <c r="A75" i="39"/>
  <c r="A81" i="39"/>
  <c r="A87" i="39"/>
  <c r="A93" i="39"/>
  <c r="G71" i="39"/>
  <c r="A26" i="39"/>
  <c r="G6" i="39"/>
  <c r="G62" i="39"/>
  <c r="G76" i="39"/>
  <c r="G88" i="39"/>
  <c r="A3" i="39"/>
  <c r="F204" i="39" a="1"/>
  <c r="F204" i="39"/>
  <c r="J204" i="39" s="1"/>
  <c r="I204" i="39"/>
  <c r="I186" i="39"/>
  <c r="F186" i="39" a="1"/>
  <c r="F186" i="39"/>
  <c r="F196" i="39" a="1"/>
  <c r="F196" i="39"/>
  <c r="I228" i="39"/>
  <c r="I187" i="39"/>
  <c r="I191" i="39"/>
  <c r="I240" i="39"/>
  <c r="I210" i="39"/>
  <c r="I179" i="39"/>
  <c r="E149" i="39"/>
  <c r="F149" i="39" s="1" a="1"/>
  <c r="F149" i="39" s="1"/>
  <c r="I174" i="39"/>
  <c r="U176" i="39"/>
  <c r="R176" i="39" a="1"/>
  <c r="R176" i="39"/>
  <c r="V176" i="39"/>
  <c r="U188" i="39"/>
  <c r="R188" i="39" a="1"/>
  <c r="R188" i="39"/>
  <c r="R194" i="39" a="1"/>
  <c r="R194" i="39"/>
  <c r="V194" i="39"/>
  <c r="U194" i="39"/>
  <c r="U206" i="39"/>
  <c r="R206" i="39" a="1"/>
  <c r="R206" i="39"/>
  <c r="V206" i="39"/>
  <c r="U212" i="39"/>
  <c r="R212" i="39" a="1"/>
  <c r="R212" i="39"/>
  <c r="V212" i="39"/>
  <c r="U218" i="39"/>
  <c r="R218" i="39" a="1"/>
  <c r="R218" i="39"/>
  <c r="V218" i="39"/>
  <c r="R182" i="39" a="1"/>
  <c r="R182" i="39"/>
  <c r="V182" i="39"/>
  <c r="U200" i="39"/>
  <c r="R214" i="39" a="1"/>
  <c r="R214" i="39"/>
  <c r="V214" i="39"/>
  <c r="R226" i="39" a="1"/>
  <c r="R226" i="39"/>
  <c r="V226" i="39"/>
  <c r="U196" i="39"/>
  <c r="U230" i="39"/>
  <c r="R232" i="39" a="1"/>
  <c r="R232" i="39"/>
  <c r="V232" i="39"/>
  <c r="U208" i="39"/>
  <c r="E152" i="39"/>
  <c r="F152" i="39" s="1" a="1"/>
  <c r="F152" i="39" s="1"/>
  <c r="Q4" i="39"/>
  <c r="R103" i="39" a="1"/>
  <c r="R103" i="39"/>
  <c r="Q7" i="39"/>
  <c r="R7" i="39" a="1"/>
  <c r="R7" i="39"/>
  <c r="V7" i="39"/>
  <c r="Q10" i="39"/>
  <c r="Q13" i="39"/>
  <c r="R13" i="39" a="1"/>
  <c r="R13" i="39"/>
  <c r="V13" i="39"/>
  <c r="Q16" i="39"/>
  <c r="Q22" i="39"/>
  <c r="R129" i="39" a="1"/>
  <c r="R129" i="39"/>
  <c r="Q25" i="39"/>
  <c r="Q28" i="39"/>
  <c r="Q31" i="39"/>
  <c r="Q34" i="39"/>
  <c r="Q37" i="39"/>
  <c r="Q40" i="39"/>
  <c r="Q43" i="39"/>
  <c r="R43" i="39" a="1"/>
  <c r="R43" i="39"/>
  <c r="V43" i="39"/>
  <c r="Q46" i="39"/>
  <c r="Q49" i="39"/>
  <c r="Q55" i="39"/>
  <c r="Q58" i="39"/>
  <c r="Q61" i="39"/>
  <c r="R61" i="39" a="1"/>
  <c r="R61" i="39"/>
  <c r="V61" i="39"/>
  <c r="Q64" i="39"/>
  <c r="Q70" i="39"/>
  <c r="Q73" i="39"/>
  <c r="R73" i="39" a="1"/>
  <c r="R73" i="39"/>
  <c r="V73" i="39"/>
  <c r="Q76" i="39"/>
  <c r="R76" i="39" a="1"/>
  <c r="R76" i="39"/>
  <c r="V76" i="39"/>
  <c r="Q82" i="39"/>
  <c r="Q85" i="39"/>
  <c r="Q91" i="39"/>
  <c r="R91" i="39" a="1"/>
  <c r="R91" i="39"/>
  <c r="V91" i="39"/>
  <c r="Q94" i="39"/>
  <c r="Q97" i="39"/>
  <c r="R97" i="39" a="1"/>
  <c r="R97" i="39"/>
  <c r="V97" i="39"/>
  <c r="Q100" i="39"/>
  <c r="Q106" i="39"/>
  <c r="Q109" i="39"/>
  <c r="Q112" i="39"/>
  <c r="Q115" i="39"/>
  <c r="R115" i="39" a="1"/>
  <c r="R115" i="39"/>
  <c r="V115" i="39"/>
  <c r="Q121" i="39"/>
  <c r="Q127" i="39"/>
  <c r="R127" i="39" a="1"/>
  <c r="R127" i="39"/>
  <c r="V127" i="39"/>
  <c r="Q133" i="39"/>
  <c r="Q136" i="39"/>
  <c r="R136" i="39" a="1"/>
  <c r="R136" i="39"/>
  <c r="V136" i="39"/>
  <c r="Q139" i="39"/>
  <c r="Q142" i="39"/>
  <c r="R142" i="39" a="1"/>
  <c r="R142" i="39"/>
  <c r="V142" i="39"/>
  <c r="Q145" i="39"/>
  <c r="Q148" i="39"/>
  <c r="R148" i="39" a="1"/>
  <c r="R148" i="39"/>
  <c r="V148" i="39"/>
  <c r="Q151" i="39"/>
  <c r="Q154" i="39"/>
  <c r="R154" i="39" a="1"/>
  <c r="R154" i="39"/>
  <c r="V154" i="39"/>
  <c r="Q9" i="39"/>
  <c r="R138" i="39" a="1"/>
  <c r="R138" i="39"/>
  <c r="E133" i="39"/>
  <c r="E139" i="39"/>
  <c r="F139" i="39" s="1" a="1"/>
  <c r="F139" i="39" s="1"/>
  <c r="T188" i="39"/>
  <c r="V188" i="39"/>
  <c r="R216" i="39" a="1"/>
  <c r="R216" i="39"/>
  <c r="U216" i="39"/>
  <c r="T222" i="39"/>
  <c r="V222" i="39"/>
  <c r="R170" i="39" a="1"/>
  <c r="R170" i="39"/>
  <c r="V170" i="39"/>
  <c r="F174" i="39" a="1"/>
  <c r="F174" i="39" s="1"/>
  <c r="I198" i="39"/>
  <c r="F202" i="39" a="1"/>
  <c r="F202" i="39"/>
  <c r="J202" i="39"/>
  <c r="F222" i="39" a="1"/>
  <c r="F222" i="39" s="1"/>
  <c r="I222" i="39"/>
  <c r="T198" i="39"/>
  <c r="V198" i="39"/>
  <c r="I214" i="39"/>
  <c r="F214" i="39" a="1"/>
  <c r="F214" i="39" s="1"/>
  <c r="U174" i="39"/>
  <c r="R178" i="39" a="1"/>
  <c r="R178" i="39"/>
  <c r="V178" i="39"/>
  <c r="F182" i="39" a="1"/>
  <c r="F182" i="39" s="1"/>
  <c r="U198" i="39"/>
  <c r="R202" i="39" a="1"/>
  <c r="R202" i="39"/>
  <c r="V202" i="39"/>
  <c r="U236" i="39"/>
  <c r="F172" i="39" a="1"/>
  <c r="F172" i="39" s="1"/>
  <c r="I193" i="39"/>
  <c r="I220" i="39"/>
  <c r="F220" i="39" a="1"/>
  <c r="F220" i="39" s="1"/>
  <c r="R224" i="39" a="1"/>
  <c r="R224" i="39"/>
  <c r="V224" i="39"/>
  <c r="T240" i="39"/>
  <c r="V240" i="39"/>
  <c r="F216" i="39" a="1"/>
  <c r="F216" i="39" s="1"/>
  <c r="I216" i="39"/>
  <c r="R220" i="39" a="1"/>
  <c r="R220" i="39"/>
  <c r="V220" i="39"/>
  <c r="T234" i="39"/>
  <c r="V234" i="39"/>
  <c r="I226" i="39"/>
  <c r="F226" i="39" a="1"/>
  <c r="F226" i="39" s="1"/>
  <c r="F170" i="39" a="1"/>
  <c r="F170" i="39" s="1"/>
  <c r="R184" i="39" a="1"/>
  <c r="R184" i="39"/>
  <c r="V184" i="39"/>
  <c r="F191" i="39" a="1"/>
  <c r="F191" i="39" s="1"/>
  <c r="T204" i="39"/>
  <c r="V204" i="39"/>
  <c r="T228" i="39"/>
  <c r="V228" i="39"/>
  <c r="I234" i="39"/>
  <c r="R19" i="39" a="1"/>
  <c r="R19" i="39"/>
  <c r="V19" i="39"/>
  <c r="R34" i="39" a="1"/>
  <c r="R34" i="39"/>
  <c r="V34" i="39"/>
  <c r="R14" i="39" a="1"/>
  <c r="R14" i="39"/>
  <c r="V14" i="39"/>
  <c r="R46" i="39" a="1"/>
  <c r="R46" i="39"/>
  <c r="V46" i="39"/>
  <c r="R58" i="39" a="1"/>
  <c r="R58" i="39"/>
  <c r="V58" i="39"/>
  <c r="R2" i="39" a="1"/>
  <c r="R2" i="39"/>
  <c r="R20" i="39" a="1"/>
  <c r="R20" i="39"/>
  <c r="V20" i="39"/>
  <c r="R23" i="39" a="1"/>
  <c r="R23" i="39"/>
  <c r="V23" i="39"/>
  <c r="R40" i="39" a="1"/>
  <c r="R40" i="39"/>
  <c r="V40" i="39"/>
  <c r="R8" i="39" a="1"/>
  <c r="R8" i="39"/>
  <c r="V8" i="39"/>
  <c r="R52" i="39" a="1"/>
  <c r="R52" i="39"/>
  <c r="V52" i="39"/>
  <c r="R12" i="39" a="1"/>
  <c r="R12" i="39"/>
  <c r="V12" i="39"/>
  <c r="R71" i="39" a="1"/>
  <c r="R71" i="39"/>
  <c r="V71" i="39"/>
  <c r="R5" i="39" a="1"/>
  <c r="R5" i="39"/>
  <c r="V5" i="39"/>
  <c r="R11" i="39" a="1"/>
  <c r="R11" i="39"/>
  <c r="V11" i="39"/>
  <c r="R66" i="39" a="1"/>
  <c r="R66" i="39"/>
  <c r="V66" i="39"/>
  <c r="R69" i="39" a="1"/>
  <c r="R69" i="39"/>
  <c r="V69" i="39"/>
  <c r="R70" i="39" a="1"/>
  <c r="R70" i="39"/>
  <c r="V70" i="39"/>
  <c r="R18" i="39" a="1"/>
  <c r="R18" i="39"/>
  <c r="V18" i="39"/>
  <c r="Q33" i="39"/>
  <c r="R6" i="39" a="1"/>
  <c r="R6" i="39"/>
  <c r="Q15" i="39"/>
  <c r="R31" i="39" a="1"/>
  <c r="R31" i="39"/>
  <c r="Q35" i="39"/>
  <c r="R30" i="39" a="1"/>
  <c r="R30" i="39"/>
  <c r="Q41" i="39"/>
  <c r="Q47" i="39"/>
  <c r="Q53" i="39"/>
  <c r="R94" i="39" a="1"/>
  <c r="R94" i="39"/>
  <c r="Q59" i="39"/>
  <c r="R36" i="39" a="1"/>
  <c r="R36" i="39"/>
  <c r="V36" i="39"/>
  <c r="R42" i="39" a="1"/>
  <c r="R42" i="39"/>
  <c r="V42" i="39"/>
  <c r="R54" i="39" a="1"/>
  <c r="R54" i="39"/>
  <c r="V54" i="39"/>
  <c r="R24" i="39" a="1"/>
  <c r="R24" i="39"/>
  <c r="V24" i="39"/>
  <c r="R37" i="39" a="1"/>
  <c r="R37" i="39"/>
  <c r="V37" i="39"/>
  <c r="R49" i="39" a="1"/>
  <c r="R49" i="39"/>
  <c r="V49" i="39"/>
  <c r="R55" i="39" a="1"/>
  <c r="R55" i="39"/>
  <c r="V55" i="39"/>
  <c r="R74" i="39" a="1"/>
  <c r="R74" i="39"/>
  <c r="V74" i="39"/>
  <c r="R120" i="39" a="1"/>
  <c r="R120" i="39"/>
  <c r="V120" i="39"/>
  <c r="R156" i="39" a="1"/>
  <c r="R156" i="39"/>
  <c r="V156" i="39"/>
  <c r="I206" i="39"/>
  <c r="F206" i="39" a="1"/>
  <c r="F206" i="39" s="1"/>
  <c r="R75" i="39" a="1"/>
  <c r="R75" i="39"/>
  <c r="V75" i="39"/>
  <c r="R119" i="39" a="1"/>
  <c r="R119" i="39"/>
  <c r="I188" i="39"/>
  <c r="F188" i="39" a="1"/>
  <c r="F188" i="39"/>
  <c r="R125" i="39" a="1"/>
  <c r="R125" i="39"/>
  <c r="V125" i="39"/>
  <c r="U175" i="39"/>
  <c r="R175" i="39" a="1"/>
  <c r="R175" i="39"/>
  <c r="V175" i="39"/>
  <c r="R117" i="39" a="1"/>
  <c r="R117" i="39"/>
  <c r="V117" i="39"/>
  <c r="R116" i="39" a="1"/>
  <c r="R116" i="39"/>
  <c r="V116" i="39"/>
  <c r="R124" i="39" a="1"/>
  <c r="R124" i="39"/>
  <c r="V124" i="39"/>
  <c r="F166" i="39" a="1"/>
  <c r="F166" i="39" s="1"/>
  <c r="R123" i="39" a="1"/>
  <c r="R123" i="39"/>
  <c r="V123" i="39"/>
  <c r="R82" i="39" a="1"/>
  <c r="R82" i="39"/>
  <c r="V82" i="39"/>
  <c r="R100" i="39" a="1"/>
  <c r="R100" i="39"/>
  <c r="R134" i="39" a="1"/>
  <c r="R134" i="39"/>
  <c r="V134" i="39"/>
  <c r="R135" i="39" a="1"/>
  <c r="R135" i="39"/>
  <c r="V135" i="39"/>
  <c r="R140" i="39" a="1"/>
  <c r="R140" i="39"/>
  <c r="V140" i="39"/>
  <c r="R141" i="39" a="1"/>
  <c r="R141" i="39"/>
  <c r="V141" i="39"/>
  <c r="R146" i="39" a="1"/>
  <c r="R146" i="39"/>
  <c r="V146" i="39"/>
  <c r="R147" i="39" a="1"/>
  <c r="R147" i="39"/>
  <c r="R171" i="39" a="1"/>
  <c r="R171" i="39"/>
  <c r="V171" i="39"/>
  <c r="U171" i="39"/>
  <c r="R173" i="39" a="1"/>
  <c r="R173" i="39"/>
  <c r="V173" i="39"/>
  <c r="U173" i="39"/>
  <c r="T174" i="39"/>
  <c r="R177" i="39" a="1"/>
  <c r="R177" i="39"/>
  <c r="V177" i="39"/>
  <c r="U177" i="39"/>
  <c r="I205" i="39"/>
  <c r="F205" i="39" a="1"/>
  <c r="F205" i="39" s="1"/>
  <c r="R221" i="39" a="1"/>
  <c r="R221" i="39"/>
  <c r="V221" i="39"/>
  <c r="U221" i="39"/>
  <c r="F164" i="39" a="1"/>
  <c r="F164" i="39"/>
  <c r="J164" i="39" s="1"/>
  <c r="T172" i="39"/>
  <c r="T176" i="39"/>
  <c r="R179" i="39" a="1"/>
  <c r="R179" i="39"/>
  <c r="V179" i="39"/>
  <c r="U179" i="39"/>
  <c r="U195" i="39"/>
  <c r="R195" i="39" a="1"/>
  <c r="R195" i="39"/>
  <c r="V195" i="39"/>
  <c r="T220" i="39"/>
  <c r="U237" i="39"/>
  <c r="R237" i="39" a="1"/>
  <c r="R237" i="39"/>
  <c r="V237" i="39"/>
  <c r="U181" i="39"/>
  <c r="R181" i="39" a="1"/>
  <c r="R181" i="39"/>
  <c r="V181" i="39"/>
  <c r="T226" i="39"/>
  <c r="R126" i="39" a="1"/>
  <c r="R126" i="39"/>
  <c r="V126" i="39"/>
  <c r="R131" i="39" a="1"/>
  <c r="R131" i="39"/>
  <c r="V131" i="39"/>
  <c r="R137" i="39" a="1"/>
  <c r="R137" i="39"/>
  <c r="R143" i="39" a="1"/>
  <c r="R143" i="39"/>
  <c r="V143" i="39"/>
  <c r="F163" i="39" a="1"/>
  <c r="F163" i="39" s="1"/>
  <c r="T180" i="39"/>
  <c r="F161" i="39" a="1"/>
  <c r="F161" i="39" s="1"/>
  <c r="R166" i="39" a="1"/>
  <c r="R166" i="39"/>
  <c r="V166" i="39"/>
  <c r="T182" i="39"/>
  <c r="T184" i="39"/>
  <c r="U201" i="39"/>
  <c r="R201" i="39" a="1"/>
  <c r="R201" i="39"/>
  <c r="V201" i="39"/>
  <c r="F160" i="39" a="1"/>
  <c r="F160" i="39"/>
  <c r="H160" i="39" s="1"/>
  <c r="I176" i="39"/>
  <c r="F176" i="39" a="1"/>
  <c r="F176" i="39" s="1"/>
  <c r="R112" i="39" a="1"/>
  <c r="R112" i="39"/>
  <c r="V112" i="39"/>
  <c r="F157" i="39" a="1"/>
  <c r="F157" i="39" s="1"/>
  <c r="H157" i="39" s="1"/>
  <c r="F175" i="39" a="1"/>
  <c r="F175" i="39" s="1"/>
  <c r="I175" i="39"/>
  <c r="I178" i="39"/>
  <c r="F178" i="39" a="1"/>
  <c r="F178" i="39" s="1"/>
  <c r="T186" i="39"/>
  <c r="R153" i="39" a="1"/>
  <c r="R153" i="39"/>
  <c r="F158" i="39" a="1"/>
  <c r="F158" i="39"/>
  <c r="H158" i="39" s="1"/>
  <c r="F159" i="39" a="1"/>
  <c r="F159" i="39"/>
  <c r="H159" i="39" s="1"/>
  <c r="I180" i="39"/>
  <c r="F180" i="39" a="1"/>
  <c r="F180" i="39"/>
  <c r="J180" i="39" s="1"/>
  <c r="I238" i="39"/>
  <c r="F238" i="39" a="1"/>
  <c r="F238" i="39" s="1"/>
  <c r="R152" i="39" a="1"/>
  <c r="R152" i="39"/>
  <c r="V152" i="39"/>
  <c r="F167" i="39" a="1"/>
  <c r="F167" i="39" s="1"/>
  <c r="T208" i="39"/>
  <c r="R210" i="39" a="1"/>
  <c r="R210" i="39"/>
  <c r="V210" i="39"/>
  <c r="U210" i="39"/>
  <c r="I237" i="39"/>
  <c r="F237" i="39" a="1"/>
  <c r="F237" i="39" s="1"/>
  <c r="R118" i="39" a="1"/>
  <c r="R118" i="39"/>
  <c r="V118" i="39"/>
  <c r="I184" i="39"/>
  <c r="F184" i="39" a="1"/>
  <c r="F184" i="39"/>
  <c r="H184" i="39" s="1"/>
  <c r="T190" i="39"/>
  <c r="U172" i="39"/>
  <c r="I190" i="39"/>
  <c r="I207" i="39"/>
  <c r="F207" i="39" a="1"/>
  <c r="F207" i="39" s="1"/>
  <c r="U211" i="39"/>
  <c r="R211" i="39" a="1"/>
  <c r="R211" i="39"/>
  <c r="V211" i="39"/>
  <c r="F227" i="39" a="1"/>
  <c r="F227" i="39"/>
  <c r="J227" i="39" s="1"/>
  <c r="I227" i="39"/>
  <c r="F239" i="39" a="1"/>
  <c r="F239" i="39" s="1"/>
  <c r="I239" i="39"/>
  <c r="R167" i="39" a="1"/>
  <c r="R167" i="39"/>
  <c r="V167" i="39"/>
  <c r="U186" i="39"/>
  <c r="U189" i="39"/>
  <c r="R189" i="39" a="1"/>
  <c r="R189" i="39"/>
  <c r="V189" i="39"/>
  <c r="I194" i="39"/>
  <c r="F194" i="39" a="1"/>
  <c r="F194" i="39" s="1"/>
  <c r="I199" i="39"/>
  <c r="F199" i="39" a="1"/>
  <c r="F199" i="39" s="1"/>
  <c r="J199" i="39" s="1"/>
  <c r="I200" i="39"/>
  <c r="F200" i="39" a="1"/>
  <c r="F200" i="39"/>
  <c r="H200" i="39" s="1"/>
  <c r="T212" i="39"/>
  <c r="U213" i="39"/>
  <c r="R213" i="39" a="1"/>
  <c r="R213" i="39"/>
  <c r="V213" i="39"/>
  <c r="I217" i="39"/>
  <c r="F217" i="39" a="1"/>
  <c r="F217" i="39" s="1"/>
  <c r="H217" i="39" s="1"/>
  <c r="T232" i="39"/>
  <c r="R233" i="39" a="1"/>
  <c r="R233" i="39"/>
  <c r="V233" i="39"/>
  <c r="U233" i="39"/>
  <c r="F162" i="39" a="1"/>
  <c r="F162" i="39" s="1"/>
  <c r="R169" i="39" a="1"/>
  <c r="R169" i="39"/>
  <c r="V169" i="39"/>
  <c r="R192" i="39" a="1"/>
  <c r="R192" i="39"/>
  <c r="V192" i="39"/>
  <c r="I201" i="39"/>
  <c r="F201" i="39" a="1"/>
  <c r="F201" i="39"/>
  <c r="H201" i="39" s="1"/>
  <c r="R203" i="39" a="1"/>
  <c r="R203" i="39"/>
  <c r="V203" i="39"/>
  <c r="U203" i="39"/>
  <c r="I219" i="39"/>
  <c r="F219" i="39" a="1"/>
  <c r="F219" i="39" s="1"/>
  <c r="U223" i="39"/>
  <c r="R223" i="39" a="1"/>
  <c r="R223" i="39"/>
  <c r="V223" i="39"/>
  <c r="U187" i="39"/>
  <c r="R187" i="39" a="1"/>
  <c r="R187" i="39"/>
  <c r="V187" i="39"/>
  <c r="I195" i="39"/>
  <c r="F195" i="39" a="1"/>
  <c r="F195" i="39" s="1"/>
  <c r="T196" i="39"/>
  <c r="F209" i="39" a="1"/>
  <c r="F209" i="39"/>
  <c r="I209" i="39"/>
  <c r="U222" i="39"/>
  <c r="T224" i="39"/>
  <c r="U225" i="39"/>
  <c r="R225" i="39" a="1"/>
  <c r="R225" i="39"/>
  <c r="V225" i="39"/>
  <c r="I229" i="39"/>
  <c r="F229" i="39" a="1"/>
  <c r="F229" i="39" s="1"/>
  <c r="I241" i="39"/>
  <c r="F241" i="39" a="1"/>
  <c r="F241" i="39"/>
  <c r="H241" i="39" s="1"/>
  <c r="R185" i="39" a="1"/>
  <c r="R185" i="39"/>
  <c r="V185" i="39"/>
  <c r="U185" i="39"/>
  <c r="R197" i="39" a="1"/>
  <c r="R197" i="39"/>
  <c r="V197" i="39"/>
  <c r="U197" i="39"/>
  <c r="T214" i="39"/>
  <c r="R215" i="39" a="1"/>
  <c r="R215" i="39"/>
  <c r="V215" i="39"/>
  <c r="U215" i="39"/>
  <c r="I231" i="39"/>
  <c r="F231" i="39" a="1"/>
  <c r="F231" i="39"/>
  <c r="H231" i="39" s="1"/>
  <c r="U235" i="39"/>
  <c r="R235" i="39" a="1"/>
  <c r="R235" i="39"/>
  <c r="V235" i="39"/>
  <c r="I171" i="39"/>
  <c r="F171" i="39" a="1"/>
  <c r="F171" i="39"/>
  <c r="H171" i="39" s="1"/>
  <c r="I173" i="39"/>
  <c r="I189" i="39"/>
  <c r="F189" i="39" a="1"/>
  <c r="F189" i="39"/>
  <c r="J189" i="39" s="1"/>
  <c r="U205" i="39"/>
  <c r="R205" i="39" a="1"/>
  <c r="R205" i="39"/>
  <c r="V205" i="39"/>
  <c r="F221" i="39" a="1"/>
  <c r="F221" i="39"/>
  <c r="I221" i="39"/>
  <c r="F232" i="39" a="1"/>
  <c r="F232" i="39"/>
  <c r="J232" i="39" s="1"/>
  <c r="T236" i="39"/>
  <c r="I177" i="39"/>
  <c r="F177" i="39" a="1"/>
  <c r="F177" i="39" s="1"/>
  <c r="H177" i="39" s="1"/>
  <c r="T183" i="39"/>
  <c r="U193" i="39"/>
  <c r="R193" i="39" a="1"/>
  <c r="R193" i="39"/>
  <c r="V193" i="39"/>
  <c r="U204" i="39"/>
  <c r="T206" i="39"/>
  <c r="U207" i="39"/>
  <c r="R207" i="39" a="1"/>
  <c r="R207" i="39"/>
  <c r="V207" i="39"/>
  <c r="I211" i="39"/>
  <c r="F211" i="39" a="1"/>
  <c r="F211" i="39" s="1"/>
  <c r="J211" i="39" s="1"/>
  <c r="R227" i="39" a="1"/>
  <c r="R227" i="39"/>
  <c r="V227" i="39"/>
  <c r="U227" i="39"/>
  <c r="R238" i="39" a="1"/>
  <c r="R238" i="39"/>
  <c r="V238" i="39"/>
  <c r="R239" i="39" a="1"/>
  <c r="R239" i="39"/>
  <c r="V239" i="39"/>
  <c r="U239" i="39"/>
  <c r="F179" i="39" a="1"/>
  <c r="F179" i="39" s="1"/>
  <c r="I183" i="39"/>
  <c r="F183" i="39" a="1"/>
  <c r="F183" i="39"/>
  <c r="U183" i="39"/>
  <c r="I185" i="39"/>
  <c r="U199" i="39"/>
  <c r="R199" i="39" a="1"/>
  <c r="R199" i="39"/>
  <c r="V199" i="39"/>
  <c r="F203" i="39" a="1"/>
  <c r="F203" i="39" s="1"/>
  <c r="J203" i="39" s="1"/>
  <c r="I203" i="39"/>
  <c r="I213" i="39"/>
  <c r="F213" i="39" a="1"/>
  <c r="F213" i="39"/>
  <c r="U217" i="39"/>
  <c r="R217" i="39" a="1"/>
  <c r="R217" i="39"/>
  <c r="V217" i="39"/>
  <c r="F233" i="39" a="1"/>
  <c r="F233" i="39"/>
  <c r="J233" i="39" s="1"/>
  <c r="I233" i="39"/>
  <c r="T200" i="39"/>
  <c r="U219" i="39"/>
  <c r="R219" i="39" a="1"/>
  <c r="R219" i="39"/>
  <c r="V219" i="39"/>
  <c r="I223" i="39"/>
  <c r="F223" i="39" a="1"/>
  <c r="F223" i="39" s="1"/>
  <c r="I181" i="39"/>
  <c r="I192" i="39"/>
  <c r="F197" i="39" a="1"/>
  <c r="F197" i="39" s="1"/>
  <c r="J197" i="39" s="1"/>
  <c r="I197" i="39"/>
  <c r="R209" i="39" a="1"/>
  <c r="R209" i="39"/>
  <c r="V209" i="39"/>
  <c r="U209" i="39"/>
  <c r="I225" i="39"/>
  <c r="F225" i="39" a="1"/>
  <c r="F225" i="39" s="1"/>
  <c r="U229" i="39"/>
  <c r="R229" i="39" a="1"/>
  <c r="R229" i="39"/>
  <c r="V229" i="39"/>
  <c r="U241" i="39"/>
  <c r="R241" i="39" a="1"/>
  <c r="R241" i="39"/>
  <c r="V241" i="39"/>
  <c r="R191" i="39" a="1"/>
  <c r="R191" i="39"/>
  <c r="V191" i="39"/>
  <c r="U191" i="39"/>
  <c r="F215" i="39" a="1"/>
  <c r="F215" i="39"/>
  <c r="H215" i="39" s="1"/>
  <c r="I215" i="39"/>
  <c r="U228" i="39"/>
  <c r="T230" i="39"/>
  <c r="U231" i="39"/>
  <c r="R231" i="39" a="1"/>
  <c r="R231" i="39"/>
  <c r="V231" i="39"/>
  <c r="I235" i="39"/>
  <c r="F235" i="39" a="1"/>
  <c r="F235" i="39" s="1"/>
  <c r="U240" i="39"/>
  <c r="F212" i="39" a="1"/>
  <c r="F212" i="39" s="1"/>
  <c r="J212" i="39" s="1"/>
  <c r="F218" i="39" a="1"/>
  <c r="F218" i="39" s="1"/>
  <c r="F224" i="39" a="1"/>
  <c r="F224" i="39" s="1"/>
  <c r="F230" i="39" a="1"/>
  <c r="F230" i="39"/>
  <c r="H230" i="39" s="1"/>
  <c r="F236" i="39" a="1"/>
  <c r="F236" i="39" s="1"/>
  <c r="J236" i="39" s="1"/>
  <c r="G69" i="39"/>
  <c r="T178" i="39"/>
  <c r="R4" i="39" a="1"/>
  <c r="R4" i="39"/>
  <c r="V4" i="39"/>
  <c r="T218" i="39"/>
  <c r="T194" i="39"/>
  <c r="T170" i="39"/>
  <c r="R48" i="39" a="1"/>
  <c r="R48" i="39"/>
  <c r="R88" i="39" a="1"/>
  <c r="R88" i="39"/>
  <c r="R145" i="39" a="1"/>
  <c r="R145" i="39"/>
  <c r="R139" i="39" a="1"/>
  <c r="R139" i="39"/>
  <c r="R85" i="39" a="1"/>
  <c r="R85" i="39"/>
  <c r="R22" i="39" a="1"/>
  <c r="R22" i="39"/>
  <c r="V22" i="39"/>
  <c r="R44" i="39" a="1"/>
  <c r="R44" i="39"/>
  <c r="R104" i="39" a="1"/>
  <c r="R104" i="39"/>
  <c r="R128" i="39" a="1"/>
  <c r="R128" i="39"/>
  <c r="R60" i="39" a="1"/>
  <c r="R60" i="39"/>
  <c r="F129" i="39" a="1"/>
  <c r="F129" i="39" s="1"/>
  <c r="R110" i="39" a="1"/>
  <c r="R110" i="39"/>
  <c r="R121" i="39" a="1"/>
  <c r="R121" i="39"/>
  <c r="R9" i="39" a="1"/>
  <c r="R9" i="39"/>
  <c r="V9" i="39"/>
  <c r="R149" i="39" a="1"/>
  <c r="R149" i="39"/>
  <c r="R87" i="39" a="1"/>
  <c r="R87" i="39"/>
  <c r="R50" i="39" a="1"/>
  <c r="R50" i="39"/>
  <c r="F125" i="39" a="1"/>
  <c r="F125" i="39" s="1"/>
  <c r="J125" i="39" s="1"/>
  <c r="R83" i="39" a="1"/>
  <c r="R83" i="39"/>
  <c r="R28" i="39" a="1"/>
  <c r="R28" i="39"/>
  <c r="R77" i="39" a="1"/>
  <c r="R77" i="39"/>
  <c r="R80" i="39" a="1"/>
  <c r="R80" i="39"/>
  <c r="V2" i="39"/>
  <c r="R113" i="39" a="1"/>
  <c r="R113" i="39"/>
  <c r="R108" i="39" a="1"/>
  <c r="R108" i="39"/>
  <c r="R3" i="39" a="1"/>
  <c r="R3" i="39"/>
  <c r="R25" i="39" a="1"/>
  <c r="R25" i="39"/>
  <c r="R151" i="39" a="1"/>
  <c r="R151" i="39"/>
  <c r="R122" i="39" a="1"/>
  <c r="R122" i="39"/>
  <c r="R133" i="39" a="1"/>
  <c r="R133" i="39"/>
  <c r="R106" i="39" a="1"/>
  <c r="R106" i="39"/>
  <c r="R10" i="39" a="1"/>
  <c r="R10" i="39"/>
  <c r="R93" i="39" a="1"/>
  <c r="R93" i="39"/>
  <c r="R109" i="39" a="1"/>
  <c r="R109" i="39"/>
  <c r="R64" i="39" a="1"/>
  <c r="R64" i="39"/>
  <c r="T202" i="39"/>
  <c r="T216" i="39"/>
  <c r="V216" i="39"/>
  <c r="T217" i="39"/>
  <c r="T207" i="39"/>
  <c r="T235" i="39"/>
  <c r="T185" i="39"/>
  <c r="T233" i="39"/>
  <c r="T175" i="39"/>
  <c r="R53" i="39" a="1"/>
  <c r="R53" i="39"/>
  <c r="V53" i="39"/>
  <c r="R47" i="39" a="1"/>
  <c r="R47" i="39"/>
  <c r="V47" i="39"/>
  <c r="T239" i="39"/>
  <c r="T203" i="39"/>
  <c r="T211" i="39"/>
  <c r="T237" i="39"/>
  <c r="T219" i="39"/>
  <c r="T209" i="39"/>
  <c r="T238" i="39"/>
  <c r="T205" i="39"/>
  <c r="T213" i="39"/>
  <c r="R41" i="39" a="1"/>
  <c r="R41" i="39"/>
  <c r="T193" i="39"/>
  <c r="T215" i="39"/>
  <c r="T201" i="39"/>
  <c r="T173" i="39"/>
  <c r="T191" i="39"/>
  <c r="T199" i="39"/>
  <c r="T225" i="39"/>
  <c r="T192" i="39"/>
  <c r="T189" i="39"/>
  <c r="T210" i="39"/>
  <c r="R35" i="39" a="1"/>
  <c r="R35" i="39"/>
  <c r="V35" i="39"/>
  <c r="R33" i="39" a="1"/>
  <c r="R33" i="39"/>
  <c r="V33" i="39"/>
  <c r="T227" i="39"/>
  <c r="T187" i="39"/>
  <c r="T169" i="39"/>
  <c r="T195" i="39"/>
  <c r="T171" i="39"/>
  <c r="T177" i="39"/>
  <c r="T231" i="39"/>
  <c r="T241" i="39"/>
  <c r="T221" i="39"/>
  <c r="R15" i="39" a="1"/>
  <c r="R15" i="39"/>
  <c r="V15" i="39"/>
  <c r="R16" i="39" a="1"/>
  <c r="R16" i="39"/>
  <c r="V16" i="39"/>
  <c r="T197" i="39"/>
  <c r="T181" i="39"/>
  <c r="T229" i="39"/>
  <c r="T223" i="39"/>
  <c r="T179" i="39"/>
  <c r="R59" i="39" a="1"/>
  <c r="R59" i="39"/>
  <c r="V59" i="39"/>
  <c r="S160" i="39"/>
  <c r="S161" i="39"/>
  <c r="S159" i="39"/>
  <c r="S158" i="39"/>
  <c r="S166" i="39"/>
  <c r="S164" i="39"/>
  <c r="S163" i="39"/>
  <c r="S165" i="39"/>
  <c r="S162" i="39"/>
  <c r="S168" i="39"/>
  <c r="S167" i="39"/>
  <c r="G158" i="39"/>
  <c r="G159" i="39"/>
  <c r="G160" i="39"/>
  <c r="G163" i="39"/>
  <c r="G164" i="39"/>
  <c r="G165" i="39"/>
  <c r="G166" i="39"/>
  <c r="G169" i="39"/>
  <c r="G147" i="39"/>
  <c r="G151" i="39"/>
  <c r="G168" i="39"/>
  <c r="G167" i="39"/>
  <c r="G162" i="39"/>
  <c r="G161" i="39"/>
  <c r="S24" i="39"/>
  <c r="S59" i="39"/>
  <c r="S108" i="39"/>
  <c r="S124" i="39"/>
  <c r="S81" i="39"/>
  <c r="S18" i="39"/>
  <c r="S40" i="39"/>
  <c r="S54" i="39"/>
  <c r="S4" i="39"/>
  <c r="S19" i="39"/>
  <c r="S41" i="39"/>
  <c r="S120" i="39"/>
  <c r="S27" i="39"/>
  <c r="S111" i="39"/>
  <c r="S118" i="39"/>
  <c r="S49" i="39"/>
  <c r="S90" i="39"/>
  <c r="S103" i="39"/>
  <c r="S113" i="39"/>
  <c r="S6" i="39"/>
  <c r="S13" i="39"/>
  <c r="S43" i="39"/>
  <c r="S63" i="39"/>
  <c r="S97" i="39"/>
  <c r="S104" i="39"/>
  <c r="S36" i="39"/>
  <c r="S22" i="39"/>
  <c r="S77" i="39"/>
  <c r="S85" i="39"/>
  <c r="S121" i="39"/>
  <c r="S8" i="39"/>
  <c r="S15" i="39"/>
  <c r="S30" i="39"/>
  <c r="S65" i="39"/>
  <c r="S78" i="39"/>
  <c r="S106" i="39"/>
  <c r="S122" i="39"/>
  <c r="S31" i="39"/>
  <c r="S79" i="39"/>
  <c r="S107" i="39"/>
  <c r="G144" i="39"/>
  <c r="G152" i="39"/>
  <c r="I152" i="39"/>
  <c r="G155" i="39"/>
  <c r="I155" i="39"/>
  <c r="G142" i="39"/>
  <c r="G146" i="39"/>
  <c r="G157" i="39"/>
  <c r="G136" i="39"/>
  <c r="G105" i="39"/>
  <c r="G87" i="39"/>
  <c r="G116" i="39"/>
  <c r="I116" i="39"/>
  <c r="G79" i="39"/>
  <c r="I79" i="39" s="1"/>
  <c r="G128" i="39"/>
  <c r="G119" i="39"/>
  <c r="G73" i="39"/>
  <c r="G64" i="39"/>
  <c r="G91" i="39"/>
  <c r="G140" i="39"/>
  <c r="G122" i="39"/>
  <c r="G103" i="39"/>
  <c r="G97" i="39"/>
  <c r="G134" i="39"/>
  <c r="G104" i="39"/>
  <c r="G115" i="39"/>
  <c r="G118" i="39"/>
  <c r="G109" i="39"/>
  <c r="G100" i="39"/>
  <c r="G113" i="39"/>
  <c r="G127" i="39"/>
  <c r="G72" i="39"/>
  <c r="G101" i="39"/>
  <c r="G78" i="39"/>
  <c r="G81" i="39"/>
  <c r="G139" i="39"/>
  <c r="G93" i="39"/>
  <c r="G84" i="39"/>
  <c r="G124" i="39"/>
  <c r="G68" i="39"/>
  <c r="G108" i="39"/>
  <c r="G47" i="39"/>
  <c r="G80" i="39"/>
  <c r="H80" i="39" s="1"/>
  <c r="G120" i="39"/>
  <c r="I120" i="39" s="1"/>
  <c r="G111" i="39"/>
  <c r="G114" i="39"/>
  <c r="G89" i="39"/>
  <c r="G92" i="39"/>
  <c r="G141" i="39"/>
  <c r="G132" i="39"/>
  <c r="G123" i="39"/>
  <c r="G40" i="39"/>
  <c r="G48" i="39"/>
  <c r="G18" i="39"/>
  <c r="G29" i="39"/>
  <c r="G13" i="39"/>
  <c r="G60" i="39"/>
  <c r="G31" i="39"/>
  <c r="G61" i="39"/>
  <c r="G4" i="39"/>
  <c r="G33" i="39"/>
  <c r="G32" i="39"/>
  <c r="G24" i="39"/>
  <c r="G52" i="39"/>
  <c r="G10" i="39"/>
  <c r="G37" i="39"/>
  <c r="G11" i="39"/>
  <c r="G8" i="39"/>
  <c r="G58" i="39"/>
  <c r="G17" i="39"/>
  <c r="G148" i="39"/>
  <c r="S148" i="39"/>
  <c r="S153" i="39"/>
  <c r="S147" i="39"/>
  <c r="S146" i="39"/>
  <c r="S149" i="39"/>
  <c r="S135" i="39"/>
  <c r="S155" i="39"/>
  <c r="S136" i="39"/>
  <c r="S134" i="39"/>
  <c r="S154" i="39"/>
  <c r="S157" i="39"/>
  <c r="S141" i="39"/>
  <c r="S145" i="39"/>
  <c r="S152" i="39"/>
  <c r="S156" i="39"/>
  <c r="S140" i="39"/>
  <c r="S143" i="39"/>
  <c r="S151" i="39"/>
  <c r="S144" i="39"/>
  <c r="S139" i="39"/>
  <c r="S150" i="39"/>
  <c r="S142" i="39"/>
  <c r="S138" i="39"/>
  <c r="S137" i="39"/>
  <c r="S2" i="39"/>
  <c r="G49" i="39"/>
  <c r="S72" i="39"/>
  <c r="S21" i="39"/>
  <c r="S94" i="39"/>
  <c r="G3" i="39"/>
  <c r="G57" i="39"/>
  <c r="G50" i="39"/>
  <c r="G117" i="39"/>
  <c r="G99" i="39"/>
  <c r="G94" i="39"/>
  <c r="G98" i="39"/>
  <c r="G149" i="39"/>
  <c r="S66" i="39"/>
  <c r="S7" i="39"/>
  <c r="S28" i="39"/>
  <c r="S12" i="39"/>
  <c r="S11" i="39"/>
  <c r="S73" i="39"/>
  <c r="S87" i="39"/>
  <c r="G25" i="39"/>
  <c r="G38" i="39"/>
  <c r="G65" i="39"/>
  <c r="G125" i="39"/>
  <c r="S14" i="39"/>
  <c r="S35" i="39"/>
  <c r="S20" i="39"/>
  <c r="S100" i="39"/>
  <c r="G59" i="39"/>
  <c r="G112" i="39"/>
  <c r="G107" i="39"/>
  <c r="G145" i="39"/>
  <c r="S52" i="39"/>
  <c r="S58" i="39"/>
  <c r="S71" i="39"/>
  <c r="S98" i="39"/>
  <c r="S128" i="39"/>
  <c r="S5" i="39"/>
  <c r="S117" i="39"/>
  <c r="S101" i="39"/>
  <c r="S67" i="39"/>
  <c r="S80" i="39"/>
  <c r="G70" i="39"/>
  <c r="G143" i="39"/>
  <c r="S38" i="39"/>
  <c r="S45" i="39"/>
  <c r="S51" i="39"/>
  <c r="S110" i="39"/>
  <c r="S88" i="39"/>
  <c r="S60" i="39"/>
  <c r="G30" i="39"/>
  <c r="G85" i="39"/>
  <c r="S29" i="39"/>
  <c r="G35" i="39"/>
  <c r="G27" i="39"/>
  <c r="G19" i="39"/>
  <c r="G28" i="39"/>
  <c r="G7" i="39"/>
  <c r="G95" i="39"/>
  <c r="G121" i="39"/>
  <c r="S37" i="39"/>
  <c r="S133" i="39"/>
  <c r="S132" i="39"/>
  <c r="S95" i="39"/>
  <c r="S53" i="39"/>
  <c r="S46" i="39"/>
  <c r="G54" i="39"/>
  <c r="G12" i="39"/>
  <c r="G75" i="39"/>
  <c r="G67" i="39"/>
  <c r="S16" i="39"/>
  <c r="S23" i="39"/>
  <c r="S91" i="39"/>
  <c r="S127" i="39"/>
  <c r="S96" i="39"/>
  <c r="S126" i="39"/>
  <c r="S82" i="39"/>
  <c r="S47" i="39"/>
  <c r="S39" i="39"/>
  <c r="S32" i="39"/>
  <c r="G56" i="39"/>
  <c r="G9" i="39"/>
  <c r="G15" i="39"/>
  <c r="I15" i="39"/>
  <c r="G55" i="39"/>
  <c r="G42" i="39"/>
  <c r="G39" i="39"/>
  <c r="G74" i="39"/>
  <c r="G133" i="39"/>
  <c r="I133" i="39" s="1"/>
  <c r="G130" i="39"/>
  <c r="G110" i="39"/>
  <c r="G156" i="39"/>
  <c r="I156" i="39"/>
  <c r="S9" i="39"/>
  <c r="S105" i="39"/>
  <c r="S84" i="39"/>
  <c r="S119" i="39"/>
  <c r="S83" i="39"/>
  <c r="S102" i="39"/>
  <c r="S74" i="39"/>
  <c r="S33" i="39"/>
  <c r="S25" i="39"/>
  <c r="S26" i="39"/>
  <c r="G45" i="39"/>
  <c r="G34" i="39"/>
  <c r="I34" i="39" s="1"/>
  <c r="G44" i="39"/>
  <c r="G51" i="39"/>
  <c r="G106" i="39"/>
  <c r="S123" i="39"/>
  <c r="S129" i="39"/>
  <c r="S64" i="39"/>
  <c r="S76" i="39"/>
  <c r="S112" i="39"/>
  <c r="S75" i="39"/>
  <c r="S89" i="39"/>
  <c r="S68" i="39"/>
  <c r="S3" i="39"/>
  <c r="S17" i="39"/>
  <c r="G46" i="39"/>
  <c r="S92" i="39"/>
  <c r="S109" i="39"/>
  <c r="G41" i="39"/>
  <c r="G86" i="39"/>
  <c r="G26" i="39"/>
  <c r="G22" i="39"/>
  <c r="G53" i="39"/>
  <c r="G83" i="39"/>
  <c r="S115" i="39"/>
  <c r="S131" i="39"/>
  <c r="S57" i="39"/>
  <c r="S70" i="39"/>
  <c r="S69" i="39"/>
  <c r="S55" i="39"/>
  <c r="S61" i="39"/>
  <c r="S125" i="39"/>
  <c r="S10" i="39"/>
  <c r="S86" i="39"/>
  <c r="S34" i="39"/>
  <c r="G5" i="39"/>
  <c r="G2" i="39"/>
  <c r="G21" i="39"/>
  <c r="G126" i="39"/>
  <c r="G82" i="39"/>
  <c r="G102" i="39"/>
  <c r="S44" i="39"/>
  <c r="S62" i="39"/>
  <c r="S48" i="39"/>
  <c r="G23" i="39"/>
  <c r="G20" i="39"/>
  <c r="G43" i="39"/>
  <c r="G36" i="39"/>
  <c r="I36" i="39" s="1"/>
  <c r="G77" i="39"/>
  <c r="G90" i="39"/>
  <c r="G154" i="39"/>
  <c r="S93" i="39"/>
  <c r="S99" i="39"/>
  <c r="S114" i="39"/>
  <c r="S50" i="39"/>
  <c r="S56" i="39"/>
  <c r="S42" i="39"/>
  <c r="S116" i="39"/>
  <c r="S130" i="39"/>
  <c r="U150" i="39"/>
  <c r="T150" i="39"/>
  <c r="U11" i="39"/>
  <c r="T11" i="39"/>
  <c r="T73" i="39"/>
  <c r="U73" i="39"/>
  <c r="U134" i="39"/>
  <c r="T134" i="39"/>
  <c r="T88" i="39"/>
  <c r="T138" i="39"/>
  <c r="U82" i="39"/>
  <c r="T82" i="39"/>
  <c r="T107" i="39"/>
  <c r="U107" i="39"/>
  <c r="U160" i="39"/>
  <c r="T160" i="39"/>
  <c r="I160" i="39"/>
  <c r="T108" i="39"/>
  <c r="T147" i="39"/>
  <c r="U120" i="39"/>
  <c r="T120" i="39"/>
  <c r="T109" i="39"/>
  <c r="U157" i="39"/>
  <c r="T157" i="39"/>
  <c r="T17" i="39"/>
  <c r="U17" i="39"/>
  <c r="T100" i="39"/>
  <c r="U4" i="39"/>
  <c r="T4" i="39"/>
  <c r="T65" i="39"/>
  <c r="U65" i="39"/>
  <c r="U112" i="39"/>
  <c r="T112" i="39"/>
  <c r="U159" i="39"/>
  <c r="T159" i="39"/>
  <c r="I159" i="39"/>
  <c r="T155" i="39"/>
  <c r="U155" i="39"/>
  <c r="T102" i="39"/>
  <c r="U102" i="39"/>
  <c r="U23" i="39"/>
  <c r="T23" i="39"/>
  <c r="U125" i="39"/>
  <c r="T125" i="39"/>
  <c r="U99" i="39"/>
  <c r="T99" i="39"/>
  <c r="T89" i="39"/>
  <c r="U89" i="39"/>
  <c r="T10" i="39"/>
  <c r="T158" i="39"/>
  <c r="U158" i="39"/>
  <c r="I158" i="39"/>
  <c r="U124" i="39"/>
  <c r="T124" i="39"/>
  <c r="U156" i="39"/>
  <c r="T156" i="39"/>
  <c r="U140" i="39"/>
  <c r="T140" i="39"/>
  <c r="U70" i="39"/>
  <c r="T70" i="39"/>
  <c r="T101" i="39"/>
  <c r="U101" i="39"/>
  <c r="U67" i="39"/>
  <c r="T67" i="39"/>
  <c r="U126" i="39"/>
  <c r="T126" i="39"/>
  <c r="T97" i="39"/>
  <c r="U97" i="39"/>
  <c r="U105" i="39"/>
  <c r="T105" i="39"/>
  <c r="I169" i="39"/>
  <c r="U62" i="39"/>
  <c r="T62" i="39"/>
  <c r="I157" i="39"/>
  <c r="T92" i="39"/>
  <c r="U92" i="39"/>
  <c r="U22" i="39"/>
  <c r="T22" i="39"/>
  <c r="U152" i="39"/>
  <c r="T152" i="39"/>
  <c r="U144" i="39"/>
  <c r="T144" i="39"/>
  <c r="T63" i="39"/>
  <c r="U63" i="39"/>
  <c r="U61" i="39"/>
  <c r="T61" i="39"/>
  <c r="U117" i="39"/>
  <c r="T117" i="39"/>
  <c r="T87" i="39"/>
  <c r="T83" i="39"/>
  <c r="U168" i="39"/>
  <c r="T168" i="39"/>
  <c r="I168" i="39"/>
  <c r="U84" i="39"/>
  <c r="T84" i="39"/>
  <c r="U75" i="39"/>
  <c r="T75" i="39"/>
  <c r="U91" i="39"/>
  <c r="T91" i="39"/>
  <c r="T106" i="39"/>
  <c r="U24" i="39"/>
  <c r="T24" i="39"/>
  <c r="U116" i="39"/>
  <c r="T116" i="39"/>
  <c r="U76" i="39"/>
  <c r="T76" i="39"/>
  <c r="U118" i="39"/>
  <c r="T118" i="39"/>
  <c r="T113" i="39"/>
  <c r="U167" i="39"/>
  <c r="T167" i="39"/>
  <c r="I167" i="39"/>
  <c r="I126" i="39"/>
  <c r="U2" i="39"/>
  <c r="T2" i="39"/>
  <c r="T128" i="39"/>
  <c r="U66" i="39"/>
  <c r="T66" i="39"/>
  <c r="U95" i="39"/>
  <c r="T95" i="39"/>
  <c r="U115" i="39"/>
  <c r="T115" i="39"/>
  <c r="U148" i="39"/>
  <c r="T148" i="39"/>
  <c r="T86" i="39"/>
  <c r="U86" i="39"/>
  <c r="T94" i="39"/>
  <c r="U166" i="39"/>
  <c r="T166" i="39"/>
  <c r="I166" i="39"/>
  <c r="I135" i="39"/>
  <c r="U143" i="39"/>
  <c r="T143" i="39"/>
  <c r="U69" i="39"/>
  <c r="T69" i="39"/>
  <c r="T119" i="39"/>
  <c r="U74" i="39"/>
  <c r="T74" i="39"/>
  <c r="T64" i="39"/>
  <c r="T154" i="39"/>
  <c r="U154" i="39"/>
  <c r="T142" i="39"/>
  <c r="U142" i="39"/>
  <c r="T111" i="39"/>
  <c r="U111" i="39"/>
  <c r="U136" i="39"/>
  <c r="T136" i="39"/>
  <c r="T44" i="39"/>
  <c r="U165" i="39"/>
  <c r="T165" i="39"/>
  <c r="I165" i="39"/>
  <c r="U141" i="39"/>
  <c r="T141" i="39"/>
  <c r="T93" i="39"/>
  <c r="T80" i="39"/>
  <c r="U98" i="39"/>
  <c r="T98" i="39"/>
  <c r="U32" i="39"/>
  <c r="T32" i="39"/>
  <c r="T103" i="39"/>
  <c r="U146" i="39"/>
  <c r="T146" i="39"/>
  <c r="U53" i="39"/>
  <c r="T53" i="39"/>
  <c r="U26" i="39"/>
  <c r="T26" i="39"/>
  <c r="U164" i="39"/>
  <c r="T164" i="39"/>
  <c r="I164" i="39"/>
  <c r="T110" i="39"/>
  <c r="U47" i="39"/>
  <c r="T47" i="39"/>
  <c r="T130" i="39"/>
  <c r="U130" i="39"/>
  <c r="T122" i="39"/>
  <c r="T133" i="39"/>
  <c r="T13" i="39"/>
  <c r="U13" i="39"/>
  <c r="T163" i="39"/>
  <c r="U163" i="39"/>
  <c r="I163" i="39"/>
  <c r="U81" i="39"/>
  <c r="T81" i="39"/>
  <c r="U71" i="39"/>
  <c r="T71" i="39"/>
  <c r="U72" i="39"/>
  <c r="T72" i="39"/>
  <c r="U96" i="39"/>
  <c r="T96" i="39"/>
  <c r="T85" i="39"/>
  <c r="T68" i="39"/>
  <c r="U68" i="39"/>
  <c r="T145" i="39"/>
  <c r="T90" i="39"/>
  <c r="U90" i="39"/>
  <c r="U78" i="39"/>
  <c r="T78" i="39"/>
  <c r="T149" i="39"/>
  <c r="U18" i="39"/>
  <c r="T18" i="39"/>
  <c r="U132" i="39"/>
  <c r="T132" i="39"/>
  <c r="T162" i="39"/>
  <c r="U162" i="39"/>
  <c r="I162" i="39"/>
  <c r="U135" i="39"/>
  <c r="T135" i="39"/>
  <c r="U131" i="39"/>
  <c r="T131" i="39"/>
  <c r="U127" i="39"/>
  <c r="T127" i="39"/>
  <c r="T139" i="39"/>
  <c r="T114" i="39"/>
  <c r="U114" i="39"/>
  <c r="U79" i="39"/>
  <c r="T79" i="39"/>
  <c r="U123" i="39"/>
  <c r="T123" i="39"/>
  <c r="T161" i="39"/>
  <c r="U161" i="39"/>
  <c r="I161" i="39"/>
  <c r="U5" i="39"/>
  <c r="T5" i="39"/>
  <c r="U33" i="39"/>
  <c r="T33" i="39"/>
  <c r="U56" i="39"/>
  <c r="T56" i="39"/>
  <c r="U19" i="39"/>
  <c r="T19" i="39"/>
  <c r="U59" i="39"/>
  <c r="T59" i="39"/>
  <c r="T27" i="39"/>
  <c r="U27" i="39"/>
  <c r="U54" i="39"/>
  <c r="T54" i="39"/>
  <c r="U40" i="39"/>
  <c r="T40" i="39"/>
  <c r="U42" i="39"/>
  <c r="T42" i="39"/>
  <c r="U58" i="39"/>
  <c r="T58" i="39"/>
  <c r="U43" i="39"/>
  <c r="T43" i="39"/>
  <c r="U14" i="39"/>
  <c r="T14" i="39"/>
  <c r="U52" i="39"/>
  <c r="T52" i="39"/>
  <c r="T48" i="39"/>
  <c r="U55" i="39"/>
  <c r="T55" i="39"/>
  <c r="U34" i="39"/>
  <c r="T34" i="39"/>
  <c r="T3" i="39"/>
  <c r="T31" i="39"/>
  <c r="U15" i="39"/>
  <c r="T15" i="39"/>
  <c r="T29" i="39"/>
  <c r="U29" i="39"/>
  <c r="U21" i="39"/>
  <c r="T21" i="39"/>
  <c r="U9" i="39"/>
  <c r="T9" i="39"/>
  <c r="U7" i="39"/>
  <c r="T7" i="39"/>
  <c r="T50" i="39"/>
  <c r="U20" i="39"/>
  <c r="T20" i="39"/>
  <c r="U37" i="39"/>
  <c r="T37" i="39"/>
  <c r="T41" i="39"/>
  <c r="U46" i="39"/>
  <c r="T46" i="39"/>
  <c r="U12" i="39"/>
  <c r="T12" i="39"/>
  <c r="T25" i="39"/>
  <c r="U16" i="39"/>
  <c r="T16" i="39"/>
  <c r="U35" i="39"/>
  <c r="T35" i="39"/>
  <c r="T6" i="39"/>
  <c r="T60" i="39"/>
  <c r="U49" i="39"/>
  <c r="T49" i="39"/>
  <c r="U8" i="39"/>
  <c r="T8" i="39"/>
  <c r="U36" i="39"/>
  <c r="T36" i="39"/>
  <c r="U39" i="39"/>
  <c r="T39" i="39"/>
  <c r="T57" i="39"/>
  <c r="U57" i="39"/>
  <c r="U38" i="39"/>
  <c r="T38" i="39"/>
  <c r="T45" i="39"/>
  <c r="U45" i="39"/>
  <c r="U51" i="39"/>
  <c r="T51" i="39"/>
  <c r="V25" i="39"/>
  <c r="U25" i="39"/>
  <c r="V122" i="39"/>
  <c r="V10" i="39"/>
  <c r="V133" i="39"/>
  <c r="U133" i="39"/>
  <c r="V119" i="39"/>
  <c r="V147" i="39"/>
  <c r="U147" i="39"/>
  <c r="V41" i="39"/>
  <c r="U41" i="39"/>
  <c r="V31" i="39"/>
  <c r="U31" i="39"/>
  <c r="V80" i="39"/>
  <c r="V109" i="39"/>
  <c r="V113" i="39"/>
  <c r="U113" i="39"/>
  <c r="V100" i="39"/>
  <c r="V106" i="39"/>
  <c r="U106" i="39"/>
  <c r="V64" i="39"/>
  <c r="U64" i="39"/>
  <c r="V151" i="39"/>
  <c r="V28" i="39"/>
  <c r="V30" i="39"/>
  <c r="U119" i="39"/>
  <c r="U80" i="39"/>
  <c r="U28" i="39"/>
  <c r="T28" i="39"/>
  <c r="U100" i="39"/>
  <c r="U30" i="39"/>
  <c r="T30" i="39"/>
  <c r="U10" i="39"/>
  <c r="U109" i="39"/>
  <c r="U151" i="39"/>
  <c r="T151" i="39"/>
  <c r="U122" i="39"/>
  <c r="V108" i="39"/>
  <c r="U108" i="39"/>
  <c r="V93" i="39"/>
  <c r="V50" i="39"/>
  <c r="V110" i="39"/>
  <c r="U110" i="39"/>
  <c r="V138" i="39"/>
  <c r="U138" i="39"/>
  <c r="V6" i="39"/>
  <c r="V94" i="39"/>
  <c r="V149" i="39"/>
  <c r="V87" i="39"/>
  <c r="V83" i="39"/>
  <c r="U83" i="39"/>
  <c r="V153" i="39"/>
  <c r="V137" i="39"/>
  <c r="V121" i="39"/>
  <c r="U6" i="39"/>
  <c r="U87" i="39"/>
  <c r="U50" i="39"/>
  <c r="T153" i="39"/>
  <c r="U153" i="39"/>
  <c r="U121" i="39"/>
  <c r="T121" i="39"/>
  <c r="U149" i="39"/>
  <c r="U93" i="39"/>
  <c r="U137" i="39"/>
  <c r="T137" i="39"/>
  <c r="U94" i="39"/>
  <c r="V85" i="39"/>
  <c r="V88" i="39"/>
  <c r="V145" i="39"/>
  <c r="V44" i="39"/>
  <c r="V139" i="39"/>
  <c r="V48" i="39"/>
  <c r="V103" i="39"/>
  <c r="V60" i="39"/>
  <c r="U60" i="39"/>
  <c r="V3" i="39"/>
  <c r="V128" i="39"/>
  <c r="V104" i="39"/>
  <c r="V129" i="39"/>
  <c r="V77" i="39"/>
  <c r="T77" i="39"/>
  <c r="U104" i="39"/>
  <c r="T104" i="39"/>
  <c r="U139" i="39"/>
  <c r="U48" i="39"/>
  <c r="U128" i="39"/>
  <c r="U44" i="39"/>
  <c r="U129" i="39"/>
  <c r="T129" i="39"/>
  <c r="U3" i="39"/>
  <c r="U145" i="39"/>
  <c r="U88" i="39"/>
  <c r="U103" i="39"/>
  <c r="U85" i="39"/>
  <c r="U77" i="39"/>
  <c r="F156" i="39" a="1"/>
  <c r="F156" i="39" s="1"/>
  <c r="J156" i="39" s="1"/>
  <c r="F120" i="39"/>
  <c r="J120" i="39" s="1"/>
  <c r="H202" i="39"/>
  <c r="F146" i="39" a="1"/>
  <c r="F146" i="39"/>
  <c r="J146" i="39" s="1"/>
  <c r="I146" i="39"/>
  <c r="J231" i="39"/>
  <c r="I139" i="39"/>
  <c r="I64" i="39"/>
  <c r="H196" i="39"/>
  <c r="J196" i="39"/>
  <c r="I61" i="39"/>
  <c r="I23" i="39"/>
  <c r="H186" i="39"/>
  <c r="J186" i="39"/>
  <c r="J221" i="39"/>
  <c r="H221" i="39"/>
  <c r="I31" i="39"/>
  <c r="F31" i="39" a="1"/>
  <c r="F31" i="39" s="1"/>
  <c r="I7" i="39"/>
  <c r="F7" i="39" a="1"/>
  <c r="F7" i="39" s="1"/>
  <c r="H7" i="39" s="1"/>
  <c r="J158" i="39"/>
  <c r="H185" i="39"/>
  <c r="J185" i="39"/>
  <c r="H190" i="39"/>
  <c r="I63" i="39"/>
  <c r="J188" i="39"/>
  <c r="H188" i="39"/>
  <c r="H183" i="39"/>
  <c r="J183" i="39"/>
  <c r="H189" i="39"/>
  <c r="J168" i="39"/>
  <c r="H168" i="39"/>
  <c r="J213" i="39"/>
  <c r="H213" i="39"/>
  <c r="J198" i="39"/>
  <c r="I71" i="39"/>
  <c r="I8" i="39"/>
  <c r="H164" i="39"/>
  <c r="H169" i="39"/>
  <c r="I25" i="39"/>
  <c r="F64" i="39" a="1"/>
  <c r="F64" i="39"/>
  <c r="J64" i="39" s="1"/>
  <c r="I62" i="39"/>
  <c r="I86" i="39"/>
  <c r="F80" i="39" a="1"/>
  <c r="F80" i="39"/>
  <c r="J80" i="39"/>
  <c r="I66" i="39"/>
  <c r="J209" i="39"/>
  <c r="H209" i="39"/>
  <c r="F111" i="39" a="1"/>
  <c r="F111" i="39" s="1"/>
  <c r="I111" i="39"/>
  <c r="I103" i="39"/>
  <c r="F103" i="39" a="1"/>
  <c r="F103" i="39" s="1"/>
  <c r="H103" i="39" s="1"/>
  <c r="F79" i="39" a="1"/>
  <c r="F79" i="39"/>
  <c r="F51" i="39" a="1"/>
  <c r="F51" i="39" s="1"/>
  <c r="J230" i="39"/>
  <c r="J7" i="39"/>
  <c r="J201" i="39"/>
  <c r="F133" i="39" a="1"/>
  <c r="F133" i="39" s="1"/>
  <c r="I9" i="39"/>
  <c r="H120" i="39"/>
  <c r="F39" i="39" a="1"/>
  <c r="F39" i="39" s="1"/>
  <c r="F23" i="39" a="1"/>
  <c r="F23" i="39" s="1"/>
  <c r="F53" i="39" a="1"/>
  <c r="F53" i="39" s="1"/>
  <c r="H64" i="39"/>
  <c r="H91" i="39"/>
  <c r="I96" i="39" l="1"/>
  <c r="I56" i="39"/>
  <c r="I46" i="39"/>
  <c r="I39" i="39"/>
  <c r="I115" i="39"/>
  <c r="I51" i="39"/>
  <c r="I125" i="39"/>
  <c r="I110" i="39"/>
  <c r="I17" i="39"/>
  <c r="H79" i="39"/>
  <c r="I75" i="39"/>
  <c r="I131" i="39"/>
  <c r="I114" i="39"/>
  <c r="H8" i="39"/>
  <c r="I134" i="39"/>
  <c r="I99" i="39"/>
  <c r="I40" i="39"/>
  <c r="I78" i="39"/>
  <c r="I53" i="39"/>
  <c r="I153" i="39"/>
  <c r="I20" i="39"/>
  <c r="H172" i="39"/>
  <c r="J172" i="39"/>
  <c r="H166" i="39"/>
  <c r="J166" i="39"/>
  <c r="H240" i="39"/>
  <c r="J240" i="39"/>
  <c r="I138" i="39"/>
  <c r="F138" i="39" a="1"/>
  <c r="F138" i="39" s="1"/>
  <c r="I141" i="39"/>
  <c r="I147" i="39"/>
  <c r="I121" i="39"/>
  <c r="I101" i="39"/>
  <c r="F76" i="39" a="1"/>
  <c r="F76" i="39" s="1"/>
  <c r="I76" i="39"/>
  <c r="J71" i="39"/>
  <c r="H71" i="39"/>
  <c r="F19" i="39" a="1"/>
  <c r="F19" i="39" s="1"/>
  <c r="I19" i="39"/>
  <c r="J10" i="39"/>
  <c r="H10" i="39"/>
  <c r="H239" i="39"/>
  <c r="J239" i="39"/>
  <c r="H206" i="39"/>
  <c r="J206" i="39"/>
  <c r="J191" i="39"/>
  <c r="H191" i="39"/>
  <c r="H116" i="39"/>
  <c r="J116" i="39"/>
  <c r="H192" i="39"/>
  <c r="J192" i="39"/>
  <c r="I100" i="39"/>
  <c r="F100" i="39" a="1"/>
  <c r="F100" i="39" s="1"/>
  <c r="J194" i="39"/>
  <c r="H194" i="39"/>
  <c r="H216" i="39"/>
  <c r="J216" i="39"/>
  <c r="J135" i="39"/>
  <c r="H135" i="39"/>
  <c r="I128" i="39"/>
  <c r="F128" i="39" a="1"/>
  <c r="F128" i="39" s="1"/>
  <c r="I144" i="39"/>
  <c r="I105" i="39"/>
  <c r="J75" i="39"/>
  <c r="H75" i="39"/>
  <c r="I65" i="39"/>
  <c r="F65" i="39" a="1"/>
  <c r="F65" i="39" s="1"/>
  <c r="J65" i="39" s="1"/>
  <c r="I45" i="39"/>
  <c r="I37" i="39"/>
  <c r="F37" i="39" a="1"/>
  <c r="F37" i="39" s="1"/>
  <c r="I4" i="39"/>
  <c r="F4" i="39" a="1"/>
  <c r="F4" i="39" s="1"/>
  <c r="I12" i="39"/>
  <c r="F12" i="39" a="1"/>
  <c r="F12" i="39" s="1"/>
  <c r="H235" i="39"/>
  <c r="J235" i="39"/>
  <c r="J176" i="39"/>
  <c r="H176" i="39"/>
  <c r="H222" i="39"/>
  <c r="J222" i="39"/>
  <c r="F90" i="39" a="1"/>
  <c r="F90" i="39" s="1"/>
  <c r="I90" i="39"/>
  <c r="I70" i="39"/>
  <c r="I55" i="39"/>
  <c r="F55" i="39" a="1"/>
  <c r="F55" i="39" s="1"/>
  <c r="I3" i="39"/>
  <c r="J15" i="39"/>
  <c r="H15" i="39"/>
  <c r="H161" i="39"/>
  <c r="J161" i="39"/>
  <c r="J187" i="39"/>
  <c r="H187" i="39"/>
  <c r="I137" i="39"/>
  <c r="F137" i="39" a="1"/>
  <c r="F137" i="39" s="1"/>
  <c r="F140" i="39" a="1"/>
  <c r="F140" i="39" s="1"/>
  <c r="I140" i="39"/>
  <c r="J89" i="39"/>
  <c r="H89" i="39"/>
  <c r="F44" i="39" a="1"/>
  <c r="F44" i="39" s="1"/>
  <c r="I44" i="39"/>
  <c r="F2" i="39" a="1"/>
  <c r="F2" i="39" s="1"/>
  <c r="H2" i="39" s="1"/>
  <c r="F18" i="39" a="1"/>
  <c r="F18" i="39" s="1"/>
  <c r="I18" i="39"/>
  <c r="H53" i="39"/>
  <c r="J53" i="39"/>
  <c r="J170" i="39"/>
  <c r="H170" i="39"/>
  <c r="H182" i="39"/>
  <c r="J182" i="39"/>
  <c r="J152" i="39"/>
  <c r="H152" i="39"/>
  <c r="H181" i="39"/>
  <c r="J181" i="39"/>
  <c r="J208" i="39"/>
  <c r="H208" i="39"/>
  <c r="I119" i="39"/>
  <c r="F119" i="39" a="1"/>
  <c r="F119" i="39" s="1"/>
  <c r="I84" i="39"/>
  <c r="I29" i="39"/>
  <c r="F29" i="39" a="1"/>
  <c r="F29" i="39" s="1"/>
  <c r="H29" i="39" s="1"/>
  <c r="I30" i="39"/>
  <c r="I154" i="39"/>
  <c r="H111" i="39"/>
  <c r="J111" i="39"/>
  <c r="H163" i="39"/>
  <c r="J163" i="39"/>
  <c r="H226" i="39"/>
  <c r="J226" i="39"/>
  <c r="I143" i="39"/>
  <c r="F124" i="39" a="1"/>
  <c r="F124" i="39" s="1"/>
  <c r="I124" i="39"/>
  <c r="I94" i="39"/>
  <c r="F94" i="39" a="1"/>
  <c r="F94" i="39" s="1"/>
  <c r="F74" i="39" a="1"/>
  <c r="F74" i="39" s="1"/>
  <c r="I74" i="39"/>
  <c r="J49" i="39"/>
  <c r="H49" i="39"/>
  <c r="F43" i="39" a="1"/>
  <c r="F43" i="39" s="1"/>
  <c r="I43" i="39"/>
  <c r="I28" i="39"/>
  <c r="I57" i="39"/>
  <c r="F57" i="39" a="1"/>
  <c r="F57" i="39" s="1"/>
  <c r="H39" i="39"/>
  <c r="J39" i="39"/>
  <c r="H224" i="39"/>
  <c r="J224" i="39"/>
  <c r="J229" i="39"/>
  <c r="H229" i="39"/>
  <c r="J238" i="39"/>
  <c r="H238" i="39"/>
  <c r="H178" i="39"/>
  <c r="J178" i="39"/>
  <c r="H139" i="39"/>
  <c r="J139" i="39"/>
  <c r="H173" i="39"/>
  <c r="J173" i="39"/>
  <c r="I118" i="39"/>
  <c r="F118" i="39" a="1"/>
  <c r="F118" i="39" s="1"/>
  <c r="J93" i="39"/>
  <c r="H93" i="39"/>
  <c r="F83" i="39" a="1"/>
  <c r="F83" i="39" s="1"/>
  <c r="I83" i="39"/>
  <c r="F59" i="39" a="1"/>
  <c r="F59" i="39" s="1"/>
  <c r="I59" i="39"/>
  <c r="I42" i="39"/>
  <c r="F42" i="39" a="1"/>
  <c r="F42" i="39" s="1"/>
  <c r="F35" i="39" a="1"/>
  <c r="F35" i="39" s="1"/>
  <c r="I35" i="39"/>
  <c r="I16" i="39"/>
  <c r="J218" i="39"/>
  <c r="H218" i="39"/>
  <c r="H223" i="39"/>
  <c r="J223" i="39"/>
  <c r="J162" i="39"/>
  <c r="H162" i="39"/>
  <c r="H237" i="39"/>
  <c r="J237" i="39"/>
  <c r="H205" i="39"/>
  <c r="J205" i="39"/>
  <c r="J174" i="39"/>
  <c r="H174" i="39"/>
  <c r="I130" i="39"/>
  <c r="H210" i="39"/>
  <c r="J210" i="39"/>
  <c r="F123" i="39" a="1"/>
  <c r="F123" i="39" s="1"/>
  <c r="J123" i="39" s="1"/>
  <c r="I123" i="39"/>
  <c r="I113" i="39"/>
  <c r="F113" i="39" a="1"/>
  <c r="F113" i="39" s="1"/>
  <c r="F108" i="39" a="1"/>
  <c r="F108" i="39" s="1"/>
  <c r="H108" i="39" s="1"/>
  <c r="I108" i="39"/>
  <c r="F98" i="39" a="1"/>
  <c r="F98" i="39" s="1"/>
  <c r="I98" i="39"/>
  <c r="I82" i="39"/>
  <c r="F82" i="39" a="1"/>
  <c r="F82" i="39" s="1"/>
  <c r="I48" i="39"/>
  <c r="F48" i="39" a="1"/>
  <c r="F48" i="39" s="1"/>
  <c r="I27" i="39"/>
  <c r="F27" i="39" a="1"/>
  <c r="F27" i="39" s="1"/>
  <c r="J27" i="39" s="1"/>
  <c r="F106" i="39" a="1"/>
  <c r="F106" i="39" s="1"/>
  <c r="I106" i="39"/>
  <c r="H207" i="39"/>
  <c r="J207" i="39"/>
  <c r="I117" i="39"/>
  <c r="F58" i="39" a="1"/>
  <c r="F58" i="39" s="1"/>
  <c r="I58" i="39"/>
  <c r="I13" i="39"/>
  <c r="F13" i="39" a="1"/>
  <c r="F13" i="39" s="1"/>
  <c r="F26" i="39" a="1"/>
  <c r="F26" i="39" s="1"/>
  <c r="I26" i="39"/>
  <c r="F92" i="39" a="1"/>
  <c r="F92" i="39" s="1"/>
  <c r="I92" i="39"/>
  <c r="H129" i="39"/>
  <c r="J129" i="39"/>
  <c r="J225" i="39"/>
  <c r="H225" i="39"/>
  <c r="H175" i="39"/>
  <c r="J175" i="39"/>
  <c r="H214" i="39"/>
  <c r="J214" i="39"/>
  <c r="J149" i="39"/>
  <c r="H149" i="39"/>
  <c r="I136" i="39"/>
  <c r="F136" i="39" a="1"/>
  <c r="F136" i="39" s="1"/>
  <c r="I142" i="39"/>
  <c r="F142" i="39" a="1"/>
  <c r="F142" i="39" s="1"/>
  <c r="F145" i="39" a="1"/>
  <c r="F145" i="39" s="1"/>
  <c r="I145" i="39"/>
  <c r="I148" i="39"/>
  <c r="F148" i="39" a="1"/>
  <c r="F148" i="39" s="1"/>
  <c r="I127" i="39"/>
  <c r="F127" i="39" a="1"/>
  <c r="F127" i="39" s="1"/>
  <c r="J127" i="39" s="1"/>
  <c r="I122" i="39"/>
  <c r="I112" i="39"/>
  <c r="I81" i="39"/>
  <c r="I72" i="39"/>
  <c r="F67" i="39" a="1"/>
  <c r="F67" i="39" s="1"/>
  <c r="I67" i="39"/>
  <c r="F52" i="39" a="1"/>
  <c r="F52" i="39" s="1"/>
  <c r="I52" i="39"/>
  <c r="I41" i="39"/>
  <c r="F41" i="39" a="1"/>
  <c r="F41" i="39" s="1"/>
  <c r="H41" i="39" s="1"/>
  <c r="I6" i="39"/>
  <c r="F6" i="39" a="1"/>
  <c r="F6" i="39" s="1"/>
  <c r="F14" i="39" a="1"/>
  <c r="F14" i="39" s="1"/>
  <c r="I14" i="39"/>
  <c r="E47" i="39"/>
  <c r="F96" i="39" a="1"/>
  <c r="F96" i="39" s="1"/>
  <c r="H180" i="39"/>
  <c r="H146" i="39"/>
  <c r="F134" i="39" a="1"/>
  <c r="F134" i="39" s="1"/>
  <c r="H134" i="39" s="1"/>
  <c r="I89" i="39"/>
  <c r="H228" i="39"/>
  <c r="H32" i="39"/>
  <c r="F114" i="39" a="1"/>
  <c r="F114" i="39" s="1"/>
  <c r="J160" i="39"/>
  <c r="H204" i="39"/>
  <c r="J193" i="39"/>
  <c r="H232" i="39"/>
  <c r="I2" i="39"/>
  <c r="I95" i="39"/>
  <c r="I149" i="39"/>
  <c r="I49" i="39"/>
  <c r="E109" i="39"/>
  <c r="I109" i="39" s="1"/>
  <c r="E88" i="39"/>
  <c r="I88" i="39" s="1"/>
  <c r="E54" i="39"/>
  <c r="F50" i="39" s="1" a="1"/>
  <c r="F50" i="39" s="1"/>
  <c r="I93" i="39"/>
  <c r="J241" i="39"/>
  <c r="F131" i="39" a="1"/>
  <c r="F131" i="39" s="1"/>
  <c r="J215" i="39"/>
  <c r="J171" i="39"/>
  <c r="J159" i="39"/>
  <c r="E24" i="39"/>
  <c r="I24" i="39" s="1"/>
  <c r="J184" i="39"/>
  <c r="I22" i="39"/>
  <c r="E104" i="39"/>
  <c r="I104" i="39" s="1"/>
  <c r="E73" i="39"/>
  <c r="I38" i="39"/>
  <c r="J200" i="39"/>
  <c r="F110" i="39" a="1"/>
  <c r="F110" i="39" s="1"/>
  <c r="I132" i="39"/>
  <c r="H233" i="39"/>
  <c r="F56" i="39" a="1"/>
  <c r="F56" i="39" s="1"/>
  <c r="J56" i="39" s="1"/>
  <c r="H227" i="39"/>
  <c r="I69" i="39"/>
  <c r="E5" i="39"/>
  <c r="F121" i="39" s="1" a="1"/>
  <c r="F121" i="39" s="1"/>
  <c r="I10" i="39"/>
  <c r="I102" i="39"/>
  <c r="J79" i="39"/>
  <c r="J133" i="39"/>
  <c r="H133" i="39"/>
  <c r="H167" i="39"/>
  <c r="J167" i="39"/>
  <c r="H77" i="39"/>
  <c r="J77" i="39"/>
  <c r="I47" i="39"/>
  <c r="J43" i="39"/>
  <c r="H43" i="39"/>
  <c r="H42" i="39"/>
  <c r="J42" i="39"/>
  <c r="H219" i="39"/>
  <c r="J219" i="39"/>
  <c r="H92" i="39"/>
  <c r="J92" i="39"/>
  <c r="I50" i="39"/>
  <c r="J21" i="39"/>
  <c r="H21" i="39"/>
  <c r="J74" i="39"/>
  <c r="H74" i="39"/>
  <c r="J55" i="39"/>
  <c r="H55" i="39"/>
  <c r="J95" i="39"/>
  <c r="H95" i="39"/>
  <c r="H82" i="39"/>
  <c r="J82" i="39"/>
  <c r="H220" i="39"/>
  <c r="J220" i="39"/>
  <c r="J99" i="39"/>
  <c r="H99" i="39"/>
  <c r="H23" i="39"/>
  <c r="J23" i="39"/>
  <c r="J195" i="39"/>
  <c r="H195" i="39"/>
  <c r="F68" i="39" a="1"/>
  <c r="F68" i="39" s="1"/>
  <c r="I68" i="39"/>
  <c r="H25" i="39"/>
  <c r="J25" i="39"/>
  <c r="J179" i="39"/>
  <c r="H179" i="39"/>
  <c r="H87" i="39"/>
  <c r="J87" i="39"/>
  <c r="J6" i="39"/>
  <c r="H6" i="39"/>
  <c r="J157" i="39"/>
  <c r="I73" i="39"/>
  <c r="F73" i="39" a="1"/>
  <c r="F73" i="39" s="1"/>
  <c r="H19" i="39"/>
  <c r="J19" i="39"/>
  <c r="J13" i="39"/>
  <c r="H13" i="39"/>
  <c r="H38" i="39"/>
  <c r="J38" i="39"/>
  <c r="J103" i="39"/>
  <c r="J35" i="39"/>
  <c r="H35" i="39"/>
  <c r="J83" i="39"/>
  <c r="H83" i="39"/>
  <c r="J86" i="39"/>
  <c r="H86" i="39"/>
  <c r="F60" i="39" a="1"/>
  <c r="F60" i="39" s="1"/>
  <c r="I60" i="39"/>
  <c r="J44" i="39"/>
  <c r="H44" i="39"/>
  <c r="J69" i="39"/>
  <c r="H69" i="39"/>
  <c r="H234" i="39"/>
  <c r="J234" i="39"/>
  <c r="H127" i="39"/>
  <c r="H102" i="39"/>
  <c r="J102" i="39"/>
  <c r="I85" i="39"/>
  <c r="F85" i="39" a="1"/>
  <c r="F85" i="39" s="1"/>
  <c r="H31" i="39"/>
  <c r="J31" i="39"/>
  <c r="J106" i="39"/>
  <c r="H106" i="39"/>
  <c r="H33" i="39"/>
  <c r="J33" i="39"/>
  <c r="H51" i="39"/>
  <c r="J51" i="39"/>
  <c r="H37" i="39"/>
  <c r="J37" i="39"/>
  <c r="F107" i="39" a="1"/>
  <c r="F107" i="39" s="1"/>
  <c r="I107" i="39"/>
  <c r="H22" i="39"/>
  <c r="J22" i="39"/>
  <c r="F46" i="39" a="1"/>
  <c r="F46" i="39" s="1"/>
  <c r="J217" i="39"/>
  <c r="H199" i="39"/>
  <c r="H203" i="39"/>
  <c r="J29" i="39"/>
  <c r="I87" i="39"/>
  <c r="F78" i="39" a="1"/>
  <c r="F78" i="39" s="1"/>
  <c r="H236" i="39"/>
  <c r="I97" i="39"/>
  <c r="H211" i="39"/>
  <c r="I77" i="39"/>
  <c r="H125" i="39"/>
  <c r="F20" i="39" a="1"/>
  <c r="F20" i="39" s="1"/>
  <c r="I91" i="39"/>
  <c r="H212" i="39"/>
  <c r="I32" i="39"/>
  <c r="H123" i="39"/>
  <c r="H156" i="39"/>
  <c r="I33" i="39"/>
  <c r="J177" i="39"/>
  <c r="J108" i="39"/>
  <c r="I80" i="39"/>
  <c r="H151" i="39"/>
  <c r="H65" i="39"/>
  <c r="J8" i="39"/>
  <c r="H197" i="39"/>
  <c r="H56" i="39"/>
  <c r="I21" i="39"/>
  <c r="F11" i="39" a="1"/>
  <c r="F11" i="39" s="1"/>
  <c r="H165" i="39"/>
  <c r="H155" i="39"/>
  <c r="B3" i="36"/>
  <c r="H121" i="39" l="1"/>
  <c r="J121" i="39"/>
  <c r="F147" i="39" a="1"/>
  <c r="F147" i="39" s="1"/>
  <c r="I54" i="39"/>
  <c r="F122" i="39" a="1"/>
  <c r="F122" i="39" s="1"/>
  <c r="J26" i="39"/>
  <c r="H26" i="39"/>
  <c r="F28" i="39" a="1"/>
  <c r="F28" i="39" s="1"/>
  <c r="F143" i="39" a="1"/>
  <c r="F143" i="39" s="1"/>
  <c r="F115" i="39" a="1"/>
  <c r="F115" i="39" s="1"/>
  <c r="F70" i="39" a="1"/>
  <c r="F70" i="39" s="1"/>
  <c r="H4" i="39"/>
  <c r="J4" i="39"/>
  <c r="F105" i="39" a="1"/>
  <c r="F105" i="39" s="1"/>
  <c r="F30" i="39" a="1"/>
  <c r="F30" i="39" s="1"/>
  <c r="F54" i="39" a="1"/>
  <c r="F54" i="39" s="1"/>
  <c r="J48" i="39"/>
  <c r="H48" i="39"/>
  <c r="J59" i="39"/>
  <c r="H59" i="39"/>
  <c r="F153" i="39" a="1"/>
  <c r="F153" i="39" s="1"/>
  <c r="F144" i="39" a="1"/>
  <c r="F144" i="39" s="1"/>
  <c r="H100" i="39"/>
  <c r="J100" i="39"/>
  <c r="F17" i="39" a="1"/>
  <c r="F17" i="39" s="1"/>
  <c r="J41" i="39"/>
  <c r="J52" i="39"/>
  <c r="H52" i="39"/>
  <c r="F84" i="39" a="1"/>
  <c r="F84" i="39" s="1"/>
  <c r="F63" i="39" a="1"/>
  <c r="F63" i="39" s="1"/>
  <c r="J90" i="39"/>
  <c r="H90" i="39"/>
  <c r="F9" i="39" a="1"/>
  <c r="F9" i="39" s="1"/>
  <c r="F141" i="39" a="1"/>
  <c r="F141" i="39" s="1"/>
  <c r="F104" i="39" a="1"/>
  <c r="F104" i="39" s="1"/>
  <c r="H148" i="39"/>
  <c r="J148" i="39"/>
  <c r="F130" i="39" a="1"/>
  <c r="F130" i="39" s="1"/>
  <c r="F36" i="39" a="1"/>
  <c r="F36" i="39" s="1"/>
  <c r="F132" i="39" a="1"/>
  <c r="F132" i="39" s="1"/>
  <c r="H128" i="39"/>
  <c r="J128" i="39"/>
  <c r="H138" i="39"/>
  <c r="J138" i="39"/>
  <c r="J2" i="39"/>
  <c r="F88" i="39" a="1"/>
  <c r="F88" i="39" s="1"/>
  <c r="F66" i="39" a="1"/>
  <c r="F66" i="39" s="1"/>
  <c r="J67" i="39"/>
  <c r="H67" i="39"/>
  <c r="H58" i="39"/>
  <c r="J58" i="39"/>
  <c r="J119" i="39"/>
  <c r="H119" i="39"/>
  <c r="F126" i="39" a="1"/>
  <c r="F126" i="39" s="1"/>
  <c r="F97" i="39" a="1"/>
  <c r="F97" i="39" s="1"/>
  <c r="J96" i="39"/>
  <c r="H96" i="39"/>
  <c r="F62" i="39" a="1"/>
  <c r="F62" i="39" s="1"/>
  <c r="H137" i="39"/>
  <c r="J137" i="39"/>
  <c r="F5" i="39" a="1"/>
  <c r="F5" i="39" s="1"/>
  <c r="F24" i="39" a="1"/>
  <c r="F24" i="39" s="1"/>
  <c r="H24" i="39" s="1"/>
  <c r="F109" i="39" a="1"/>
  <c r="F109" i="39" s="1"/>
  <c r="J134" i="39"/>
  <c r="F72" i="39" a="1"/>
  <c r="F72" i="39" s="1"/>
  <c r="H145" i="39"/>
  <c r="J145" i="39"/>
  <c r="F117" i="39" a="1"/>
  <c r="F117" i="39" s="1"/>
  <c r="H98" i="39"/>
  <c r="J98" i="39"/>
  <c r="F16" i="39" a="1"/>
  <c r="F16" i="39" s="1"/>
  <c r="H118" i="39"/>
  <c r="J118" i="39"/>
  <c r="F45" i="39" a="1"/>
  <c r="F45" i="39" s="1"/>
  <c r="J76" i="39"/>
  <c r="H76" i="39"/>
  <c r="F40" i="39" a="1"/>
  <c r="F40" i="39" s="1"/>
  <c r="H40" i="39" s="1"/>
  <c r="H27" i="39"/>
  <c r="I5" i="39"/>
  <c r="F81" i="39" a="1"/>
  <c r="F81" i="39" s="1"/>
  <c r="H142" i="39"/>
  <c r="J142" i="39"/>
  <c r="H18" i="39"/>
  <c r="J18" i="39"/>
  <c r="F101" i="39" a="1"/>
  <c r="F101" i="39" s="1"/>
  <c r="J131" i="39"/>
  <c r="H131" i="39"/>
  <c r="J14" i="39"/>
  <c r="H14" i="39"/>
  <c r="H94" i="39"/>
  <c r="J94" i="39"/>
  <c r="F154" i="39" a="1"/>
  <c r="F154" i="39" s="1"/>
  <c r="F150" i="39" a="1"/>
  <c r="F150" i="39" s="1"/>
  <c r="F3" i="39" a="1"/>
  <c r="F3" i="39" s="1"/>
  <c r="J124" i="39"/>
  <c r="H124" i="39"/>
  <c r="F47" i="39" a="1"/>
  <c r="F47" i="39" s="1"/>
  <c r="H47" i="39" s="1"/>
  <c r="H110" i="39"/>
  <c r="J110" i="39"/>
  <c r="H136" i="39"/>
  <c r="J136" i="39"/>
  <c r="H113" i="39"/>
  <c r="J113" i="39"/>
  <c r="F61" i="39" a="1"/>
  <c r="F61" i="39" s="1"/>
  <c r="H114" i="39"/>
  <c r="J114" i="39"/>
  <c r="F112" i="39" a="1"/>
  <c r="F112" i="39" s="1"/>
  <c r="H57" i="39"/>
  <c r="J57" i="39"/>
  <c r="F34" i="39" a="1"/>
  <c r="F34" i="39" s="1"/>
  <c r="H140" i="39"/>
  <c r="J140" i="39"/>
  <c r="J12" i="39"/>
  <c r="H12" i="39"/>
  <c r="H85" i="39"/>
  <c r="J85" i="39"/>
  <c r="J73" i="39"/>
  <c r="H73" i="39"/>
  <c r="J54" i="39"/>
  <c r="H54" i="39"/>
  <c r="J17" i="39"/>
  <c r="H17" i="39"/>
  <c r="H50" i="39"/>
  <c r="J50" i="39"/>
  <c r="J60" i="39"/>
  <c r="H60" i="39"/>
  <c r="H104" i="39"/>
  <c r="J104" i="39"/>
  <c r="H20" i="39"/>
  <c r="J20" i="39"/>
  <c r="J88" i="39"/>
  <c r="H88" i="39"/>
  <c r="H68" i="39"/>
  <c r="J68" i="39"/>
  <c r="J46" i="39"/>
  <c r="H46" i="39"/>
  <c r="J5" i="39"/>
  <c r="H5" i="39"/>
  <c r="J24" i="39"/>
  <c r="H109" i="39"/>
  <c r="J109" i="39"/>
  <c r="J78" i="39"/>
  <c r="H78" i="39"/>
  <c r="J40" i="39"/>
  <c r="H11" i="39"/>
  <c r="J11" i="39"/>
  <c r="J107" i="39"/>
  <c r="H107" i="39"/>
  <c r="J47" i="39"/>
  <c r="H112" i="39" l="1"/>
  <c r="J112" i="39"/>
  <c r="J16" i="39"/>
  <c r="H16" i="39"/>
  <c r="H66" i="39"/>
  <c r="J66" i="39"/>
  <c r="H70" i="39"/>
  <c r="J70" i="39"/>
  <c r="H62" i="39"/>
  <c r="J62" i="39"/>
  <c r="J141" i="39"/>
  <c r="H141" i="39"/>
  <c r="J144" i="39"/>
  <c r="H144" i="39"/>
  <c r="H115" i="39"/>
  <c r="J115" i="39"/>
  <c r="J150" i="39"/>
  <c r="H150" i="39"/>
  <c r="H9" i="39"/>
  <c r="J9" i="39"/>
  <c r="H153" i="39"/>
  <c r="J153" i="39"/>
  <c r="J143" i="39"/>
  <c r="H143" i="39"/>
  <c r="H81" i="39"/>
  <c r="J81" i="39"/>
  <c r="H117" i="39"/>
  <c r="J117" i="39"/>
  <c r="J28" i="39"/>
  <c r="H28" i="39"/>
  <c r="J61" i="39"/>
  <c r="H61" i="39"/>
  <c r="J97" i="39"/>
  <c r="H97" i="39"/>
  <c r="H3" i="39"/>
  <c r="J3" i="39"/>
  <c r="J154" i="39"/>
  <c r="H154" i="39"/>
  <c r="J126" i="39"/>
  <c r="H126" i="39"/>
  <c r="H63" i="39"/>
  <c r="J63" i="39"/>
  <c r="H72" i="39"/>
  <c r="J72" i="39"/>
  <c r="H84" i="39"/>
  <c r="J84" i="39"/>
  <c r="J122" i="39"/>
  <c r="H122" i="39"/>
  <c r="J132" i="39"/>
  <c r="H132" i="39"/>
  <c r="H36" i="39"/>
  <c r="J36" i="39"/>
  <c r="J30" i="39"/>
  <c r="H30" i="39"/>
  <c r="H147" i="39"/>
  <c r="J147" i="39"/>
  <c r="J34" i="39"/>
  <c r="H34" i="39"/>
  <c r="J45" i="39"/>
  <c r="H45" i="39"/>
  <c r="H130" i="39"/>
  <c r="J130" i="39"/>
  <c r="H105" i="39"/>
  <c r="J105" i="39"/>
  <c r="J101" i="39"/>
  <c r="H101" i="39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<sst xmlns="http://schemas.openxmlformats.org/spreadsheetml/2006/main" count="2168" uniqueCount="739">
  <si>
    <t>Win</t>
  </si>
  <si>
    <t>Stakes</t>
  </si>
  <si>
    <t>Profit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</si>
  <si>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</si>
  <si>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</si>
  <si>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</si>
  <si>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</si>
  <si>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</si>
  <si>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</si>
  <si>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</si>
  <si>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</si>
  <si>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</si>
  <si>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</si>
  <si>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Best Odds</t>
  </si>
  <si>
    <t>E/W Play</t>
  </si>
  <si>
    <t>Win %</t>
  </si>
  <si>
    <t>TT Odds</t>
  </si>
  <si>
    <t>Full P/L</t>
  </si>
  <si>
    <t>Time</t>
  </si>
  <si>
    <t>Score</t>
  </si>
  <si>
    <t>Round</t>
  </si>
  <si>
    <t/>
  </si>
  <si>
    <t>1.30%</t>
  </si>
  <si>
    <t>Nick Dunlap</t>
  </si>
  <si>
    <t>Cameron Young</t>
  </si>
  <si>
    <t>Wyndham Clark</t>
  </si>
  <si>
    <t>Tom Kim</t>
  </si>
  <si>
    <t>0.30%</t>
  </si>
  <si>
    <t>0.20%</t>
  </si>
  <si>
    <t>Gary Woodland</t>
  </si>
  <si>
    <t>1.10%</t>
  </si>
  <si>
    <t>Byeong Hun An</t>
  </si>
  <si>
    <t>1.80%</t>
  </si>
  <si>
    <t>Hideki Matsuyama</t>
  </si>
  <si>
    <t>Keegan Bradley</t>
  </si>
  <si>
    <t>Ben Griffin</t>
  </si>
  <si>
    <t>Matt Fitzpatrick</t>
  </si>
  <si>
    <t>Akshay Bhatia</t>
  </si>
  <si>
    <t>Patrick Cantlay</t>
  </si>
  <si>
    <t>Si Woo Kim</t>
  </si>
  <si>
    <t>Davis Thompson</t>
  </si>
  <si>
    <t>Cam Davis</t>
  </si>
  <si>
    <t>Ryan Gerard</t>
  </si>
  <si>
    <t>Joe Highsmith</t>
  </si>
  <si>
    <t>Jacob Bridgeman</t>
  </si>
  <si>
    <t>Max Greyserman</t>
  </si>
  <si>
    <t>Min Woo Lee</t>
  </si>
  <si>
    <t>Collin Morikawa</t>
  </si>
  <si>
    <t>Michael Kim</t>
  </si>
  <si>
    <t>Stephan Jaeger</t>
  </si>
  <si>
    <t>1.00%</t>
  </si>
  <si>
    <t>3.80%</t>
  </si>
  <si>
    <t>Harry Hall</t>
  </si>
  <si>
    <t>Max Homa</t>
  </si>
  <si>
    <t>Austin Eckroat</t>
  </si>
  <si>
    <t>Adam Hadwin</t>
  </si>
  <si>
    <t>Rickie Fowler</t>
  </si>
  <si>
    <t>40.61%</t>
  </si>
  <si>
    <t>38.02%</t>
  </si>
  <si>
    <t>Alex Noren</t>
  </si>
  <si>
    <t>42.34%</t>
  </si>
  <si>
    <t>Luke Clanton</t>
  </si>
  <si>
    <t>41.97%</t>
  </si>
  <si>
    <t>0.60%</t>
  </si>
  <si>
    <t>1.90%</t>
  </si>
  <si>
    <t>42.19%</t>
  </si>
  <si>
    <t>36.38%</t>
  </si>
  <si>
    <t>42.38%</t>
  </si>
  <si>
    <t>38.21%</t>
  </si>
  <si>
    <t>35.03%</t>
  </si>
  <si>
    <t>0.50%</t>
  </si>
  <si>
    <t>0.10%</t>
  </si>
  <si>
    <t>0.70%</t>
  </si>
  <si>
    <t>46.06%</t>
  </si>
  <si>
    <t>0.80%</t>
  </si>
  <si>
    <t>40.00%</t>
  </si>
  <si>
    <t>40.30%</t>
  </si>
  <si>
    <t>44.76%</t>
  </si>
  <si>
    <t>35.27%</t>
  </si>
  <si>
    <t>37.71%</t>
  </si>
  <si>
    <t>5.80%</t>
  </si>
  <si>
    <t>Alex Smalley</t>
  </si>
  <si>
    <t>36.04%</t>
  </si>
  <si>
    <t>41.36%</t>
  </si>
  <si>
    <t>Lanto Griffin</t>
  </si>
  <si>
    <t>22.60%</t>
  </si>
  <si>
    <t>Victor Perez</t>
  </si>
  <si>
    <t>31.83%</t>
  </si>
  <si>
    <t>David Skinns</t>
  </si>
  <si>
    <t>26.20%</t>
  </si>
  <si>
    <t>Patrick Fishburn</t>
  </si>
  <si>
    <t>Ben Silverman</t>
  </si>
  <si>
    <t>38.40%</t>
  </si>
  <si>
    <t>Aaron Baddeley</t>
  </si>
  <si>
    <t>20.98%</t>
  </si>
  <si>
    <t>Thorbjorn Olesen</t>
  </si>
  <si>
    <t>43.80%</t>
  </si>
  <si>
    <t>Carson Young</t>
  </si>
  <si>
    <t>31.22%</t>
  </si>
  <si>
    <t>Will Gordon</t>
  </si>
  <si>
    <t>24.99%</t>
  </si>
  <si>
    <t>Rico Hoey</t>
  </si>
  <si>
    <t>39.57%</t>
  </si>
  <si>
    <t>Trey Mullinax</t>
  </si>
  <si>
    <t>30.35%</t>
  </si>
  <si>
    <t>Chandler Phillips</t>
  </si>
  <si>
    <t>30.09%</t>
  </si>
  <si>
    <t>Andrew Putnam</t>
  </si>
  <si>
    <t>47.35%</t>
  </si>
  <si>
    <t>3.40%</t>
  </si>
  <si>
    <t>Danny Walker</t>
  </si>
  <si>
    <t>31.58%</t>
  </si>
  <si>
    <t>David Lipsky</t>
  </si>
  <si>
    <t>21.07%</t>
  </si>
  <si>
    <t>Nico Echavarria</t>
  </si>
  <si>
    <t>43.46%</t>
  </si>
  <si>
    <t>Patton Kizzire</t>
  </si>
  <si>
    <t>32.75%</t>
  </si>
  <si>
    <t>Peter Malnati</t>
  </si>
  <si>
    <t>23.79%</t>
  </si>
  <si>
    <t>35.24%</t>
  </si>
  <si>
    <t>26.55%</t>
  </si>
  <si>
    <t>31.38%</t>
  </si>
  <si>
    <t>33.59%</t>
  </si>
  <si>
    <t>Lee Hodges</t>
  </si>
  <si>
    <t>Seamus Power</t>
  </si>
  <si>
    <t>38.61%</t>
  </si>
  <si>
    <t>2.30%</t>
  </si>
  <si>
    <t>Luke List</t>
  </si>
  <si>
    <t>26.13%</t>
  </si>
  <si>
    <t>32.58%</t>
  </si>
  <si>
    <t>31.59%</t>
  </si>
  <si>
    <t>35.84%</t>
  </si>
  <si>
    <t>37.25%</t>
  </si>
  <si>
    <t>Brice Garnett</t>
  </si>
  <si>
    <t>35.51%</t>
  </si>
  <si>
    <t>Francesco Molinari</t>
  </si>
  <si>
    <t>27.23%</t>
  </si>
  <si>
    <t>Kurt Kitayama</t>
  </si>
  <si>
    <t>45.32%</t>
  </si>
  <si>
    <t>Adam Schenk</t>
  </si>
  <si>
    <t>28.65%</t>
  </si>
  <si>
    <t>26.04%</t>
  </si>
  <si>
    <t>Webb Simpson</t>
  </si>
  <si>
    <t>Zach Johnson</t>
  </si>
  <si>
    <t>25.23%</t>
  </si>
  <si>
    <t>Erik van Rooyen</t>
  </si>
  <si>
    <t>36.59%</t>
  </si>
  <si>
    <t>Matt Kuchar</t>
  </si>
  <si>
    <t>2.90%</t>
  </si>
  <si>
    <t>Brandt Snedeker</t>
  </si>
  <si>
    <t>23.41%</t>
  </si>
  <si>
    <t>Matt Wallace</t>
  </si>
  <si>
    <t>42.49%</t>
  </si>
  <si>
    <t>2.10%</t>
  </si>
  <si>
    <t>Taylor Moore</t>
  </si>
  <si>
    <t>35.95%</t>
  </si>
  <si>
    <t>Karl Vilips</t>
  </si>
  <si>
    <t>21.55%</t>
  </si>
  <si>
    <t>40.78%</t>
  </si>
  <si>
    <t>34.63%</t>
  </si>
  <si>
    <t>Cameron Champ</t>
  </si>
  <si>
    <t>24.59%</t>
  </si>
  <si>
    <t>Rasmus Hojgaard</t>
  </si>
  <si>
    <t>43.66%</t>
  </si>
  <si>
    <t>Jeremy Paul</t>
  </si>
  <si>
    <t>29.37%</t>
  </si>
  <si>
    <t>Ben Martin</t>
  </si>
  <si>
    <t>26.97%</t>
  </si>
  <si>
    <t>Trevor Cone</t>
  </si>
  <si>
    <t>35.61%</t>
  </si>
  <si>
    <t>Noah Goodwin</t>
  </si>
  <si>
    <t>Paul Waring</t>
  </si>
  <si>
    <t>26.38%</t>
  </si>
  <si>
    <t>Max McGreevy</t>
  </si>
  <si>
    <t>36.39%</t>
  </si>
  <si>
    <t>Alejandro Tosti</t>
  </si>
  <si>
    <t>29.84%</t>
  </si>
  <si>
    <t>Sami Valimaki</t>
  </si>
  <si>
    <t>33.77%</t>
  </si>
  <si>
    <t>Antoine Rozner</t>
  </si>
  <si>
    <t>41.68%</t>
  </si>
  <si>
    <t>1.40%</t>
  </si>
  <si>
    <t>Quade Cummins</t>
  </si>
  <si>
    <t>40.66%</t>
  </si>
  <si>
    <t>David Ford</t>
  </si>
  <si>
    <t>17.66%</t>
  </si>
  <si>
    <t>Jesper Svensson</t>
  </si>
  <si>
    <t>44.41%</t>
  </si>
  <si>
    <t>Steven Fisk</t>
  </si>
  <si>
    <t>42.80%</t>
  </si>
  <si>
    <t>Evan Brown</t>
  </si>
  <si>
    <t>12.79%</t>
  </si>
  <si>
    <t>Matthew Riedel</t>
  </si>
  <si>
    <t>44.56%</t>
  </si>
  <si>
    <t>Will Chandler</t>
  </si>
  <si>
    <t>Otto Black</t>
  </si>
  <si>
    <t>10.69%</t>
  </si>
  <si>
    <t>Hayden Springer</t>
  </si>
  <si>
    <t>38.09%</t>
  </si>
  <si>
    <t>Kris Ventura</t>
  </si>
  <si>
    <t>Mason Andersen</t>
  </si>
  <si>
    <t>21.60%</t>
  </si>
  <si>
    <t>John Pak</t>
  </si>
  <si>
    <t>Taylor Dickson</t>
  </si>
  <si>
    <t>35.02%</t>
  </si>
  <si>
    <t>Dominic Clemons</t>
  </si>
  <si>
    <t>18.92%</t>
  </si>
  <si>
    <t>Michael Thorbjornsen</t>
  </si>
  <si>
    <t>41.43%</t>
  </si>
  <si>
    <t>Michael La Sasso</t>
  </si>
  <si>
    <t>32.15%</t>
  </si>
  <si>
    <t>Norman Xiong</t>
  </si>
  <si>
    <t>26.41%</t>
  </si>
  <si>
    <t>Keith Mitchell</t>
  </si>
  <si>
    <t>41.42%</t>
  </si>
  <si>
    <t>Kevin Roy</t>
  </si>
  <si>
    <t>33.67%</t>
  </si>
  <si>
    <t>Joel Dahmen</t>
  </si>
  <si>
    <t>24.91%</t>
  </si>
  <si>
    <t>Isaiah Salinda</t>
  </si>
  <si>
    <t>32.56%</t>
  </si>
  <si>
    <t>Mac Meissner</t>
  </si>
  <si>
    <t>35.81%</t>
  </si>
  <si>
    <t>Justin Lower</t>
  </si>
  <si>
    <t>31.63%</t>
  </si>
  <si>
    <t>Aldrich Potgieter</t>
  </si>
  <si>
    <t>26.53%</t>
  </si>
  <si>
    <t>Chan Kim</t>
  </si>
  <si>
    <t>31.09%</t>
  </si>
  <si>
    <t>Vince Whaley</t>
  </si>
  <si>
    <t>37.23%</t>
  </si>
  <si>
    <t>Patrick Rodgers</t>
  </si>
  <si>
    <t>Nate Lashley</t>
  </si>
  <si>
    <t>25.06%</t>
  </si>
  <si>
    <t>Greyson Sigg</t>
  </si>
  <si>
    <t>43.86%</t>
  </si>
  <si>
    <t>Hayden Buckley</t>
  </si>
  <si>
    <t>35.31%</t>
  </si>
  <si>
    <t>Ryan Brehm</t>
  </si>
  <si>
    <t>20.83%</t>
  </si>
  <si>
    <t>Ryo Hisatsune</t>
  </si>
  <si>
    <t>Henrik Norlander</t>
  </si>
  <si>
    <t>34.03%</t>
  </si>
  <si>
    <t>Danny Willett</t>
  </si>
  <si>
    <t>29.59%</t>
  </si>
  <si>
    <t>36.79%</t>
  </si>
  <si>
    <t>34.30%</t>
  </si>
  <si>
    <t>Jake Knapp</t>
  </si>
  <si>
    <t>28.91%</t>
  </si>
  <si>
    <t>52.60%</t>
  </si>
  <si>
    <t>Joseph Bramlett</t>
  </si>
  <si>
    <t>31.50%</t>
  </si>
  <si>
    <t>Aaron Wise</t>
  </si>
  <si>
    <t>15.90%</t>
  </si>
  <si>
    <t>38.43%</t>
  </si>
  <si>
    <t>38.06%</t>
  </si>
  <si>
    <t>23.51%</t>
  </si>
  <si>
    <t>36.75%</t>
  </si>
  <si>
    <t>31.82%</t>
  </si>
  <si>
    <t>Chris Kirk</t>
  </si>
  <si>
    <t>31.44%</t>
  </si>
  <si>
    <t>37.97%</t>
  </si>
  <si>
    <t>29.02%</t>
  </si>
  <si>
    <t>33.01%</t>
  </si>
  <si>
    <t>Matt McCarty</t>
  </si>
  <si>
    <t>41.34%</t>
  </si>
  <si>
    <t>Davis Riley</t>
  </si>
  <si>
    <t>36.37%</t>
  </si>
  <si>
    <t>Camilo Villegas</t>
  </si>
  <si>
    <t>22.28%</t>
  </si>
  <si>
    <t>2.50%</t>
  </si>
  <si>
    <t>Chris Gotterup</t>
  </si>
  <si>
    <t>38.70%</t>
  </si>
  <si>
    <t>Emiliano Grillo</t>
  </si>
  <si>
    <t>37.14%</t>
  </si>
  <si>
    <t>Adam Svensson</t>
  </si>
  <si>
    <t>24.16%</t>
  </si>
  <si>
    <t>Garrick Higgo</t>
  </si>
  <si>
    <t>35.75%</t>
  </si>
  <si>
    <t>Nick Hardy</t>
  </si>
  <si>
    <t>37.90%</t>
  </si>
  <si>
    <t>Rafael Campos</t>
  </si>
  <si>
    <t>26.35%</t>
  </si>
  <si>
    <t>1.70%</t>
  </si>
  <si>
    <t>41.73%</t>
  </si>
  <si>
    <t>Nicolai Hojgaard</t>
  </si>
  <si>
    <t>28.49%</t>
  </si>
  <si>
    <t>Mark Hubbard</t>
  </si>
  <si>
    <t>29.78%</t>
  </si>
  <si>
    <t>Sam Ryder</t>
  </si>
  <si>
    <t>39.69%</t>
  </si>
  <si>
    <t>Chad Ramey</t>
  </si>
  <si>
    <t>34.05%</t>
  </si>
  <si>
    <t>Harry Higgs</t>
  </si>
  <si>
    <t>26.27%</t>
  </si>
  <si>
    <t>Ricky Castillo</t>
  </si>
  <si>
    <t>39.42%</t>
  </si>
  <si>
    <t>Doug Ghim</t>
  </si>
  <si>
    <t>40.67%</t>
  </si>
  <si>
    <t>Kevin Kisner</t>
  </si>
  <si>
    <t>19.91%</t>
  </si>
  <si>
    <t>3.30%</t>
  </si>
  <si>
    <t>Beau Hossler</t>
  </si>
  <si>
    <t>43.27%</t>
  </si>
  <si>
    <t>Ben Kohles</t>
  </si>
  <si>
    <t>40.87%</t>
  </si>
  <si>
    <t>0.00%</t>
  </si>
  <si>
    <t>Ryan Palmer</t>
  </si>
  <si>
    <t>15.85%</t>
  </si>
  <si>
    <t>Takumi Kanaya</t>
  </si>
  <si>
    <t>William Mouw</t>
  </si>
  <si>
    <t>32.95%</t>
  </si>
  <si>
    <t>Harrison Endycott</t>
  </si>
  <si>
    <t>24.71%</t>
  </si>
  <si>
    <t>58.28%</t>
  </si>
  <si>
    <t>Kevin Velo</t>
  </si>
  <si>
    <t>23.75%</t>
  </si>
  <si>
    <t>Brett White</t>
  </si>
  <si>
    <t>17.97%</t>
  </si>
  <si>
    <t>Braden Thornberry</t>
  </si>
  <si>
    <t>33.65%</t>
  </si>
  <si>
    <t>Frankie Capan</t>
  </si>
  <si>
    <t>37.10%</t>
  </si>
  <si>
    <t>James Piot</t>
  </si>
  <si>
    <t>29.25%</t>
  </si>
  <si>
    <t>Paul Peterson</t>
  </si>
  <si>
    <t>45.68%</t>
  </si>
  <si>
    <t>6.90%</t>
  </si>
  <si>
    <t>Kaito Onishi</t>
  </si>
  <si>
    <t>37.87%</t>
  </si>
  <si>
    <t>Andi Xu</t>
  </si>
  <si>
    <t>16.46%</t>
  </si>
  <si>
    <t>Thomas Rosenmueller</t>
  </si>
  <si>
    <t>49.78%</t>
  </si>
  <si>
    <t>Philip Knowles</t>
  </si>
  <si>
    <t>36.15%</t>
  </si>
  <si>
    <t>Ben Cook</t>
  </si>
  <si>
    <t>14.07%</t>
  </si>
  <si>
    <t>Cristobal Del Solar</t>
  </si>
  <si>
    <t>39.83%</t>
  </si>
  <si>
    <t>Anders Albertson</t>
  </si>
  <si>
    <t>41.15%</t>
  </si>
  <si>
    <t>Vince Covello</t>
  </si>
  <si>
    <t>19.02%</t>
  </si>
  <si>
    <t>Rikuya Hoshino</t>
  </si>
  <si>
    <t>42.81%</t>
  </si>
  <si>
    <t>Gordon Sargent</t>
  </si>
  <si>
    <t>27.17%</t>
  </si>
  <si>
    <t>Ashton McCulloch</t>
  </si>
  <si>
    <t>30.03%</t>
  </si>
  <si>
    <t>41.76%</t>
  </si>
  <si>
    <t>36.32%</t>
  </si>
  <si>
    <t>1.20%</t>
  </si>
  <si>
    <t>21.92%</t>
  </si>
  <si>
    <t>35.09%</t>
  </si>
  <si>
    <t>32.49%</t>
  </si>
  <si>
    <t>32.42%</t>
  </si>
  <si>
    <t>38.47%</t>
  </si>
  <si>
    <t>32.66%</t>
  </si>
  <si>
    <t>28.87%</t>
  </si>
  <si>
    <t>39.00%</t>
  </si>
  <si>
    <t>23.29%</t>
  </si>
  <si>
    <t>40.91%</t>
  </si>
  <si>
    <t>37.98%</t>
  </si>
  <si>
    <t>21.11%</t>
  </si>
  <si>
    <t>35.65%</t>
  </si>
  <si>
    <t>27.21%</t>
  </si>
  <si>
    <t>33.68%</t>
  </si>
  <si>
    <t>37.93%</t>
  </si>
  <si>
    <t>28.40%</t>
  </si>
  <si>
    <t>54.02%</t>
  </si>
  <si>
    <t>28.42%</t>
  </si>
  <si>
    <t>17.56%</t>
  </si>
  <si>
    <t>36.52%</t>
  </si>
  <si>
    <t>22.05%</t>
  </si>
  <si>
    <t>32.01%</t>
  </si>
  <si>
    <t>37.13%</t>
  </si>
  <si>
    <t>30.86%</t>
  </si>
  <si>
    <t>1.60%</t>
  </si>
  <si>
    <t>29.87%</t>
  </si>
  <si>
    <t>0.90%</t>
  </si>
  <si>
    <t>46.07%</t>
  </si>
  <si>
    <t>31.04%</t>
  </si>
  <si>
    <t>22.89%</t>
  </si>
  <si>
    <t>43.31%</t>
  </si>
  <si>
    <t>4.30%</t>
  </si>
  <si>
    <t>32.50%</t>
  </si>
  <si>
    <t>24.20%</t>
  </si>
  <si>
    <t>36.56%</t>
  </si>
  <si>
    <t>38.68%</t>
  </si>
  <si>
    <t>24.77%</t>
  </si>
  <si>
    <t>40.76%</t>
  </si>
  <si>
    <t>34.41%</t>
  </si>
  <si>
    <t>24.83%</t>
  </si>
  <si>
    <t>38.27%</t>
  </si>
  <si>
    <t>36.44%</t>
  </si>
  <si>
    <t>25.29%</t>
  </si>
  <si>
    <t>39.09%</t>
  </si>
  <si>
    <t>21.82%</t>
  </si>
  <si>
    <t>45.23%</t>
  </si>
  <si>
    <t>39.07%</t>
  </si>
  <si>
    <t>15.69%</t>
  </si>
  <si>
    <t>42.56%</t>
  </si>
  <si>
    <t>36.86%</t>
  </si>
  <si>
    <t>20.58%</t>
  </si>
  <si>
    <t>57.28%</t>
  </si>
  <si>
    <t>3.50%</t>
  </si>
  <si>
    <t>26.07%</t>
  </si>
  <si>
    <t>16.65%</t>
  </si>
  <si>
    <t>29.92%</t>
  </si>
  <si>
    <t>36.69%</t>
  </si>
  <si>
    <t>1.50%</t>
  </si>
  <si>
    <t>33.39%</t>
  </si>
  <si>
    <t>45.04%</t>
  </si>
  <si>
    <t>37.80%</t>
  </si>
  <si>
    <t>17.17%</t>
  </si>
  <si>
    <t>47.04%</t>
  </si>
  <si>
    <t>39.21%</t>
  </si>
  <si>
    <t>13.75%</t>
  </si>
  <si>
    <t>40.56%</t>
  </si>
  <si>
    <t>39.95%</t>
  </si>
  <si>
    <t>19.49%</t>
  </si>
  <si>
    <t>45.57%</t>
  </si>
  <si>
    <t>24.35%</t>
  </si>
  <si>
    <t>30.08%</t>
  </si>
  <si>
    <t>41.59%</t>
  </si>
  <si>
    <t>33.08%</t>
  </si>
  <si>
    <t>25.34%</t>
  </si>
  <si>
    <t>40.52%</t>
  </si>
  <si>
    <t>31.02%</t>
  </si>
  <si>
    <t>28.46%</t>
  </si>
  <si>
    <t>44.64%</t>
  </si>
  <si>
    <t>34.34%</t>
  </si>
  <si>
    <t>21.02%</t>
  </si>
  <si>
    <t>45.36%</t>
  </si>
  <si>
    <t>27.26%</t>
  </si>
  <si>
    <t>27.38%</t>
  </si>
  <si>
    <t>40.44%</t>
  </si>
  <si>
    <t>29.11%</t>
  </si>
  <si>
    <t>30.46%</t>
  </si>
  <si>
    <t>50.79%</t>
  </si>
  <si>
    <t>6.50%</t>
  </si>
  <si>
    <t>20.57%</t>
  </si>
  <si>
    <t>47.28%</t>
  </si>
  <si>
    <t>26.01%</t>
  </si>
  <si>
    <t>26.71%</t>
  </si>
  <si>
    <t>40.40%</t>
  </si>
  <si>
    <t>35.69%</t>
  </si>
  <si>
    <t>23.91%</t>
  </si>
  <si>
    <t>32.89%</t>
  </si>
  <si>
    <t>35.48%</t>
  </si>
  <si>
    <t>31.62%</t>
  </si>
  <si>
    <t>33.16%</t>
  </si>
  <si>
    <t>27.84%</t>
  </si>
  <si>
    <t>33.27%</t>
  </si>
  <si>
    <t>30.90%</t>
  </si>
  <si>
    <t>35.83%</t>
  </si>
  <si>
    <t>2.60%</t>
  </si>
  <si>
    <t>39.80%</t>
  </si>
  <si>
    <t>31.91%</t>
  </si>
  <si>
    <t>28.29%</t>
  </si>
  <si>
    <t>45.05%</t>
  </si>
  <si>
    <t>2.20%</t>
  </si>
  <si>
    <t>29.74%</t>
  </si>
  <si>
    <t>25.21%</t>
  </si>
  <si>
    <t>46.60%</t>
  </si>
  <si>
    <t>28.15%</t>
  </si>
  <si>
    <t>25.25%</t>
  </si>
  <si>
    <t>37.44%</t>
  </si>
  <si>
    <t>38.90%</t>
  </si>
  <si>
    <t>2.00%</t>
  </si>
  <si>
    <t>23.67%</t>
  </si>
  <si>
    <t>39.88%</t>
  </si>
  <si>
    <t>23.53%</t>
  </si>
  <si>
    <t>38.22%</t>
  </si>
  <si>
    <t>29.58%</t>
  </si>
  <si>
    <t>32.20%</t>
  </si>
  <si>
    <t>45.83%</t>
  </si>
  <si>
    <t>28.69%</t>
  </si>
  <si>
    <t>25.48%</t>
  </si>
  <si>
    <t>38.11%</t>
  </si>
  <si>
    <t>31.26%</t>
  </si>
  <si>
    <t>30.63%</t>
  </si>
  <si>
    <t>38.24%</t>
  </si>
  <si>
    <t>28.68%</t>
  </si>
  <si>
    <t>39.85%</t>
  </si>
  <si>
    <t>40.17%</t>
  </si>
  <si>
    <t>19.99%</t>
  </si>
  <si>
    <t>42.57%</t>
  </si>
  <si>
    <t>43.11%</t>
  </si>
  <si>
    <t>14.32%</t>
  </si>
  <si>
    <t>44.25%</t>
  </si>
  <si>
    <t>42.89%</t>
  </si>
  <si>
    <t>12.86%</t>
  </si>
  <si>
    <t>37.00%</t>
  </si>
  <si>
    <t>41.55%</t>
  </si>
  <si>
    <t>21.45%</t>
  </si>
  <si>
    <t>45.85%</t>
  </si>
  <si>
    <t>36.81%</t>
  </si>
  <si>
    <t>17.34%</t>
  </si>
  <si>
    <t>45.30%</t>
  </si>
  <si>
    <t>25.59%</t>
  </si>
  <si>
    <t>Tie</t>
  </si>
  <si>
    <t>51.07%</t>
  </si>
  <si>
    <t>36.02%</t>
  </si>
  <si>
    <t>12.91%</t>
  </si>
  <si>
    <t>51.49%</t>
  </si>
  <si>
    <t>36.17%</t>
  </si>
  <si>
    <t>12.34%</t>
  </si>
  <si>
    <t>48.66%</t>
  </si>
  <si>
    <t>38.35%</t>
  </si>
  <si>
    <t>12.98%</t>
  </si>
  <si>
    <t>65.83%</t>
  </si>
  <si>
    <t>2.40%</t>
  </si>
  <si>
    <t>10.76%</t>
  </si>
  <si>
    <t>61.74%</t>
  </si>
  <si>
    <t>26.61%</t>
  </si>
  <si>
    <t>11.65%</t>
  </si>
  <si>
    <t>45.67%</t>
  </si>
  <si>
    <t>41.07%</t>
  </si>
  <si>
    <t>13.25%</t>
  </si>
  <si>
    <t>49.63%</t>
  </si>
  <si>
    <t>37.32%</t>
  </si>
  <si>
    <t>13.04%</t>
  </si>
  <si>
    <t>48.02%</t>
  </si>
  <si>
    <t>39.01%</t>
  </si>
  <si>
    <t>12.96%</t>
  </si>
  <si>
    <t>43.01%</t>
  </si>
  <si>
    <t>44.73%</t>
  </si>
  <si>
    <t>12.25%</t>
  </si>
  <si>
    <t>55.89%</t>
  </si>
  <si>
    <t>31.36%</t>
  </si>
  <si>
    <t>12.75%</t>
  </si>
  <si>
    <t>44.13%</t>
  </si>
  <si>
    <t>43.73%</t>
  </si>
  <si>
    <t>12.13%</t>
  </si>
  <si>
    <t>56.22%</t>
  </si>
  <si>
    <t>32.45%</t>
  </si>
  <si>
    <t>11.33%</t>
  </si>
  <si>
    <t>55.46%</t>
  </si>
  <si>
    <t>32.63%</t>
  </si>
  <si>
    <t>11.91%</t>
  </si>
  <si>
    <t>49.98%</t>
  </si>
  <si>
    <t>4.10%</t>
  </si>
  <si>
    <t>37.69%</t>
  </si>
  <si>
    <t>12.32%</t>
  </si>
  <si>
    <t>57.10%</t>
  </si>
  <si>
    <t>31.03%</t>
  </si>
  <si>
    <t>11.87%</t>
  </si>
  <si>
    <t>39.04%</t>
  </si>
  <si>
    <t>48.41%</t>
  </si>
  <si>
    <t>4.40%</t>
  </si>
  <si>
    <t>12.54%</t>
  </si>
  <si>
    <t>0.40%</t>
  </si>
  <si>
    <t>50.41%</t>
  </si>
  <si>
    <t>37.38%</t>
  </si>
  <si>
    <t>12.21%</t>
  </si>
  <si>
    <t>49.17%</t>
  </si>
  <si>
    <t>37.74%</t>
  </si>
  <si>
    <t>13.08%</t>
  </si>
  <si>
    <t>54.19%</t>
  </si>
  <si>
    <t>33.95%</t>
  </si>
  <si>
    <t>11.86%</t>
  </si>
  <si>
    <t>68.15%</t>
  </si>
  <si>
    <t>6.10%</t>
  </si>
  <si>
    <t>21.20%</t>
  </si>
  <si>
    <t>10.65%</t>
  </si>
  <si>
    <t>49.56%</t>
  </si>
  <si>
    <t>37.07%</t>
  </si>
  <si>
    <t>13.36%</t>
  </si>
  <si>
    <t>50.03%</t>
  </si>
  <si>
    <t>37.33%</t>
  </si>
  <si>
    <t>12.64%</t>
  </si>
  <si>
    <t>52.00%</t>
  </si>
  <si>
    <t>12.39%</t>
  </si>
  <si>
    <t>67.62%</t>
  </si>
  <si>
    <t>22.18%</t>
  </si>
  <si>
    <t>10.20%</t>
  </si>
  <si>
    <t>58.05%</t>
  </si>
  <si>
    <t>30.23%</t>
  </si>
  <si>
    <t>11.72%</t>
  </si>
  <si>
    <t>40.93%</t>
  </si>
  <si>
    <t>46.29%</t>
  </si>
  <si>
    <t>12.77%</t>
  </si>
  <si>
    <t>48.63%</t>
  </si>
  <si>
    <t>39.20%</t>
  </si>
  <si>
    <t>12.16%</t>
  </si>
  <si>
    <t>45.09%</t>
  </si>
  <si>
    <t>42.07%</t>
  </si>
  <si>
    <t>12.83%</t>
  </si>
  <si>
    <t>57.78%</t>
  </si>
  <si>
    <t>29.99%</t>
  </si>
  <si>
    <t>12.23%</t>
  </si>
  <si>
    <t>40.02%</t>
  </si>
  <si>
    <t>12.62%</t>
  </si>
  <si>
    <t>48.87%</t>
  </si>
  <si>
    <t>38.80%</t>
  </si>
  <si>
    <t>45.76%</t>
  </si>
  <si>
    <t>41.47%</t>
  </si>
  <si>
    <t>12.76%</t>
  </si>
  <si>
    <t>65.24%</t>
  </si>
  <si>
    <t>23.57%</t>
  </si>
  <si>
    <t>11.19%</t>
  </si>
  <si>
    <t>Thriston Lawrence</t>
  </si>
  <si>
    <t>39.31%</t>
  </si>
  <si>
    <t>12.27%</t>
  </si>
  <si>
    <t>69.49%</t>
  </si>
  <si>
    <t>8.00%</t>
  </si>
  <si>
    <t>20.23%</t>
  </si>
  <si>
    <t>10.28%</t>
  </si>
  <si>
    <t>-</t>
  </si>
  <si>
    <t>48.71%</t>
  </si>
  <si>
    <t>13.01%</t>
  </si>
  <si>
    <t>56.44%</t>
  </si>
  <si>
    <t>12.52%</t>
  </si>
  <si>
    <t>59.88%</t>
  </si>
  <si>
    <t>7.90%</t>
  </si>
  <si>
    <t>28.18%</t>
  </si>
  <si>
    <t>11.94%</t>
  </si>
  <si>
    <t>66.02%</t>
  </si>
  <si>
    <t>7.70%</t>
  </si>
  <si>
    <t>22.66%</t>
  </si>
  <si>
    <t>11.32%</t>
  </si>
  <si>
    <t>49.49%</t>
  </si>
  <si>
    <t>37.58%</t>
  </si>
  <si>
    <t>12.92%</t>
  </si>
  <si>
    <t>56.00%</t>
  </si>
  <si>
    <t>31.34%</t>
  </si>
  <si>
    <t>12.66%</t>
  </si>
  <si>
    <t>42.15%</t>
  </si>
  <si>
    <t>44.06%</t>
  </si>
  <si>
    <t>13.78%</t>
  </si>
  <si>
    <t>60.27%</t>
  </si>
  <si>
    <t>6.80%</t>
  </si>
  <si>
    <t>27.99%</t>
  </si>
  <si>
    <t>11.74%</t>
  </si>
  <si>
    <t>47.85%</t>
  </si>
  <si>
    <t>39.14%</t>
  </si>
  <si>
    <t>13.00%</t>
  </si>
  <si>
    <t>50.92%</t>
  </si>
  <si>
    <t>36.34%</t>
  </si>
  <si>
    <t>12.74%</t>
  </si>
  <si>
    <t>40.57%</t>
  </si>
  <si>
    <t>45.93%</t>
  </si>
  <si>
    <t>13.49%</t>
  </si>
  <si>
    <t>64.06%</t>
  </si>
  <si>
    <t>24.43%</t>
  </si>
  <si>
    <t>11.51%</t>
  </si>
  <si>
    <t>47.25%</t>
  </si>
  <si>
    <t>40.29%</t>
  </si>
  <si>
    <t>12.45%</t>
  </si>
  <si>
    <t>62.87%</t>
  </si>
  <si>
    <t>3.70%</t>
  </si>
  <si>
    <t>25.71%</t>
  </si>
  <si>
    <t>11.42%</t>
  </si>
  <si>
    <t>56.23%</t>
  </si>
  <si>
    <t>30.61%</t>
  </si>
  <si>
    <t>13.16%</t>
  </si>
  <si>
    <t>62.13%</t>
  </si>
  <si>
    <t>26.02%</t>
  </si>
  <si>
    <t>11.85%</t>
  </si>
  <si>
    <t>52.24%</t>
  </si>
  <si>
    <t>35.16%</t>
  </si>
  <si>
    <t>12.60%</t>
  </si>
  <si>
    <t>45.99%</t>
  </si>
  <si>
    <t>40.85%</t>
  </si>
  <si>
    <t>13.15%</t>
  </si>
  <si>
    <t>51.98%</t>
  </si>
  <si>
    <t>35.25%</t>
  </si>
  <si>
    <t>54.88%</t>
  </si>
  <si>
    <t>12.46%</t>
  </si>
  <si>
    <t>53.56%</t>
  </si>
  <si>
    <t>33.88%</t>
  </si>
  <si>
    <t>12.56%</t>
  </si>
  <si>
    <t>60.58%</t>
  </si>
  <si>
    <t>27.25%</t>
  </si>
  <si>
    <t>12.17%</t>
  </si>
  <si>
    <t>53.34%</t>
  </si>
  <si>
    <t>34.13%</t>
  </si>
  <si>
    <t>12.53%</t>
  </si>
  <si>
    <t>41.88%</t>
  </si>
  <si>
    <t>13.70%</t>
  </si>
  <si>
    <t>64.68%</t>
  </si>
  <si>
    <t>24.09%</t>
  </si>
  <si>
    <t>11.23%</t>
  </si>
  <si>
    <t>13.20%</t>
  </si>
  <si>
    <t>49.95%</t>
  </si>
  <si>
    <t>36.98%</t>
  </si>
  <si>
    <t>13.06%</t>
  </si>
  <si>
    <t>60.14%</t>
  </si>
  <si>
    <t>2.80%</t>
  </si>
  <si>
    <t>28.03%</t>
  </si>
  <si>
    <t>11.83%</t>
  </si>
  <si>
    <t>58.54%</t>
  </si>
  <si>
    <t>29.05%</t>
  </si>
  <si>
    <t>12.41%</t>
  </si>
  <si>
    <t>53.93%</t>
  </si>
  <si>
    <t>32.86%</t>
  </si>
  <si>
    <t>13.21%</t>
  </si>
  <si>
    <t>55.37%</t>
  </si>
  <si>
    <t>32.55%</t>
  </si>
  <si>
    <t>12.08%</t>
  </si>
  <si>
    <t>50.78%</t>
  </si>
  <si>
    <t>36.07%</t>
  </si>
  <si>
    <t>55.71%</t>
  </si>
  <si>
    <t>31.41%</t>
  </si>
  <si>
    <t>12.88%</t>
  </si>
  <si>
    <t>53.33%</t>
  </si>
  <si>
    <t>34.25%</t>
  </si>
  <si>
    <t>12.42%</t>
  </si>
  <si>
    <t>39.34%</t>
  </si>
  <si>
    <t>13.40%</t>
  </si>
  <si>
    <t>55.73%</t>
  </si>
  <si>
    <t>12.93%</t>
  </si>
  <si>
    <t>44.46%</t>
  </si>
  <si>
    <t>42.72%</t>
  </si>
  <si>
    <t>12.81%</t>
  </si>
  <si>
    <t>39.29%</t>
  </si>
  <si>
    <t>47.36%</t>
  </si>
  <si>
    <t>13.34%</t>
  </si>
  <si>
    <t>56.91%</t>
  </si>
  <si>
    <t>30.97%</t>
  </si>
  <si>
    <t>12.12%</t>
  </si>
  <si>
    <t>52.82%</t>
  </si>
  <si>
    <t>Jackson Suber</t>
  </si>
  <si>
    <t>33.61%</t>
  </si>
  <si>
    <t>13.57%</t>
  </si>
  <si>
    <t>44.60%</t>
  </si>
  <si>
    <t>41.89%</t>
  </si>
  <si>
    <t>13.50%</t>
  </si>
  <si>
    <t>52.38%</t>
  </si>
  <si>
    <t>34.67%</t>
  </si>
  <si>
    <t>12.95%</t>
  </si>
  <si>
    <t>46.77%</t>
  </si>
  <si>
    <t>40.18%</t>
  </si>
  <si>
    <t>60.72%</t>
  </si>
  <si>
    <t>26.95%</t>
  </si>
  <si>
    <t>12.33%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</si>
</sst>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quotePrefix="1"/>
    <xf numFmtId="20" fontId="0" fillId="0" borderId="0" xfId="0" applyNumberFormat="1"/>
    <xf numFmtId="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165" fontId="0" fillId="0" borderId="0" xfId="0" applyNumberFormat="1"/>
    <xf numFmtId="165" fontId="0" fillId="0" borderId="0" xfId="0" applyNumberFormat="1" applyAlignment="1">
      <alignment horizontal="right"/>
    </xf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E3"/>
  <sheetViews>
    <sheetView tabSelected="1" workbookViewId="0">
      <selection activeCell="A3" sqref="A3:E3"/>
    </sheetView>
  </sheetViews>
  <sheetFormatPr defaultRowHeight="15" x14ac:dyDescent="0.25"/>
  <cols>
    <col min="2" max="3" width="9.28515625" style="3" customWidth="1"/>
  </cols>
  <sheetData>
    <row r="1" spans="1:5" x14ac:dyDescent="0.25">
      <c r="A1" s="15" t="s">
        <v>0</v>
      </c>
      <c r="B1" s="15"/>
      <c r="C1" s="4"/>
      <c r="D1" s="15" t="s">
        <v>12</v>
      </c>
      <c r="E1" s="15"/>
    </row>
    <row r="2" spans="1:5" x14ac:dyDescent="0.25">
      <c r="A2" s="5" t="s">
        <v>1</v>
      </c>
      <c r="B2" s="5" t="s">
        <v>2</v>
      </c>
      <c r="C2" s="5"/>
      <c r="D2" s="5" t="s">
        <v>1</v>
      </c>
      <c r="E2" s="5" t="s">
        <v>2</v>
      </c>
    </row>
    <row r="3" spans="1:5" x14ac:dyDescent="0.25">
      <c r="A3" s="5" cm="1">
        <f t="array" ref="A3">SUM(IFERROR(100*SUMPRODUCT(('Rd1'!H:H&lt;&gt;"") * IFERROR(--'Rd1'!G:G, 0)),0),IFERROR(100*SUMPRODUCT(('Rd2'!H:H&lt;&gt;"") * IFERROR(--'Rd2'!G:G, 0)),0),IFERROR(100*SUMPRODUCT(('Rd3'!H:H&lt;&gt;"") * IFERROR(--'Rd3'!G:G, 0)),0),IFERROR(100*SUMPRODUCT(('Rd4'!H:H&lt;&gt;"") * IFERROR(--'Rd4'!G:G, 0)),0))</f>
        <v>274.40000000000009</v>
      </c>
      <c r="B3" s="5">
        <f>SUM(IF(AND(A3="",SUM('Rd1'!I:I)=0),"",SUM('Rd1'!I:I)),IF(AND(A3="",SUM('Rd2'!I:I)=0),"",SUM('Rd2'!I:I)),IF(AND(A3="",SUM('Rd3'!I:I)=0),"",SUM('Rd3'!I:I)),IF(AND(A3="",SUM('Rd4'!I:I)=0),"",SUM('Rd4'!I:I)))</f>
        <v>69.399999999999991</v>
      </c>
      <c r="C3" s="5"/>
      <c r="D3" s="5">
        <f>IF(T3Picks!C2="","",2*(12-COUNTBLANK(T3Picks!B2:B13)))</f>
        <v>24</v>
      </c>
      <c r="E3" s="5">
        <f>IF(T3Picks!C2="","",SUM(T3Picks!I2:I13))</f>
        <v>7.4</v>
      </c>
    </row>
  </sheetData>
  <mergeCells count="2">
    <mergeCell ref="A1:B1"/>
    <mergeCell ref="D1:E1"/>
  </mergeCells>
  <conditionalFormatting sqref="B3:C3 E3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J157"/>
  <sheetViews>
    <sheetView workbookViewId="0">
      <pane ySplit="1" topLeftCell="A2" activePane="bottomLeft" state="frozen"/>
      <selection activeCell="B2" sqref="B2"/>
      <selection pane="bottomLeft" activeCell="H2" sqref="H2:I154"/>
    </sheetView>
  </sheetViews>
  <sheetFormatPr defaultRowHeight="15" x14ac:dyDescent="0.25"/>
  <cols>
    <col min="3" max="3" width="20.7109375" customWidth="1"/>
    <col min="4" max="4" width="9.28515625" style="9" customWidth="1"/>
    <col min="5" max="6" width="9.140625" style="10"/>
    <col min="7" max="7" width="9.28515625" style="11" customWidth="1"/>
    <col min="9" max="9" width="9.28515625" style="3" customWidth="1"/>
  </cols>
  <sheetData>
    <row r="1" spans="1:10" x14ac:dyDescent="0.25">
      <c r="A1" t="s">
        <v>20</v>
      </c>
      <c r="B1" s="2" t="s">
        <v>18</v>
      </c>
      <c r="C1" t="s">
        <v>3</v>
      </c>
      <c r="D1" s="9" t="s">
        <v>15</v>
      </c>
      <c r="E1" t="s">
        <v>16</v>
      </c>
      <c r="F1" t="s">
        <v>13</v>
      </c>
      <c r="G1" s="13" t="s">
        <v>7</v>
      </c>
      <c r="H1" t="s">
        <v>19</v>
      </c>
      <c r="I1" s="3" t="s">
        <v>10</v>
      </c>
      <c r="J1" s="1"/>
    </row>
    <row r="2" spans="1:10" x14ac:dyDescent="0.25">
      <c r="A2">
        <f>IF(B2="","",1)</f>
        <v>1</v>
      </c>
      <c r="B2" s="2">
        <v>0.48958333333333331</v>
      </c>
      <c r="C2" t="s">
        <v>81</v>
      </c>
      <c r="D2" s="9" t="s">
        <v>82</v>
      </c>
      <c r="E2">
        <v>2.8</v>
      </c>
      <c r="F2">
        <v>2.4500000000000002</v>
      </c>
      <c r="G2" s="14" t="s">
        <v>21</v>
      </c>
      <c r="H2">
        <v>72</v>
      </c>
      <c r="I2" s="3" t="s">
        <v>21</v>
      </c>
    </row>
    <row r="3" spans="1:10" x14ac:dyDescent="0.25">
      <c r="A3">
        <f t="shared" ref="A3:A66" si="0">IF(B3="","",1)</f>
        <v>1</v>
      </c>
      <c r="B3" s="2">
        <v>0.48958333333333331</v>
      </c>
      <c r="C3" t="s">
        <v>59</v>
      </c>
      <c r="D3" s="9" t="s">
        <v>83</v>
      </c>
      <c r="E3">
        <v>2.4</v>
      </c>
      <c r="F3">
        <v>2.5</v>
      </c>
      <c r="G3" s="14" t="s">
        <v>30</v>
      </c>
      <c r="H3">
        <v>71</v>
      </c>
      <c r="I3" s="3">
        <v>-1.1000000000000001</v>
      </c>
    </row>
    <row r="4" spans="1:10" x14ac:dyDescent="0.25">
      <c r="A4">
        <f t="shared" si="0"/>
        <v>1</v>
      </c>
      <c r="B4" s="2">
        <v>0.48958333333333331</v>
      </c>
      <c r="C4" t="s">
        <v>84</v>
      </c>
      <c r="D4" s="9" t="s">
        <v>85</v>
      </c>
      <c r="E4">
        <v>4.4000000000000004</v>
      </c>
      <c r="F4">
        <v>4</v>
      </c>
      <c r="G4" s="14" t="s">
        <v>21</v>
      </c>
      <c r="H4">
        <v>67</v>
      </c>
      <c r="I4" s="3" t="s">
        <v>21</v>
      </c>
    </row>
    <row r="5" spans="1:10" x14ac:dyDescent="0.25">
      <c r="A5">
        <f t="shared" si="0"/>
        <v>1</v>
      </c>
      <c r="B5" s="2">
        <v>0.48958333333333331</v>
      </c>
      <c r="C5" t="s">
        <v>86</v>
      </c>
      <c r="D5" s="9" t="s">
        <v>62</v>
      </c>
      <c r="E5">
        <v>2.4</v>
      </c>
      <c r="F5">
        <v>2.2999999999999998</v>
      </c>
      <c r="G5" s="14" t="s">
        <v>21</v>
      </c>
      <c r="H5">
        <v>66</v>
      </c>
      <c r="I5" s="3" t="s">
        <v>21</v>
      </c>
    </row>
    <row r="6" spans="1:10" x14ac:dyDescent="0.25">
      <c r="A6">
        <f t="shared" si="0"/>
        <v>1</v>
      </c>
      <c r="B6" s="2">
        <v>0.48958333333333331</v>
      </c>
      <c r="C6" t="s">
        <v>55</v>
      </c>
      <c r="D6" s="9" t="s">
        <v>87</v>
      </c>
      <c r="E6">
        <v>3.1</v>
      </c>
      <c r="F6">
        <v>2.88</v>
      </c>
      <c r="G6" s="14" t="s">
        <v>21</v>
      </c>
      <c r="H6">
        <v>67</v>
      </c>
      <c r="I6" s="3" t="s">
        <v>21</v>
      </c>
    </row>
    <row r="7" spans="1:10" x14ac:dyDescent="0.25">
      <c r="A7">
        <f t="shared" si="0"/>
        <v>1</v>
      </c>
      <c r="B7" s="2">
        <v>0.48958333333333331</v>
      </c>
      <c r="C7" t="s">
        <v>88</v>
      </c>
      <c r="D7" s="9" t="s">
        <v>89</v>
      </c>
      <c r="E7">
        <v>3.8</v>
      </c>
      <c r="F7">
        <v>3.6</v>
      </c>
      <c r="G7" s="14" t="s">
        <v>21</v>
      </c>
      <c r="H7">
        <v>69</v>
      </c>
      <c r="I7" s="3" t="s">
        <v>21</v>
      </c>
    </row>
    <row r="8" spans="1:10" x14ac:dyDescent="0.25">
      <c r="A8">
        <f t="shared" si="0"/>
        <v>1</v>
      </c>
      <c r="B8" s="2">
        <v>0.49722222222222223</v>
      </c>
      <c r="C8" t="s">
        <v>90</v>
      </c>
      <c r="D8" s="9" t="s">
        <v>57</v>
      </c>
      <c r="E8">
        <v>2.5</v>
      </c>
      <c r="F8">
        <v>2.15</v>
      </c>
      <c r="G8" s="14" t="s">
        <v>21</v>
      </c>
      <c r="H8">
        <v>68</v>
      </c>
      <c r="I8" s="3" t="s">
        <v>21</v>
      </c>
    </row>
    <row r="9" spans="1:10" x14ac:dyDescent="0.25">
      <c r="A9">
        <f t="shared" si="0"/>
        <v>1</v>
      </c>
      <c r="B9" s="2">
        <v>0.49722222222222223</v>
      </c>
      <c r="C9" t="s">
        <v>91</v>
      </c>
      <c r="D9" s="9" t="s">
        <v>92</v>
      </c>
      <c r="E9">
        <v>2.6</v>
      </c>
      <c r="F9">
        <v>2.63</v>
      </c>
      <c r="G9" s="14" t="s">
        <v>27</v>
      </c>
      <c r="H9">
        <v>73</v>
      </c>
      <c r="I9" s="3">
        <v>-0.3</v>
      </c>
    </row>
    <row r="10" spans="1:10" x14ac:dyDescent="0.25">
      <c r="A10">
        <f t="shared" si="0"/>
        <v>1</v>
      </c>
      <c r="B10" s="2">
        <v>0.49722222222222223</v>
      </c>
      <c r="C10" t="s">
        <v>93</v>
      </c>
      <c r="D10" s="9" t="s">
        <v>94</v>
      </c>
      <c r="E10">
        <v>4.8</v>
      </c>
      <c r="F10">
        <v>4.33</v>
      </c>
      <c r="G10" s="14" t="s">
        <v>21</v>
      </c>
      <c r="H10">
        <v>71</v>
      </c>
      <c r="I10" s="3" t="s">
        <v>21</v>
      </c>
    </row>
    <row r="11" spans="1:10" x14ac:dyDescent="0.25">
      <c r="A11">
        <f t="shared" si="0"/>
        <v>1</v>
      </c>
      <c r="B11" s="2">
        <v>0.49722222222222223</v>
      </c>
      <c r="C11" t="s">
        <v>95</v>
      </c>
      <c r="D11" s="9" t="s">
        <v>96</v>
      </c>
      <c r="E11">
        <v>2.2999999999999998</v>
      </c>
      <c r="F11">
        <v>2.2000000000000002</v>
      </c>
      <c r="G11" s="14" t="s">
        <v>21</v>
      </c>
      <c r="H11">
        <v>69</v>
      </c>
      <c r="I11" s="3" t="s">
        <v>21</v>
      </c>
    </row>
    <row r="12" spans="1:10" x14ac:dyDescent="0.25">
      <c r="A12">
        <f t="shared" si="0"/>
        <v>1</v>
      </c>
      <c r="B12" s="2">
        <v>0.49722222222222223</v>
      </c>
      <c r="C12" t="s">
        <v>97</v>
      </c>
      <c r="D12" s="9" t="s">
        <v>98</v>
      </c>
      <c r="E12">
        <v>3.2</v>
      </c>
      <c r="F12">
        <v>3</v>
      </c>
      <c r="G12" s="14" t="s">
        <v>21</v>
      </c>
      <c r="H12">
        <v>71</v>
      </c>
      <c r="I12" s="3" t="s">
        <v>21</v>
      </c>
    </row>
    <row r="13" spans="1:10" x14ac:dyDescent="0.25">
      <c r="A13">
        <f t="shared" si="0"/>
        <v>1</v>
      </c>
      <c r="B13" s="2">
        <v>0.49722222222222223</v>
      </c>
      <c r="C13" t="s">
        <v>99</v>
      </c>
      <c r="D13" s="9" t="s">
        <v>100</v>
      </c>
      <c r="E13">
        <v>4</v>
      </c>
      <c r="F13">
        <v>3.6</v>
      </c>
      <c r="G13" s="14" t="s">
        <v>21</v>
      </c>
      <c r="H13">
        <v>69</v>
      </c>
      <c r="I13" s="3" t="s">
        <v>21</v>
      </c>
    </row>
    <row r="14" spans="1:10" x14ac:dyDescent="0.25">
      <c r="A14">
        <f t="shared" si="0"/>
        <v>1</v>
      </c>
      <c r="B14" s="2">
        <v>0.50486111111111109</v>
      </c>
      <c r="C14" t="s">
        <v>101</v>
      </c>
      <c r="D14" s="9" t="s">
        <v>102</v>
      </c>
      <c r="E14">
        <v>2.5</v>
      </c>
      <c r="F14">
        <v>2.4500000000000002</v>
      </c>
      <c r="G14" s="14" t="s">
        <v>21</v>
      </c>
      <c r="H14">
        <v>71</v>
      </c>
      <c r="I14" s="3" t="s">
        <v>21</v>
      </c>
    </row>
    <row r="15" spans="1:10" x14ac:dyDescent="0.25">
      <c r="A15">
        <f t="shared" si="0"/>
        <v>1</v>
      </c>
      <c r="B15" s="2">
        <v>0.50486111111111109</v>
      </c>
      <c r="C15" t="s">
        <v>103</v>
      </c>
      <c r="D15" s="9" t="s">
        <v>104</v>
      </c>
      <c r="E15">
        <v>3.3</v>
      </c>
      <c r="F15">
        <v>2.88</v>
      </c>
      <c r="G15" s="14" t="s">
        <v>21</v>
      </c>
      <c r="H15">
        <v>71</v>
      </c>
      <c r="I15" s="3" t="s">
        <v>21</v>
      </c>
    </row>
    <row r="16" spans="1:10" x14ac:dyDescent="0.25">
      <c r="A16">
        <f t="shared" si="0"/>
        <v>1</v>
      </c>
      <c r="B16" s="2">
        <v>0.50486111111111109</v>
      </c>
      <c r="C16" t="s">
        <v>105</v>
      </c>
      <c r="D16" s="9" t="s">
        <v>106</v>
      </c>
      <c r="E16">
        <v>3.3</v>
      </c>
      <c r="F16">
        <v>3.4</v>
      </c>
      <c r="G16" s="14" t="s">
        <v>70</v>
      </c>
      <c r="H16">
        <v>70</v>
      </c>
      <c r="I16" s="3">
        <v>1.2</v>
      </c>
    </row>
    <row r="17" spans="1:9" x14ac:dyDescent="0.25">
      <c r="A17">
        <f t="shared" si="0"/>
        <v>1</v>
      </c>
      <c r="B17" s="2">
        <v>0.50486111111111109</v>
      </c>
      <c r="C17" t="s">
        <v>107</v>
      </c>
      <c r="D17" s="9" t="s">
        <v>108</v>
      </c>
      <c r="E17">
        <v>2.1</v>
      </c>
      <c r="F17">
        <v>2.2999999999999998</v>
      </c>
      <c r="G17" s="14" t="s">
        <v>109</v>
      </c>
      <c r="H17">
        <v>64</v>
      </c>
      <c r="I17" s="3">
        <v>4.42</v>
      </c>
    </row>
    <row r="18" spans="1:9" x14ac:dyDescent="0.25">
      <c r="A18">
        <f t="shared" si="0"/>
        <v>1</v>
      </c>
      <c r="B18" s="2">
        <v>0.50486111111111109</v>
      </c>
      <c r="C18" t="s">
        <v>110</v>
      </c>
      <c r="D18" s="9" t="s">
        <v>111</v>
      </c>
      <c r="E18">
        <v>3.2</v>
      </c>
      <c r="F18">
        <v>2.7</v>
      </c>
      <c r="G18" s="14" t="s">
        <v>21</v>
      </c>
      <c r="H18">
        <v>72</v>
      </c>
      <c r="I18" s="3" t="s">
        <v>21</v>
      </c>
    </row>
    <row r="19" spans="1:9" x14ac:dyDescent="0.25">
      <c r="A19">
        <f t="shared" si="0"/>
        <v>1</v>
      </c>
      <c r="B19" s="2">
        <v>0.50486111111111109</v>
      </c>
      <c r="C19" t="s">
        <v>112</v>
      </c>
      <c r="D19" s="9" t="s">
        <v>113</v>
      </c>
      <c r="E19">
        <v>4.7</v>
      </c>
      <c r="F19">
        <v>3.9</v>
      </c>
      <c r="G19" s="14" t="s">
        <v>21</v>
      </c>
      <c r="H19">
        <v>69</v>
      </c>
      <c r="I19" s="3" t="s">
        <v>21</v>
      </c>
    </row>
    <row r="20" spans="1:9" x14ac:dyDescent="0.25">
      <c r="A20">
        <f t="shared" si="0"/>
        <v>1</v>
      </c>
      <c r="B20" s="2">
        <v>0.51249999999999996</v>
      </c>
      <c r="C20" t="s">
        <v>114</v>
      </c>
      <c r="D20" s="9" t="s">
        <v>115</v>
      </c>
      <c r="E20">
        <v>2.2999999999999998</v>
      </c>
      <c r="F20">
        <v>2.1</v>
      </c>
      <c r="G20" s="14" t="s">
        <v>21</v>
      </c>
      <c r="H20">
        <v>66</v>
      </c>
      <c r="I20" s="3" t="s">
        <v>21</v>
      </c>
    </row>
    <row r="21" spans="1:9" x14ac:dyDescent="0.25">
      <c r="A21">
        <f t="shared" si="0"/>
        <v>1</v>
      </c>
      <c r="B21" s="2">
        <v>0.51249999999999996</v>
      </c>
      <c r="C21" t="s">
        <v>116</v>
      </c>
      <c r="D21" s="9" t="s">
        <v>117</v>
      </c>
      <c r="E21">
        <v>3.1</v>
      </c>
      <c r="F21">
        <v>3</v>
      </c>
      <c r="G21" s="14" t="s">
        <v>21</v>
      </c>
      <c r="H21">
        <v>74</v>
      </c>
      <c r="I21" s="3" t="s">
        <v>21</v>
      </c>
    </row>
    <row r="22" spans="1:9" x14ac:dyDescent="0.25">
      <c r="A22">
        <f t="shared" si="0"/>
        <v>1</v>
      </c>
      <c r="B22" s="2">
        <v>0.51249999999999996</v>
      </c>
      <c r="C22" t="s">
        <v>118</v>
      </c>
      <c r="D22" s="9" t="s">
        <v>119</v>
      </c>
      <c r="E22">
        <v>4.2</v>
      </c>
      <c r="F22">
        <v>4.2</v>
      </c>
      <c r="G22" s="14" t="s">
        <v>21</v>
      </c>
      <c r="H22">
        <v>69</v>
      </c>
      <c r="I22" s="3" t="s">
        <v>21</v>
      </c>
    </row>
    <row r="23" spans="1:9" x14ac:dyDescent="0.25">
      <c r="A23">
        <f t="shared" si="0"/>
        <v>1</v>
      </c>
      <c r="B23" s="2">
        <v>0.51249999999999996</v>
      </c>
      <c r="C23" t="s">
        <v>25</v>
      </c>
      <c r="D23" s="9" t="s">
        <v>68</v>
      </c>
      <c r="E23">
        <v>2.6</v>
      </c>
      <c r="F23">
        <v>2.5</v>
      </c>
      <c r="G23" s="14" t="s">
        <v>21</v>
      </c>
      <c r="H23">
        <v>66</v>
      </c>
      <c r="I23" s="3" t="s">
        <v>21</v>
      </c>
    </row>
    <row r="24" spans="1:9" x14ac:dyDescent="0.25">
      <c r="A24">
        <f t="shared" si="0"/>
        <v>1</v>
      </c>
      <c r="B24" s="2">
        <v>0.51249999999999996</v>
      </c>
      <c r="C24" t="s">
        <v>46</v>
      </c>
      <c r="D24" s="9" t="s">
        <v>120</v>
      </c>
      <c r="E24">
        <v>2.8</v>
      </c>
      <c r="F24">
        <v>2.75</v>
      </c>
      <c r="G24" s="14" t="s">
        <v>21</v>
      </c>
      <c r="H24">
        <v>63</v>
      </c>
      <c r="I24" s="3" t="s">
        <v>21</v>
      </c>
    </row>
    <row r="25" spans="1:9" x14ac:dyDescent="0.25">
      <c r="A25">
        <f t="shared" si="0"/>
        <v>1</v>
      </c>
      <c r="B25" s="2">
        <v>0.51249999999999996</v>
      </c>
      <c r="C25" t="s">
        <v>41</v>
      </c>
      <c r="D25" s="9" t="s">
        <v>121</v>
      </c>
      <c r="E25">
        <v>3.8</v>
      </c>
      <c r="F25">
        <v>3.25</v>
      </c>
      <c r="G25" s="14" t="s">
        <v>21</v>
      </c>
      <c r="H25">
        <v>74</v>
      </c>
      <c r="I25" s="3" t="s">
        <v>21</v>
      </c>
    </row>
    <row r="26" spans="1:9" x14ac:dyDescent="0.25">
      <c r="A26">
        <f t="shared" si="0"/>
        <v>1</v>
      </c>
      <c r="B26" s="2">
        <v>0.52013888888888893</v>
      </c>
      <c r="C26" t="s">
        <v>47</v>
      </c>
      <c r="D26" s="9" t="s">
        <v>122</v>
      </c>
      <c r="E26">
        <v>3.2</v>
      </c>
      <c r="F26">
        <v>2.63</v>
      </c>
      <c r="G26" s="14" t="s">
        <v>21</v>
      </c>
      <c r="H26">
        <v>69</v>
      </c>
      <c r="I26" s="3" t="s">
        <v>21</v>
      </c>
    </row>
    <row r="27" spans="1:9" x14ac:dyDescent="0.25">
      <c r="A27">
        <f t="shared" si="0"/>
        <v>1</v>
      </c>
      <c r="B27" s="2">
        <v>0.52013888888888893</v>
      </c>
      <c r="C27" t="s">
        <v>38</v>
      </c>
      <c r="D27" s="9" t="s">
        <v>69</v>
      </c>
      <c r="E27">
        <v>2.9</v>
      </c>
      <c r="F27">
        <v>2.8</v>
      </c>
      <c r="G27" s="14" t="s">
        <v>21</v>
      </c>
      <c r="H27">
        <v>66</v>
      </c>
      <c r="I27" s="3" t="s">
        <v>21</v>
      </c>
    </row>
    <row r="28" spans="1:9" x14ac:dyDescent="0.25">
      <c r="A28">
        <f t="shared" si="0"/>
        <v>1</v>
      </c>
      <c r="B28" s="2">
        <v>0.52013888888888893</v>
      </c>
      <c r="C28" t="s">
        <v>34</v>
      </c>
      <c r="D28" s="9" t="s">
        <v>123</v>
      </c>
      <c r="E28">
        <v>3</v>
      </c>
      <c r="F28">
        <v>3</v>
      </c>
      <c r="G28" s="14" t="s">
        <v>28</v>
      </c>
      <c r="H28">
        <v>68</v>
      </c>
      <c r="I28" s="3">
        <v>-0.2</v>
      </c>
    </row>
    <row r="29" spans="1:9" x14ac:dyDescent="0.25">
      <c r="A29">
        <f t="shared" si="0"/>
        <v>1</v>
      </c>
      <c r="B29" s="2">
        <v>0.52013888888888893</v>
      </c>
      <c r="C29" t="s">
        <v>124</v>
      </c>
      <c r="D29" s="9" t="s">
        <v>78</v>
      </c>
      <c r="E29">
        <v>2.8</v>
      </c>
      <c r="F29">
        <v>2.5</v>
      </c>
      <c r="G29" s="14" t="s">
        <v>21</v>
      </c>
      <c r="H29">
        <v>65</v>
      </c>
      <c r="I29" s="3" t="s">
        <v>21</v>
      </c>
    </row>
    <row r="30" spans="1:9" x14ac:dyDescent="0.25">
      <c r="A30">
        <f t="shared" si="0"/>
        <v>1</v>
      </c>
      <c r="B30" s="2">
        <v>0.52013888888888893</v>
      </c>
      <c r="C30" t="s">
        <v>125</v>
      </c>
      <c r="D30" s="9" t="s">
        <v>126</v>
      </c>
      <c r="E30">
        <v>2.6</v>
      </c>
      <c r="F30">
        <v>2.8</v>
      </c>
      <c r="G30" s="14" t="s">
        <v>127</v>
      </c>
      <c r="H30">
        <v>73</v>
      </c>
      <c r="I30" s="3">
        <v>-2.2999999999999998</v>
      </c>
    </row>
    <row r="31" spans="1:9" x14ac:dyDescent="0.25">
      <c r="A31">
        <f t="shared" si="0"/>
        <v>1</v>
      </c>
      <c r="B31" s="2">
        <v>0.52013888888888893</v>
      </c>
      <c r="C31" t="s">
        <v>128</v>
      </c>
      <c r="D31" s="9" t="s">
        <v>129</v>
      </c>
      <c r="E31">
        <v>3.8</v>
      </c>
      <c r="F31">
        <v>3.5</v>
      </c>
      <c r="G31" s="14" t="s">
        <v>21</v>
      </c>
      <c r="H31">
        <v>68</v>
      </c>
      <c r="I31" s="3" t="s">
        <v>21</v>
      </c>
    </row>
    <row r="32" spans="1:9" x14ac:dyDescent="0.25">
      <c r="A32">
        <f t="shared" si="0"/>
        <v>1</v>
      </c>
      <c r="B32" s="2">
        <v>0.52777777777777779</v>
      </c>
      <c r="C32" t="s">
        <v>36</v>
      </c>
      <c r="D32" s="9" t="s">
        <v>130</v>
      </c>
      <c r="E32">
        <v>3.1</v>
      </c>
      <c r="F32">
        <v>2.75</v>
      </c>
      <c r="G32" s="14" t="s">
        <v>21</v>
      </c>
      <c r="H32">
        <v>67</v>
      </c>
      <c r="I32" s="3" t="s">
        <v>21</v>
      </c>
    </row>
    <row r="33" spans="1:9" x14ac:dyDescent="0.25">
      <c r="A33">
        <f t="shared" si="0"/>
        <v>1</v>
      </c>
      <c r="B33" s="2">
        <v>0.52777777777777779</v>
      </c>
      <c r="C33" t="s">
        <v>37</v>
      </c>
      <c r="D33" s="9" t="s">
        <v>131</v>
      </c>
      <c r="E33">
        <v>3.2</v>
      </c>
      <c r="F33">
        <v>2.8</v>
      </c>
      <c r="G33" s="14" t="s">
        <v>21</v>
      </c>
      <c r="H33">
        <v>68</v>
      </c>
      <c r="I33" s="3" t="s">
        <v>21</v>
      </c>
    </row>
    <row r="34" spans="1:9" x14ac:dyDescent="0.25">
      <c r="A34">
        <f t="shared" si="0"/>
        <v>1</v>
      </c>
      <c r="B34" s="2">
        <v>0.52777777777777779</v>
      </c>
      <c r="C34" t="s">
        <v>56</v>
      </c>
      <c r="D34" s="9" t="s">
        <v>132</v>
      </c>
      <c r="E34">
        <v>2.8</v>
      </c>
      <c r="F34">
        <v>3</v>
      </c>
      <c r="G34" s="14" t="s">
        <v>64</v>
      </c>
      <c r="H34">
        <v>71</v>
      </c>
      <c r="I34" s="3">
        <v>-1.9</v>
      </c>
    </row>
    <row r="35" spans="1:9" x14ac:dyDescent="0.25">
      <c r="A35">
        <f t="shared" si="0"/>
        <v>1</v>
      </c>
      <c r="B35" s="2">
        <v>0.52777777777777779</v>
      </c>
      <c r="C35" t="s">
        <v>43</v>
      </c>
      <c r="D35" s="9" t="s">
        <v>133</v>
      </c>
      <c r="E35">
        <v>2.7</v>
      </c>
      <c r="F35">
        <v>2.63</v>
      </c>
      <c r="G35" s="14" t="s">
        <v>21</v>
      </c>
      <c r="H35">
        <v>71</v>
      </c>
      <c r="I35" s="3" t="s">
        <v>21</v>
      </c>
    </row>
    <row r="36" spans="1:9" x14ac:dyDescent="0.25">
      <c r="A36">
        <f t="shared" si="0"/>
        <v>1</v>
      </c>
      <c r="B36" s="2">
        <v>0.52777777777777779</v>
      </c>
      <c r="C36" t="s">
        <v>134</v>
      </c>
      <c r="D36" s="9" t="s">
        <v>135</v>
      </c>
      <c r="E36">
        <v>2.8</v>
      </c>
      <c r="F36">
        <v>2.9</v>
      </c>
      <c r="G36" s="14" t="s">
        <v>74</v>
      </c>
      <c r="H36">
        <v>72</v>
      </c>
      <c r="I36" s="3">
        <v>-0.8</v>
      </c>
    </row>
    <row r="37" spans="1:9" x14ac:dyDescent="0.25">
      <c r="A37">
        <f t="shared" si="0"/>
        <v>1</v>
      </c>
      <c r="B37" s="2">
        <v>0.52777777777777779</v>
      </c>
      <c r="C37" t="s">
        <v>136</v>
      </c>
      <c r="D37" s="9" t="s">
        <v>137</v>
      </c>
      <c r="E37">
        <v>3.7</v>
      </c>
      <c r="F37">
        <v>3.4</v>
      </c>
      <c r="G37" s="14" t="s">
        <v>21</v>
      </c>
      <c r="H37">
        <v>71</v>
      </c>
      <c r="I37" s="3" t="s">
        <v>21</v>
      </c>
    </row>
    <row r="38" spans="1:9" x14ac:dyDescent="0.25">
      <c r="A38">
        <f t="shared" si="0"/>
        <v>1</v>
      </c>
      <c r="B38" s="2">
        <v>0.53541666666666665</v>
      </c>
      <c r="C38" t="s">
        <v>138</v>
      </c>
      <c r="D38" s="9" t="s">
        <v>139</v>
      </c>
      <c r="E38">
        <v>2.2000000000000002</v>
      </c>
      <c r="F38">
        <v>2.1</v>
      </c>
      <c r="G38" s="14" t="s">
        <v>21</v>
      </c>
      <c r="H38">
        <v>70</v>
      </c>
      <c r="I38" s="3" t="s">
        <v>21</v>
      </c>
    </row>
    <row r="39" spans="1:9" x14ac:dyDescent="0.25">
      <c r="A39">
        <f t="shared" si="0"/>
        <v>1</v>
      </c>
      <c r="B39" s="2">
        <v>0.53541666666666665</v>
      </c>
      <c r="C39" t="s">
        <v>140</v>
      </c>
      <c r="D39" s="9" t="s">
        <v>141</v>
      </c>
      <c r="E39">
        <v>3.5</v>
      </c>
      <c r="F39">
        <v>2.9</v>
      </c>
      <c r="G39" s="14" t="s">
        <v>21</v>
      </c>
      <c r="H39">
        <v>70</v>
      </c>
      <c r="I39" s="3" t="s">
        <v>21</v>
      </c>
    </row>
    <row r="40" spans="1:9" x14ac:dyDescent="0.25">
      <c r="A40">
        <f t="shared" si="0"/>
        <v>1</v>
      </c>
      <c r="B40" s="2">
        <v>0.53541666666666665</v>
      </c>
      <c r="C40" t="s">
        <v>23</v>
      </c>
      <c r="D40" s="9" t="s">
        <v>142</v>
      </c>
      <c r="E40">
        <v>3.8</v>
      </c>
      <c r="F40">
        <v>3.9</v>
      </c>
      <c r="G40" s="14" t="s">
        <v>27</v>
      </c>
      <c r="H40">
        <v>70</v>
      </c>
      <c r="I40" s="3">
        <v>0.09</v>
      </c>
    </row>
    <row r="41" spans="1:9" x14ac:dyDescent="0.25">
      <c r="A41">
        <f t="shared" si="0"/>
        <v>1</v>
      </c>
      <c r="B41" s="2">
        <v>0.53541666666666665</v>
      </c>
      <c r="C41" t="s">
        <v>31</v>
      </c>
      <c r="D41" s="9" t="s">
        <v>65</v>
      </c>
      <c r="E41">
        <v>2.4</v>
      </c>
      <c r="F41">
        <v>2.2000000000000002</v>
      </c>
      <c r="G41" s="14" t="s">
        <v>21</v>
      </c>
      <c r="H41">
        <v>68</v>
      </c>
      <c r="I41" s="3" t="s">
        <v>21</v>
      </c>
    </row>
    <row r="42" spans="1:9" x14ac:dyDescent="0.25">
      <c r="A42">
        <f t="shared" si="0"/>
        <v>1</v>
      </c>
      <c r="B42" s="2">
        <v>0.53541666666666665</v>
      </c>
      <c r="C42" t="s">
        <v>143</v>
      </c>
      <c r="D42" s="9" t="s">
        <v>130</v>
      </c>
      <c r="E42">
        <v>3.1</v>
      </c>
      <c r="F42">
        <v>3</v>
      </c>
      <c r="G42" s="14" t="s">
        <v>21</v>
      </c>
      <c r="H42">
        <v>70</v>
      </c>
      <c r="I42" s="3" t="s">
        <v>21</v>
      </c>
    </row>
    <row r="43" spans="1:9" x14ac:dyDescent="0.25">
      <c r="A43">
        <f t="shared" si="0"/>
        <v>1</v>
      </c>
      <c r="B43" s="2">
        <v>0.53541666666666665</v>
      </c>
      <c r="C43" t="s">
        <v>144</v>
      </c>
      <c r="D43" s="9" t="s">
        <v>145</v>
      </c>
      <c r="E43">
        <v>4</v>
      </c>
      <c r="F43">
        <v>3.6</v>
      </c>
      <c r="G43" s="14" t="s">
        <v>21</v>
      </c>
      <c r="H43">
        <v>65</v>
      </c>
      <c r="I43" s="3" t="s">
        <v>21</v>
      </c>
    </row>
    <row r="44" spans="1:9" x14ac:dyDescent="0.25">
      <c r="A44">
        <f t="shared" si="0"/>
        <v>1</v>
      </c>
      <c r="B44" s="2">
        <v>0.54305555555555551</v>
      </c>
      <c r="C44" t="s">
        <v>146</v>
      </c>
      <c r="D44" s="9" t="s">
        <v>147</v>
      </c>
      <c r="E44">
        <v>2.7</v>
      </c>
      <c r="F44">
        <v>2.4</v>
      </c>
      <c r="G44" s="14" t="s">
        <v>21</v>
      </c>
      <c r="H44">
        <v>69</v>
      </c>
      <c r="I44" s="3" t="s">
        <v>21</v>
      </c>
    </row>
    <row r="45" spans="1:9" x14ac:dyDescent="0.25">
      <c r="A45">
        <f t="shared" si="0"/>
        <v>1</v>
      </c>
      <c r="B45" s="2">
        <v>0.54305555555555551</v>
      </c>
      <c r="C45" t="s">
        <v>148</v>
      </c>
      <c r="D45" s="9" t="s">
        <v>75</v>
      </c>
      <c r="E45">
        <v>2.5</v>
      </c>
      <c r="F45">
        <v>2.75</v>
      </c>
      <c r="G45" s="14" t="s">
        <v>149</v>
      </c>
      <c r="H45">
        <v>69</v>
      </c>
      <c r="I45" s="3">
        <v>-2.9</v>
      </c>
    </row>
    <row r="46" spans="1:9" x14ac:dyDescent="0.25">
      <c r="A46">
        <f t="shared" si="0"/>
        <v>1</v>
      </c>
      <c r="B46" s="2">
        <v>0.54305555555555551</v>
      </c>
      <c r="C46" t="s">
        <v>150</v>
      </c>
      <c r="D46" s="9" t="s">
        <v>151</v>
      </c>
      <c r="E46">
        <v>4.3</v>
      </c>
      <c r="F46">
        <v>3.5</v>
      </c>
      <c r="G46" s="14" t="s">
        <v>21</v>
      </c>
      <c r="H46">
        <v>68</v>
      </c>
      <c r="I46" s="3" t="s">
        <v>21</v>
      </c>
    </row>
    <row r="47" spans="1:9" x14ac:dyDescent="0.25">
      <c r="A47">
        <f t="shared" si="0"/>
        <v>1</v>
      </c>
      <c r="B47" s="2">
        <v>0.54305555555555551</v>
      </c>
      <c r="C47" t="s">
        <v>152</v>
      </c>
      <c r="D47" s="9" t="s">
        <v>153</v>
      </c>
      <c r="E47">
        <v>2.4</v>
      </c>
      <c r="F47">
        <v>2.5</v>
      </c>
      <c r="G47" s="14" t="s">
        <v>154</v>
      </c>
      <c r="H47">
        <v>69</v>
      </c>
      <c r="I47" s="3">
        <v>3.15</v>
      </c>
    </row>
    <row r="48" spans="1:9" x14ac:dyDescent="0.25">
      <c r="A48">
        <f t="shared" si="0"/>
        <v>1</v>
      </c>
      <c r="B48" s="2">
        <v>0.54305555555555551</v>
      </c>
      <c r="C48" t="s">
        <v>155</v>
      </c>
      <c r="D48" s="9" t="s">
        <v>156</v>
      </c>
      <c r="E48">
        <v>2.8</v>
      </c>
      <c r="F48">
        <v>2.63</v>
      </c>
      <c r="G48" s="14" t="s">
        <v>21</v>
      </c>
      <c r="H48">
        <v>70</v>
      </c>
      <c r="I48" s="3" t="s">
        <v>21</v>
      </c>
    </row>
    <row r="49" spans="1:9" x14ac:dyDescent="0.25">
      <c r="A49">
        <f t="shared" si="0"/>
        <v>1</v>
      </c>
      <c r="B49" s="2">
        <v>0.54305555555555551</v>
      </c>
      <c r="C49" t="s">
        <v>157</v>
      </c>
      <c r="D49" s="9" t="s">
        <v>158</v>
      </c>
      <c r="E49">
        <v>4.5999999999999996</v>
      </c>
      <c r="F49">
        <v>3.5</v>
      </c>
      <c r="G49" s="14" t="s">
        <v>21</v>
      </c>
      <c r="H49">
        <v>71</v>
      </c>
      <c r="I49" s="3" t="s">
        <v>21</v>
      </c>
    </row>
    <row r="50" spans="1:9" x14ac:dyDescent="0.25">
      <c r="A50">
        <f t="shared" si="0"/>
        <v>1</v>
      </c>
      <c r="B50" s="2">
        <v>0.55069444444444449</v>
      </c>
      <c r="C50" t="s">
        <v>48</v>
      </c>
      <c r="D50" s="9" t="s">
        <v>159</v>
      </c>
      <c r="E50">
        <v>2.5</v>
      </c>
      <c r="F50">
        <v>2.6</v>
      </c>
      <c r="G50" s="14" t="s">
        <v>64</v>
      </c>
      <c r="H50">
        <v>67</v>
      </c>
      <c r="I50" s="3">
        <v>3.04</v>
      </c>
    </row>
    <row r="51" spans="1:9" x14ac:dyDescent="0.25">
      <c r="A51">
        <f t="shared" si="0"/>
        <v>1</v>
      </c>
      <c r="B51" s="2">
        <v>0.55069444444444449</v>
      </c>
      <c r="C51" t="s">
        <v>44</v>
      </c>
      <c r="D51" s="9" t="s">
        <v>160</v>
      </c>
      <c r="E51">
        <v>2.9</v>
      </c>
      <c r="F51">
        <v>2.75</v>
      </c>
      <c r="G51" s="14" t="s">
        <v>21</v>
      </c>
      <c r="H51">
        <v>68</v>
      </c>
      <c r="I51" s="3" t="s">
        <v>21</v>
      </c>
    </row>
    <row r="52" spans="1:9" x14ac:dyDescent="0.25">
      <c r="A52">
        <f t="shared" si="0"/>
        <v>1</v>
      </c>
      <c r="B52" s="2">
        <v>0.55069444444444449</v>
      </c>
      <c r="C52" t="s">
        <v>161</v>
      </c>
      <c r="D52" s="9" t="s">
        <v>162</v>
      </c>
      <c r="E52">
        <v>4.0999999999999996</v>
      </c>
      <c r="F52">
        <v>3.4</v>
      </c>
      <c r="G52" s="14" t="s">
        <v>21</v>
      </c>
      <c r="H52">
        <v>68</v>
      </c>
      <c r="I52" s="3" t="s">
        <v>21</v>
      </c>
    </row>
    <row r="53" spans="1:9" x14ac:dyDescent="0.25">
      <c r="A53">
        <f t="shared" si="0"/>
        <v>1</v>
      </c>
      <c r="B53" s="2">
        <v>0.55069444444444449</v>
      </c>
      <c r="C53" t="s">
        <v>163</v>
      </c>
      <c r="D53" s="9" t="s">
        <v>164</v>
      </c>
      <c r="E53">
        <v>2.2999999999999998</v>
      </c>
      <c r="F53">
        <v>2.15</v>
      </c>
      <c r="G53" s="14" t="s">
        <v>21</v>
      </c>
      <c r="H53">
        <v>69</v>
      </c>
      <c r="I53" s="3" t="s">
        <v>21</v>
      </c>
    </row>
    <row r="54" spans="1:9" x14ac:dyDescent="0.25">
      <c r="A54">
        <f t="shared" si="0"/>
        <v>1</v>
      </c>
      <c r="B54" s="2">
        <v>0.55069444444444449</v>
      </c>
      <c r="C54" t="s">
        <v>165</v>
      </c>
      <c r="D54" s="9" t="s">
        <v>166</v>
      </c>
      <c r="E54">
        <v>3.4</v>
      </c>
      <c r="F54">
        <v>3.1</v>
      </c>
      <c r="G54" s="14" t="s">
        <v>21</v>
      </c>
      <c r="H54">
        <v>70</v>
      </c>
      <c r="I54" s="3" t="s">
        <v>21</v>
      </c>
    </row>
    <row r="55" spans="1:9" x14ac:dyDescent="0.25">
      <c r="A55">
        <f t="shared" si="0"/>
        <v>1</v>
      </c>
      <c r="B55" s="2">
        <v>0.55069444444444449</v>
      </c>
      <c r="C55" t="s">
        <v>167</v>
      </c>
      <c r="D55" s="9" t="s">
        <v>168</v>
      </c>
      <c r="E55">
        <v>3.7</v>
      </c>
      <c r="F55">
        <v>3.6</v>
      </c>
      <c r="G55" s="14" t="s">
        <v>21</v>
      </c>
      <c r="H55">
        <v>69</v>
      </c>
      <c r="I55" s="3" t="s">
        <v>21</v>
      </c>
    </row>
    <row r="56" spans="1:9" x14ac:dyDescent="0.25">
      <c r="A56">
        <f t="shared" si="0"/>
        <v>1</v>
      </c>
      <c r="B56" s="2">
        <v>0.55833333333333335</v>
      </c>
      <c r="C56" t="s">
        <v>169</v>
      </c>
      <c r="D56" s="9" t="s">
        <v>170</v>
      </c>
      <c r="E56">
        <v>2.8</v>
      </c>
      <c r="F56">
        <v>2.5</v>
      </c>
      <c r="G56" s="14" t="s">
        <v>21</v>
      </c>
      <c r="H56">
        <v>71</v>
      </c>
      <c r="I56" s="3" t="s">
        <v>21</v>
      </c>
    </row>
    <row r="57" spans="1:9" x14ac:dyDescent="0.25">
      <c r="A57">
        <f t="shared" si="0"/>
        <v>1</v>
      </c>
      <c r="B57" s="2">
        <v>0.55833333333333335</v>
      </c>
      <c r="C57" t="s">
        <v>171</v>
      </c>
      <c r="D57" s="9" t="s">
        <v>58</v>
      </c>
      <c r="E57">
        <v>2.6</v>
      </c>
      <c r="F57">
        <v>2.62</v>
      </c>
      <c r="G57" s="14" t="s">
        <v>21</v>
      </c>
      <c r="H57">
        <v>70</v>
      </c>
      <c r="I57" s="3" t="s">
        <v>21</v>
      </c>
    </row>
    <row r="58" spans="1:9" x14ac:dyDescent="0.25">
      <c r="A58">
        <f t="shared" si="0"/>
        <v>1</v>
      </c>
      <c r="B58" s="2">
        <v>0.55833333333333335</v>
      </c>
      <c r="C58" t="s">
        <v>172</v>
      </c>
      <c r="D58" s="9" t="s">
        <v>173</v>
      </c>
      <c r="E58">
        <v>3.8</v>
      </c>
      <c r="F58">
        <v>3.75</v>
      </c>
      <c r="G58" s="14" t="s">
        <v>21</v>
      </c>
      <c r="H58">
        <v>67</v>
      </c>
      <c r="I58" s="3" t="s">
        <v>21</v>
      </c>
    </row>
    <row r="59" spans="1:9" x14ac:dyDescent="0.25">
      <c r="A59">
        <f t="shared" si="0"/>
        <v>1</v>
      </c>
      <c r="B59" s="2">
        <v>0.55833333333333335</v>
      </c>
      <c r="C59" t="s">
        <v>174</v>
      </c>
      <c r="D59" s="9" t="s">
        <v>175</v>
      </c>
      <c r="E59">
        <v>2.7</v>
      </c>
      <c r="F59">
        <v>2.6</v>
      </c>
      <c r="G59" s="14" t="s">
        <v>21</v>
      </c>
      <c r="H59">
        <v>67</v>
      </c>
      <c r="I59" s="3" t="s">
        <v>21</v>
      </c>
    </row>
    <row r="60" spans="1:9" x14ac:dyDescent="0.25">
      <c r="A60">
        <f t="shared" si="0"/>
        <v>1</v>
      </c>
      <c r="B60" s="2">
        <v>0.55833333333333335</v>
      </c>
      <c r="C60" t="s">
        <v>176</v>
      </c>
      <c r="D60" s="9" t="s">
        <v>177</v>
      </c>
      <c r="E60">
        <v>3.4</v>
      </c>
      <c r="F60">
        <v>2.88</v>
      </c>
      <c r="G60" s="14" t="s">
        <v>21</v>
      </c>
      <c r="H60">
        <v>71</v>
      </c>
      <c r="I60" s="3" t="s">
        <v>21</v>
      </c>
    </row>
    <row r="61" spans="1:9" x14ac:dyDescent="0.25">
      <c r="A61">
        <f t="shared" si="0"/>
        <v>1</v>
      </c>
      <c r="B61" s="2">
        <v>0.55833333333333335</v>
      </c>
      <c r="C61" t="s">
        <v>178</v>
      </c>
      <c r="D61" s="9" t="s">
        <v>179</v>
      </c>
      <c r="E61">
        <v>3</v>
      </c>
      <c r="F61">
        <v>3</v>
      </c>
      <c r="G61" s="14" t="s">
        <v>27</v>
      </c>
      <c r="H61">
        <v>68</v>
      </c>
      <c r="I61" s="3">
        <v>-0.3</v>
      </c>
    </row>
    <row r="62" spans="1:9" x14ac:dyDescent="0.25">
      <c r="A62">
        <f t="shared" si="0"/>
        <v>1</v>
      </c>
      <c r="B62" s="2">
        <v>0.56597222222222221</v>
      </c>
      <c r="C62" t="s">
        <v>180</v>
      </c>
      <c r="D62" s="9" t="s">
        <v>181</v>
      </c>
      <c r="E62">
        <v>2.4</v>
      </c>
      <c r="F62">
        <v>2.5</v>
      </c>
      <c r="G62" s="14" t="s">
        <v>182</v>
      </c>
      <c r="H62">
        <v>69</v>
      </c>
      <c r="I62" s="3">
        <v>2.1</v>
      </c>
    </row>
    <row r="63" spans="1:9" x14ac:dyDescent="0.25">
      <c r="A63">
        <f t="shared" si="0"/>
        <v>1</v>
      </c>
      <c r="B63" s="2">
        <v>0.56597222222222221</v>
      </c>
      <c r="C63" t="s">
        <v>183</v>
      </c>
      <c r="D63" s="9" t="s">
        <v>184</v>
      </c>
      <c r="E63">
        <v>2.5</v>
      </c>
      <c r="F63">
        <v>2.7</v>
      </c>
      <c r="G63" s="14" t="s">
        <v>149</v>
      </c>
      <c r="H63">
        <v>70</v>
      </c>
      <c r="I63" s="3">
        <v>-2.9</v>
      </c>
    </row>
    <row r="64" spans="1:9" x14ac:dyDescent="0.25">
      <c r="A64">
        <f t="shared" si="0"/>
        <v>1</v>
      </c>
      <c r="B64" s="2">
        <v>0.56597222222222221</v>
      </c>
      <c r="C64" t="s">
        <v>185</v>
      </c>
      <c r="D64" s="9" t="s">
        <v>186</v>
      </c>
      <c r="E64">
        <v>5.7</v>
      </c>
      <c r="F64">
        <v>3.4</v>
      </c>
      <c r="G64" s="14" t="s">
        <v>21</v>
      </c>
      <c r="H64">
        <v>71</v>
      </c>
      <c r="I64" s="3" t="s">
        <v>21</v>
      </c>
    </row>
    <row r="65" spans="1:9" x14ac:dyDescent="0.25">
      <c r="A65">
        <f t="shared" si="0"/>
        <v>1</v>
      </c>
      <c r="B65" s="2">
        <v>0.56597222222222221</v>
      </c>
      <c r="C65" t="s">
        <v>187</v>
      </c>
      <c r="D65" s="9" t="s">
        <v>188</v>
      </c>
      <c r="E65">
        <v>2.2999999999999998</v>
      </c>
      <c r="F65">
        <v>2.15</v>
      </c>
      <c r="G65" s="14" t="s">
        <v>21</v>
      </c>
      <c r="H65">
        <v>70</v>
      </c>
      <c r="I65" s="3" t="s">
        <v>21</v>
      </c>
    </row>
    <row r="66" spans="1:9" x14ac:dyDescent="0.25">
      <c r="A66">
        <f t="shared" si="0"/>
        <v>1</v>
      </c>
      <c r="B66" s="2">
        <v>0.56597222222222221</v>
      </c>
      <c r="C66" t="s">
        <v>189</v>
      </c>
      <c r="D66" s="9" t="s">
        <v>190</v>
      </c>
      <c r="E66">
        <v>2.2999999999999998</v>
      </c>
      <c r="F66">
        <v>2.4</v>
      </c>
      <c r="G66" s="14" t="s">
        <v>50</v>
      </c>
      <c r="H66">
        <v>69</v>
      </c>
      <c r="I66" s="3">
        <v>1.4</v>
      </c>
    </row>
    <row r="67" spans="1:9" x14ac:dyDescent="0.25">
      <c r="A67">
        <f t="shared" ref="A67:A130" si="1">IF(B67="","",1)</f>
        <v>1</v>
      </c>
      <c r="B67" s="2">
        <v>0.56597222222222221</v>
      </c>
      <c r="C67" t="s">
        <v>191</v>
      </c>
      <c r="D67" s="9" t="s">
        <v>192</v>
      </c>
      <c r="E67">
        <v>7.8</v>
      </c>
      <c r="F67">
        <v>6.5</v>
      </c>
      <c r="G67" s="14" t="s">
        <v>21</v>
      </c>
      <c r="H67">
        <v>74</v>
      </c>
      <c r="I67" s="3" t="s">
        <v>21</v>
      </c>
    </row>
    <row r="68" spans="1:9" x14ac:dyDescent="0.25">
      <c r="A68">
        <f t="shared" si="1"/>
        <v>1</v>
      </c>
      <c r="B68" s="2">
        <v>0.57361111111111107</v>
      </c>
      <c r="C68" t="s">
        <v>193</v>
      </c>
      <c r="D68" s="9" t="s">
        <v>194</v>
      </c>
      <c r="E68">
        <v>2.2000000000000002</v>
      </c>
      <c r="F68">
        <v>2.0499999999999998</v>
      </c>
      <c r="G68" s="14" t="s">
        <v>21</v>
      </c>
      <c r="H68">
        <v>66</v>
      </c>
      <c r="I68" s="3" t="s">
        <v>21</v>
      </c>
    </row>
    <row r="69" spans="1:9" x14ac:dyDescent="0.25">
      <c r="A69">
        <f t="shared" si="1"/>
        <v>1</v>
      </c>
      <c r="B69" s="2">
        <v>0.57361111111111107</v>
      </c>
      <c r="C69" t="s">
        <v>195</v>
      </c>
      <c r="D69" s="9" t="s">
        <v>77</v>
      </c>
      <c r="E69">
        <v>2.2000000000000002</v>
      </c>
      <c r="F69">
        <v>2.0499999999999998</v>
      </c>
      <c r="G69" s="14" t="s">
        <v>21</v>
      </c>
      <c r="H69">
        <v>71</v>
      </c>
      <c r="I69" s="3" t="s">
        <v>21</v>
      </c>
    </row>
    <row r="70" spans="1:9" x14ac:dyDescent="0.25">
      <c r="A70">
        <f t="shared" si="1"/>
        <v>1</v>
      </c>
      <c r="B70" s="2">
        <v>0.57361111111111107</v>
      </c>
      <c r="C70" t="s">
        <v>196</v>
      </c>
      <c r="D70" s="9" t="s">
        <v>197</v>
      </c>
      <c r="E70">
        <v>9.4</v>
      </c>
      <c r="F70">
        <v>9.5</v>
      </c>
      <c r="G70" s="14" t="s">
        <v>71</v>
      </c>
      <c r="H70">
        <v>72</v>
      </c>
      <c r="I70" s="3">
        <v>-0.1</v>
      </c>
    </row>
    <row r="71" spans="1:9" x14ac:dyDescent="0.25">
      <c r="A71">
        <f t="shared" si="1"/>
        <v>1</v>
      </c>
      <c r="B71" s="2">
        <v>0.57361111111111107</v>
      </c>
      <c r="C71" t="s">
        <v>198</v>
      </c>
      <c r="D71" s="9" t="s">
        <v>199</v>
      </c>
      <c r="E71">
        <v>2.6</v>
      </c>
      <c r="F71">
        <v>2.2999999999999998</v>
      </c>
      <c r="G71" s="14" t="s">
        <v>21</v>
      </c>
      <c r="H71">
        <v>65</v>
      </c>
      <c r="I71" s="3" t="s">
        <v>21</v>
      </c>
    </row>
    <row r="72" spans="1:9" x14ac:dyDescent="0.25">
      <c r="A72">
        <f t="shared" si="1"/>
        <v>1</v>
      </c>
      <c r="B72" s="2">
        <v>0.57361111111111107</v>
      </c>
      <c r="C72" t="s">
        <v>200</v>
      </c>
      <c r="D72" s="9" t="s">
        <v>76</v>
      </c>
      <c r="E72">
        <v>2.5</v>
      </c>
      <c r="F72">
        <v>2.5</v>
      </c>
      <c r="G72" s="14" t="s">
        <v>27</v>
      </c>
      <c r="H72">
        <v>65</v>
      </c>
      <c r="I72" s="3">
        <v>0.08</v>
      </c>
    </row>
    <row r="73" spans="1:9" x14ac:dyDescent="0.25">
      <c r="A73">
        <f t="shared" si="1"/>
        <v>1</v>
      </c>
      <c r="B73" s="2">
        <v>0.57361111111111107</v>
      </c>
      <c r="C73" t="s">
        <v>201</v>
      </c>
      <c r="D73" s="9" t="s">
        <v>202</v>
      </c>
      <c r="E73">
        <v>4.5999999999999996</v>
      </c>
      <c r="F73">
        <v>4</v>
      </c>
      <c r="G73" s="14" t="s">
        <v>21</v>
      </c>
      <c r="H73">
        <v>69</v>
      </c>
      <c r="I73" s="3" t="s">
        <v>21</v>
      </c>
    </row>
    <row r="74" spans="1:9" x14ac:dyDescent="0.25">
      <c r="A74">
        <f t="shared" si="1"/>
        <v>1</v>
      </c>
      <c r="B74" s="2">
        <v>0.58125000000000004</v>
      </c>
      <c r="C74" t="s">
        <v>203</v>
      </c>
      <c r="D74" s="9" t="s">
        <v>73</v>
      </c>
      <c r="E74">
        <v>2.2000000000000002</v>
      </c>
      <c r="F74">
        <v>2.15</v>
      </c>
      <c r="G74" s="14" t="s">
        <v>21</v>
      </c>
      <c r="H74">
        <v>69</v>
      </c>
      <c r="I74" s="3" t="s">
        <v>21</v>
      </c>
    </row>
    <row r="75" spans="1:9" x14ac:dyDescent="0.25">
      <c r="A75">
        <f t="shared" si="1"/>
        <v>1</v>
      </c>
      <c r="B75" s="2">
        <v>0.58125000000000004</v>
      </c>
      <c r="C75" t="s">
        <v>204</v>
      </c>
      <c r="D75" s="9" t="s">
        <v>205</v>
      </c>
      <c r="E75">
        <v>2.9</v>
      </c>
      <c r="F75">
        <v>2.75</v>
      </c>
      <c r="G75" s="14" t="s">
        <v>21</v>
      </c>
      <c r="H75">
        <v>74</v>
      </c>
      <c r="I75" s="3" t="s">
        <v>21</v>
      </c>
    </row>
    <row r="76" spans="1:9" x14ac:dyDescent="0.25">
      <c r="A76">
        <f t="shared" si="1"/>
        <v>1</v>
      </c>
      <c r="B76" s="2">
        <v>0.58125000000000004</v>
      </c>
      <c r="C76" t="s">
        <v>206</v>
      </c>
      <c r="D76" s="9" t="s">
        <v>207</v>
      </c>
      <c r="E76">
        <v>5.3</v>
      </c>
      <c r="F76">
        <v>4.5999999999999996</v>
      </c>
      <c r="G76" s="14" t="s">
        <v>21</v>
      </c>
      <c r="H76">
        <v>72</v>
      </c>
      <c r="I76" s="3" t="s">
        <v>21</v>
      </c>
    </row>
    <row r="77" spans="1:9" x14ac:dyDescent="0.25">
      <c r="A77">
        <f t="shared" si="1"/>
        <v>1</v>
      </c>
      <c r="B77" s="2">
        <v>0.58125000000000004</v>
      </c>
      <c r="C77" t="s">
        <v>208</v>
      </c>
      <c r="D77" s="9" t="s">
        <v>209</v>
      </c>
      <c r="E77">
        <v>2.4</v>
      </c>
      <c r="F77">
        <v>2.2000000000000002</v>
      </c>
      <c r="G77" s="14" t="s">
        <v>21</v>
      </c>
      <c r="H77">
        <v>65</v>
      </c>
      <c r="I77" s="3" t="s">
        <v>21</v>
      </c>
    </row>
    <row r="78" spans="1:9" x14ac:dyDescent="0.25">
      <c r="A78">
        <f t="shared" si="1"/>
        <v>1</v>
      </c>
      <c r="B78" s="2">
        <v>0.58125000000000004</v>
      </c>
      <c r="C78" t="s">
        <v>210</v>
      </c>
      <c r="D78" s="9" t="s">
        <v>211</v>
      </c>
      <c r="E78">
        <v>3.1</v>
      </c>
      <c r="F78">
        <v>3</v>
      </c>
      <c r="G78" s="14" t="s">
        <v>21</v>
      </c>
      <c r="H78">
        <v>72</v>
      </c>
      <c r="I78" s="3" t="s">
        <v>21</v>
      </c>
    </row>
    <row r="79" spans="1:9" x14ac:dyDescent="0.25">
      <c r="A79">
        <f t="shared" si="1"/>
        <v>1</v>
      </c>
      <c r="B79" s="2">
        <v>0.58125000000000004</v>
      </c>
      <c r="C79" t="s">
        <v>212</v>
      </c>
      <c r="D79" s="9" t="s">
        <v>213</v>
      </c>
      <c r="E79">
        <v>3.8</v>
      </c>
      <c r="F79">
        <v>3.5</v>
      </c>
      <c r="G79" s="14" t="s">
        <v>21</v>
      </c>
      <c r="H79">
        <v>70</v>
      </c>
      <c r="I79" s="3" t="s">
        <v>21</v>
      </c>
    </row>
    <row r="80" spans="1:9" x14ac:dyDescent="0.25">
      <c r="A80">
        <f t="shared" si="1"/>
        <v>1</v>
      </c>
      <c r="B80" s="2">
        <v>0.71527777777777779</v>
      </c>
      <c r="C80" t="s">
        <v>214</v>
      </c>
      <c r="D80" s="9" t="s">
        <v>215</v>
      </c>
      <c r="E80">
        <v>2.4</v>
      </c>
      <c r="F80">
        <v>2.2999999999999998</v>
      </c>
      <c r="G80" s="14" t="s">
        <v>21</v>
      </c>
      <c r="H80">
        <v>71</v>
      </c>
      <c r="I80" s="3" t="s">
        <v>21</v>
      </c>
    </row>
    <row r="81" spans="1:9" x14ac:dyDescent="0.25">
      <c r="A81">
        <f t="shared" si="1"/>
        <v>1</v>
      </c>
      <c r="B81" s="2">
        <v>0.71527777777777779</v>
      </c>
      <c r="C81" t="s">
        <v>216</v>
      </c>
      <c r="D81" s="9" t="s">
        <v>217</v>
      </c>
      <c r="E81">
        <v>3</v>
      </c>
      <c r="F81">
        <v>3</v>
      </c>
      <c r="G81" s="14" t="s">
        <v>27</v>
      </c>
      <c r="H81">
        <v>62</v>
      </c>
      <c r="I81" s="3">
        <v>0.6</v>
      </c>
    </row>
    <row r="82" spans="1:9" x14ac:dyDescent="0.25">
      <c r="A82">
        <f t="shared" si="1"/>
        <v>1</v>
      </c>
      <c r="B82" s="2">
        <v>0.71527777777777779</v>
      </c>
      <c r="C82" t="s">
        <v>218</v>
      </c>
      <c r="D82" s="9" t="s">
        <v>219</v>
      </c>
      <c r="E82">
        <v>4</v>
      </c>
      <c r="F82">
        <v>3.3</v>
      </c>
      <c r="G82" s="14" t="s">
        <v>21</v>
      </c>
      <c r="H82">
        <v>74</v>
      </c>
      <c r="I82" s="3" t="s">
        <v>21</v>
      </c>
    </row>
    <row r="83" spans="1:9" x14ac:dyDescent="0.25">
      <c r="A83">
        <f t="shared" si="1"/>
        <v>1</v>
      </c>
      <c r="B83" s="2">
        <v>0.71527777777777779</v>
      </c>
      <c r="C83" t="s">
        <v>220</v>
      </c>
      <c r="D83" s="9" t="s">
        <v>221</v>
      </c>
      <c r="E83">
        <v>3.1</v>
      </c>
      <c r="F83">
        <v>2.5</v>
      </c>
      <c r="G83" s="14" t="s">
        <v>21</v>
      </c>
      <c r="H83">
        <v>67</v>
      </c>
      <c r="I83" s="3" t="s">
        <v>21</v>
      </c>
    </row>
    <row r="84" spans="1:9" x14ac:dyDescent="0.25">
      <c r="A84">
        <f t="shared" si="1"/>
        <v>1</v>
      </c>
      <c r="B84" s="2">
        <v>0.71527777777777779</v>
      </c>
      <c r="C84" t="s">
        <v>222</v>
      </c>
      <c r="D84" s="9" t="s">
        <v>223</v>
      </c>
      <c r="E84">
        <v>2.8</v>
      </c>
      <c r="F84">
        <v>2.88</v>
      </c>
      <c r="G84" s="14" t="s">
        <v>74</v>
      </c>
      <c r="H84">
        <v>71</v>
      </c>
      <c r="I84" s="3">
        <v>-0.8</v>
      </c>
    </row>
    <row r="85" spans="1:9" x14ac:dyDescent="0.25">
      <c r="A85">
        <f t="shared" si="1"/>
        <v>1</v>
      </c>
      <c r="B85" s="2">
        <v>0.71527777777777779</v>
      </c>
      <c r="C85" t="s">
        <v>224</v>
      </c>
      <c r="D85" s="9" t="s">
        <v>225</v>
      </c>
      <c r="E85">
        <v>3.2</v>
      </c>
      <c r="F85">
        <v>3.1</v>
      </c>
      <c r="G85" s="14" t="s">
        <v>21</v>
      </c>
      <c r="H85">
        <v>70</v>
      </c>
      <c r="I85" s="3" t="s">
        <v>21</v>
      </c>
    </row>
    <row r="86" spans="1:9" x14ac:dyDescent="0.25">
      <c r="A86">
        <f t="shared" si="1"/>
        <v>1</v>
      </c>
      <c r="B86" s="2">
        <v>0.72291666666666665</v>
      </c>
      <c r="C86" t="s">
        <v>42</v>
      </c>
      <c r="D86" s="9" t="s">
        <v>67</v>
      </c>
      <c r="E86">
        <v>2.4</v>
      </c>
      <c r="F86">
        <v>2.2999999999999998</v>
      </c>
      <c r="G86" s="14" t="s">
        <v>21</v>
      </c>
      <c r="H86">
        <v>67</v>
      </c>
      <c r="I86" s="3" t="s">
        <v>21</v>
      </c>
    </row>
    <row r="87" spans="1:9" x14ac:dyDescent="0.25">
      <c r="A87">
        <f t="shared" si="1"/>
        <v>1</v>
      </c>
      <c r="B87" s="2">
        <v>0.72291666666666665</v>
      </c>
      <c r="C87" t="s">
        <v>226</v>
      </c>
      <c r="D87" s="9" t="s">
        <v>227</v>
      </c>
      <c r="E87">
        <v>3.8</v>
      </c>
      <c r="F87">
        <v>3.2</v>
      </c>
      <c r="G87" s="14" t="s">
        <v>21</v>
      </c>
      <c r="H87">
        <v>62</v>
      </c>
      <c r="I87" s="3" t="s">
        <v>21</v>
      </c>
    </row>
    <row r="88" spans="1:9" x14ac:dyDescent="0.25">
      <c r="A88">
        <f t="shared" si="1"/>
        <v>1</v>
      </c>
      <c r="B88" s="2">
        <v>0.72291666666666665</v>
      </c>
      <c r="C88" t="s">
        <v>228</v>
      </c>
      <c r="D88" s="9" t="s">
        <v>229</v>
      </c>
      <c r="E88">
        <v>3.2</v>
      </c>
      <c r="F88">
        <v>3.5</v>
      </c>
      <c r="G88" s="14" t="s">
        <v>32</v>
      </c>
      <c r="H88">
        <v>70</v>
      </c>
      <c r="I88" s="3">
        <v>-1.8</v>
      </c>
    </row>
    <row r="89" spans="1:9" x14ac:dyDescent="0.25">
      <c r="A89">
        <f t="shared" si="1"/>
        <v>1</v>
      </c>
      <c r="B89" s="2">
        <v>0.72291666666666665</v>
      </c>
      <c r="C89" t="s">
        <v>230</v>
      </c>
      <c r="D89" s="9" t="s">
        <v>231</v>
      </c>
      <c r="E89">
        <v>2.7</v>
      </c>
      <c r="F89">
        <v>2.5</v>
      </c>
      <c r="G89" s="14" t="s">
        <v>21</v>
      </c>
      <c r="H89">
        <v>68</v>
      </c>
      <c r="I89" s="3" t="s">
        <v>21</v>
      </c>
    </row>
    <row r="90" spans="1:9" x14ac:dyDescent="0.25">
      <c r="A90">
        <f t="shared" si="1"/>
        <v>1</v>
      </c>
      <c r="B90" s="2">
        <v>0.72291666666666665</v>
      </c>
      <c r="C90" t="s">
        <v>232</v>
      </c>
      <c r="D90" s="9" t="s">
        <v>79</v>
      </c>
      <c r="E90">
        <v>2.7</v>
      </c>
      <c r="F90">
        <v>2.63</v>
      </c>
      <c r="G90" s="14" t="s">
        <v>21</v>
      </c>
      <c r="H90">
        <v>70</v>
      </c>
      <c r="I90" s="3" t="s">
        <v>21</v>
      </c>
    </row>
    <row r="91" spans="1:9" x14ac:dyDescent="0.25">
      <c r="A91">
        <f t="shared" si="1"/>
        <v>1</v>
      </c>
      <c r="B91" s="2">
        <v>0.72291666666666665</v>
      </c>
      <c r="C91" t="s">
        <v>233</v>
      </c>
      <c r="D91" s="9" t="s">
        <v>234</v>
      </c>
      <c r="E91">
        <v>4</v>
      </c>
      <c r="F91">
        <v>3.4</v>
      </c>
      <c r="G91" s="14" t="s">
        <v>21</v>
      </c>
      <c r="H91">
        <v>72</v>
      </c>
      <c r="I91" s="3" t="s">
        <v>21</v>
      </c>
    </row>
    <row r="92" spans="1:9" x14ac:dyDescent="0.25">
      <c r="A92">
        <f t="shared" si="1"/>
        <v>1</v>
      </c>
      <c r="B92" s="2">
        <v>0.73055555555555551</v>
      </c>
      <c r="C92" t="s">
        <v>235</v>
      </c>
      <c r="D92" s="9" t="s">
        <v>236</v>
      </c>
      <c r="E92">
        <v>2.2999999999999998</v>
      </c>
      <c r="F92">
        <v>2.25</v>
      </c>
      <c r="G92" s="14" t="s">
        <v>21</v>
      </c>
      <c r="H92">
        <v>73</v>
      </c>
      <c r="I92" s="3" t="s">
        <v>21</v>
      </c>
    </row>
    <row r="93" spans="1:9" x14ac:dyDescent="0.25">
      <c r="A93">
        <f t="shared" si="1"/>
        <v>1</v>
      </c>
      <c r="B93" s="2">
        <v>0.73055555555555551</v>
      </c>
      <c r="C93" t="s">
        <v>237</v>
      </c>
      <c r="D93" s="9" t="s">
        <v>238</v>
      </c>
      <c r="E93">
        <v>2.8</v>
      </c>
      <c r="F93">
        <v>2.6</v>
      </c>
      <c r="G93" s="14" t="s">
        <v>21</v>
      </c>
      <c r="H93">
        <v>73</v>
      </c>
      <c r="I93" s="3" t="s">
        <v>21</v>
      </c>
    </row>
    <row r="94" spans="1:9" x14ac:dyDescent="0.25">
      <c r="A94">
        <f t="shared" si="1"/>
        <v>1</v>
      </c>
      <c r="B94" s="2">
        <v>0.73055555555555551</v>
      </c>
      <c r="C94" t="s">
        <v>239</v>
      </c>
      <c r="D94" s="9" t="s">
        <v>240</v>
      </c>
      <c r="E94">
        <v>4.8</v>
      </c>
      <c r="F94">
        <v>4</v>
      </c>
      <c r="G94" s="14" t="s">
        <v>21</v>
      </c>
      <c r="H94">
        <v>71</v>
      </c>
      <c r="I94" s="3" t="s">
        <v>21</v>
      </c>
    </row>
    <row r="95" spans="1:9" x14ac:dyDescent="0.25">
      <c r="A95">
        <f t="shared" si="1"/>
        <v>1</v>
      </c>
      <c r="B95" s="2">
        <v>0.73055555555555551</v>
      </c>
      <c r="C95" t="s">
        <v>241</v>
      </c>
      <c r="D95" s="9" t="s">
        <v>66</v>
      </c>
      <c r="E95">
        <v>2.7</v>
      </c>
      <c r="F95">
        <v>2.4</v>
      </c>
      <c r="G95" s="14" t="s">
        <v>21</v>
      </c>
      <c r="H95">
        <v>67</v>
      </c>
      <c r="I95" s="3" t="s">
        <v>21</v>
      </c>
    </row>
    <row r="96" spans="1:9" x14ac:dyDescent="0.25">
      <c r="A96">
        <f t="shared" si="1"/>
        <v>1</v>
      </c>
      <c r="B96" s="2">
        <v>0.73055555555555551</v>
      </c>
      <c r="C96" t="s">
        <v>242</v>
      </c>
      <c r="D96" s="9" t="s">
        <v>243</v>
      </c>
      <c r="E96">
        <v>2.9</v>
      </c>
      <c r="F96">
        <v>2.8</v>
      </c>
      <c r="G96" s="14" t="s">
        <v>21</v>
      </c>
      <c r="H96">
        <v>65</v>
      </c>
      <c r="I96" s="3" t="s">
        <v>21</v>
      </c>
    </row>
    <row r="97" spans="1:9" x14ac:dyDescent="0.25">
      <c r="A97">
        <f t="shared" si="1"/>
        <v>1</v>
      </c>
      <c r="B97" s="2">
        <v>0.73055555555555551</v>
      </c>
      <c r="C97" t="s">
        <v>244</v>
      </c>
      <c r="D97" s="9" t="s">
        <v>245</v>
      </c>
      <c r="E97">
        <v>3.4</v>
      </c>
      <c r="F97">
        <v>3.5</v>
      </c>
      <c r="G97" s="14" t="s">
        <v>72</v>
      </c>
      <c r="H97">
        <v>70</v>
      </c>
      <c r="I97" s="3">
        <v>-0.7</v>
      </c>
    </row>
    <row r="98" spans="1:9" x14ac:dyDescent="0.25">
      <c r="A98">
        <f t="shared" si="1"/>
        <v>1</v>
      </c>
      <c r="B98" s="2">
        <v>0.73819444444444449</v>
      </c>
      <c r="C98" t="s">
        <v>49</v>
      </c>
      <c r="D98" s="9" t="s">
        <v>246</v>
      </c>
      <c r="E98">
        <v>2.7</v>
      </c>
      <c r="F98">
        <v>2.7</v>
      </c>
      <c r="G98" s="14" t="s">
        <v>21</v>
      </c>
      <c r="H98">
        <v>70</v>
      </c>
      <c r="I98" s="3" t="s">
        <v>21</v>
      </c>
    </row>
    <row r="99" spans="1:9" x14ac:dyDescent="0.25">
      <c r="A99">
        <f t="shared" si="1"/>
        <v>1</v>
      </c>
      <c r="B99" s="2">
        <v>0.73819444444444449</v>
      </c>
      <c r="C99" t="s">
        <v>26</v>
      </c>
      <c r="D99" s="9" t="s">
        <v>247</v>
      </c>
      <c r="E99">
        <v>2.9</v>
      </c>
      <c r="F99">
        <v>2.8</v>
      </c>
      <c r="G99" s="14" t="s">
        <v>21</v>
      </c>
      <c r="H99">
        <v>67</v>
      </c>
      <c r="I99" s="3" t="s">
        <v>21</v>
      </c>
    </row>
    <row r="100" spans="1:9" x14ac:dyDescent="0.25">
      <c r="A100">
        <f t="shared" si="1"/>
        <v>1</v>
      </c>
      <c r="B100" s="2">
        <v>0.73819444444444449</v>
      </c>
      <c r="C100" t="s">
        <v>248</v>
      </c>
      <c r="D100" s="9" t="s">
        <v>249</v>
      </c>
      <c r="E100">
        <v>3.5</v>
      </c>
      <c r="F100">
        <v>3</v>
      </c>
      <c r="G100" s="14" t="s">
        <v>21</v>
      </c>
      <c r="H100">
        <v>72</v>
      </c>
      <c r="I100" s="3" t="s">
        <v>21</v>
      </c>
    </row>
    <row r="101" spans="1:9" x14ac:dyDescent="0.25">
      <c r="A101">
        <f t="shared" si="1"/>
        <v>1</v>
      </c>
      <c r="B101" s="2">
        <v>0.73819444444444449</v>
      </c>
      <c r="C101" t="s">
        <v>52</v>
      </c>
      <c r="D101" s="9" t="s">
        <v>250</v>
      </c>
      <c r="E101">
        <v>1.9</v>
      </c>
      <c r="F101">
        <v>1.91</v>
      </c>
      <c r="G101" s="14" t="s">
        <v>27</v>
      </c>
      <c r="H101">
        <v>66</v>
      </c>
      <c r="I101" s="3">
        <v>0.27</v>
      </c>
    </row>
    <row r="102" spans="1:9" x14ac:dyDescent="0.25">
      <c r="A102">
        <f t="shared" si="1"/>
        <v>1</v>
      </c>
      <c r="B102" s="2">
        <v>0.73819444444444449</v>
      </c>
      <c r="C102" t="s">
        <v>251</v>
      </c>
      <c r="D102" s="9" t="s">
        <v>252</v>
      </c>
      <c r="E102">
        <v>3.2</v>
      </c>
      <c r="F102">
        <v>3</v>
      </c>
      <c r="G102" s="14" t="s">
        <v>21</v>
      </c>
      <c r="H102">
        <v>73</v>
      </c>
      <c r="I102" s="3" t="s">
        <v>21</v>
      </c>
    </row>
    <row r="103" spans="1:9" x14ac:dyDescent="0.25">
      <c r="A103">
        <f t="shared" si="1"/>
        <v>1</v>
      </c>
      <c r="B103" s="2">
        <v>0.73819444444444449</v>
      </c>
      <c r="C103" t="s">
        <v>253</v>
      </c>
      <c r="D103" s="9" t="s">
        <v>254</v>
      </c>
      <c r="E103">
        <v>6.3</v>
      </c>
      <c r="F103">
        <v>5</v>
      </c>
      <c r="G103" s="14" t="s">
        <v>21</v>
      </c>
      <c r="H103">
        <v>70</v>
      </c>
      <c r="I103" s="3" t="s">
        <v>21</v>
      </c>
    </row>
    <row r="104" spans="1:9" x14ac:dyDescent="0.25">
      <c r="A104">
        <f t="shared" si="1"/>
        <v>1</v>
      </c>
      <c r="B104" s="2">
        <v>0.74583333333333335</v>
      </c>
      <c r="C104" t="s">
        <v>35</v>
      </c>
      <c r="D104" s="9" t="s">
        <v>255</v>
      </c>
      <c r="E104">
        <v>2.6</v>
      </c>
      <c r="F104">
        <v>2.4500000000000002</v>
      </c>
      <c r="G104" s="14" t="s">
        <v>21</v>
      </c>
      <c r="H104">
        <v>66</v>
      </c>
      <c r="I104" s="3" t="s">
        <v>21</v>
      </c>
    </row>
    <row r="105" spans="1:9" x14ac:dyDescent="0.25">
      <c r="A105">
        <f t="shared" si="1"/>
        <v>1</v>
      </c>
      <c r="B105" s="2">
        <v>0.74583333333333335</v>
      </c>
      <c r="C105" t="s">
        <v>33</v>
      </c>
      <c r="D105" s="9" t="s">
        <v>256</v>
      </c>
      <c r="E105">
        <v>2.6</v>
      </c>
      <c r="F105">
        <v>2.7</v>
      </c>
      <c r="G105" s="14" t="s">
        <v>74</v>
      </c>
      <c r="H105">
        <v>67</v>
      </c>
      <c r="I105" s="3">
        <v>-0.8</v>
      </c>
    </row>
    <row r="106" spans="1:9" x14ac:dyDescent="0.25">
      <c r="A106">
        <f t="shared" si="1"/>
        <v>1</v>
      </c>
      <c r="B106" s="2">
        <v>0.74583333333333335</v>
      </c>
      <c r="C106" t="s">
        <v>53</v>
      </c>
      <c r="D106" s="9" t="s">
        <v>257</v>
      </c>
      <c r="E106">
        <v>4.3</v>
      </c>
      <c r="F106">
        <v>3.75</v>
      </c>
      <c r="G106" s="14" t="s">
        <v>21</v>
      </c>
      <c r="H106">
        <v>71</v>
      </c>
      <c r="I106" s="3" t="s">
        <v>21</v>
      </c>
    </row>
    <row r="107" spans="1:9" x14ac:dyDescent="0.25">
      <c r="A107">
        <f t="shared" si="1"/>
        <v>1</v>
      </c>
      <c r="B107" s="2">
        <v>0.74583333333333335</v>
      </c>
      <c r="C107" t="s">
        <v>39</v>
      </c>
      <c r="D107" s="9" t="s">
        <v>258</v>
      </c>
      <c r="E107">
        <v>2.7</v>
      </c>
      <c r="F107">
        <v>2.5499999999999998</v>
      </c>
      <c r="G107" s="14" t="s">
        <v>21</v>
      </c>
      <c r="H107">
        <v>68</v>
      </c>
      <c r="I107" s="3" t="s">
        <v>21</v>
      </c>
    </row>
    <row r="108" spans="1:9" x14ac:dyDescent="0.25">
      <c r="A108">
        <f t="shared" si="1"/>
        <v>1</v>
      </c>
      <c r="B108" s="2">
        <v>0.74583333333333335</v>
      </c>
      <c r="C108" t="s">
        <v>40</v>
      </c>
      <c r="D108" s="9" t="s">
        <v>259</v>
      </c>
      <c r="E108">
        <v>3.1</v>
      </c>
      <c r="F108">
        <v>2.7</v>
      </c>
      <c r="G108" s="14" t="s">
        <v>21</v>
      </c>
      <c r="H108">
        <v>66</v>
      </c>
      <c r="I108" s="3" t="s">
        <v>21</v>
      </c>
    </row>
    <row r="109" spans="1:9" x14ac:dyDescent="0.25">
      <c r="A109">
        <f t="shared" si="1"/>
        <v>1</v>
      </c>
      <c r="B109" s="2">
        <v>0.74583333333333335</v>
      </c>
      <c r="C109" t="s">
        <v>260</v>
      </c>
      <c r="D109" s="9" t="s">
        <v>261</v>
      </c>
      <c r="E109">
        <v>3.2</v>
      </c>
      <c r="F109">
        <v>3.4</v>
      </c>
      <c r="G109" s="14" t="s">
        <v>182</v>
      </c>
      <c r="H109">
        <v>65</v>
      </c>
      <c r="I109" s="3">
        <v>3.36</v>
      </c>
    </row>
    <row r="110" spans="1:9" x14ac:dyDescent="0.25">
      <c r="A110">
        <f t="shared" si="1"/>
        <v>1</v>
      </c>
      <c r="B110" s="2">
        <v>0.75347222222222221</v>
      </c>
      <c r="C110" t="s">
        <v>24</v>
      </c>
      <c r="D110" s="9" t="s">
        <v>262</v>
      </c>
      <c r="E110">
        <v>2.6</v>
      </c>
      <c r="F110">
        <v>2.2999999999999998</v>
      </c>
      <c r="G110" s="14" t="s">
        <v>21</v>
      </c>
      <c r="H110">
        <v>68</v>
      </c>
      <c r="I110" s="3" t="s">
        <v>21</v>
      </c>
    </row>
    <row r="111" spans="1:9" x14ac:dyDescent="0.25">
      <c r="A111">
        <f t="shared" si="1"/>
        <v>1</v>
      </c>
      <c r="B111" s="2">
        <v>0.75347222222222221</v>
      </c>
      <c r="C111" t="s">
        <v>54</v>
      </c>
      <c r="D111" s="9" t="s">
        <v>263</v>
      </c>
      <c r="E111">
        <v>3.4</v>
      </c>
      <c r="F111">
        <v>3.2</v>
      </c>
      <c r="G111" s="14" t="s">
        <v>21</v>
      </c>
      <c r="H111">
        <v>71</v>
      </c>
      <c r="I111" s="3" t="s">
        <v>21</v>
      </c>
    </row>
    <row r="112" spans="1:9" x14ac:dyDescent="0.25">
      <c r="A112">
        <f t="shared" si="1"/>
        <v>1</v>
      </c>
      <c r="B112" s="2">
        <v>0.75347222222222221</v>
      </c>
      <c r="C112" t="s">
        <v>29</v>
      </c>
      <c r="D112" s="9" t="s">
        <v>264</v>
      </c>
      <c r="E112">
        <v>3</v>
      </c>
      <c r="F112">
        <v>3.3</v>
      </c>
      <c r="G112" s="14" t="s">
        <v>64</v>
      </c>
      <c r="H112">
        <v>67</v>
      </c>
      <c r="I112" s="3">
        <v>4.37</v>
      </c>
    </row>
    <row r="113" spans="1:9" x14ac:dyDescent="0.25">
      <c r="A113">
        <f t="shared" si="1"/>
        <v>1</v>
      </c>
      <c r="B113" s="2">
        <v>0.75347222222222221</v>
      </c>
      <c r="C113" t="s">
        <v>265</v>
      </c>
      <c r="D113" s="9" t="s">
        <v>266</v>
      </c>
      <c r="E113">
        <v>2.4</v>
      </c>
      <c r="F113">
        <v>2.2999999999999998</v>
      </c>
      <c r="G113" s="14" t="s">
        <v>21</v>
      </c>
      <c r="H113">
        <v>67</v>
      </c>
      <c r="I113" s="3" t="s">
        <v>21</v>
      </c>
    </row>
    <row r="114" spans="1:9" x14ac:dyDescent="0.25">
      <c r="A114">
        <f t="shared" si="1"/>
        <v>1</v>
      </c>
      <c r="B114" s="2">
        <v>0.75347222222222221</v>
      </c>
      <c r="C114" t="s">
        <v>267</v>
      </c>
      <c r="D114" s="9" t="s">
        <v>268</v>
      </c>
      <c r="E114">
        <v>2.7</v>
      </c>
      <c r="F114">
        <v>2.4</v>
      </c>
      <c r="G114" s="14" t="s">
        <v>21</v>
      </c>
      <c r="H114">
        <v>75</v>
      </c>
      <c r="I114" s="3" t="s">
        <v>21</v>
      </c>
    </row>
    <row r="115" spans="1:9" x14ac:dyDescent="0.25">
      <c r="A115">
        <f t="shared" si="1"/>
        <v>1</v>
      </c>
      <c r="B115" s="2">
        <v>0.75347222222222221</v>
      </c>
      <c r="C115" t="s">
        <v>269</v>
      </c>
      <c r="D115" s="9" t="s">
        <v>270</v>
      </c>
      <c r="E115">
        <v>4.5</v>
      </c>
      <c r="F115">
        <v>5.5</v>
      </c>
      <c r="G115" s="14" t="s">
        <v>271</v>
      </c>
      <c r="H115">
        <v>68</v>
      </c>
      <c r="I115" s="3">
        <v>-2.5</v>
      </c>
    </row>
    <row r="116" spans="1:9" x14ac:dyDescent="0.25">
      <c r="A116">
        <f t="shared" si="1"/>
        <v>1</v>
      </c>
      <c r="B116" s="2">
        <v>0.76111111111111107</v>
      </c>
      <c r="C116" t="s">
        <v>272</v>
      </c>
      <c r="D116" s="9" t="s">
        <v>273</v>
      </c>
      <c r="E116">
        <v>2.6</v>
      </c>
      <c r="F116">
        <v>2.5</v>
      </c>
      <c r="G116" s="14" t="s">
        <v>21</v>
      </c>
      <c r="H116">
        <v>72</v>
      </c>
      <c r="I116" s="3" t="s">
        <v>21</v>
      </c>
    </row>
    <row r="117" spans="1:9" x14ac:dyDescent="0.25">
      <c r="A117">
        <f t="shared" si="1"/>
        <v>1</v>
      </c>
      <c r="B117" s="2">
        <v>0.76111111111111107</v>
      </c>
      <c r="C117" t="s">
        <v>274</v>
      </c>
      <c r="D117" s="9" t="s">
        <v>275</v>
      </c>
      <c r="E117">
        <v>2.7</v>
      </c>
      <c r="F117">
        <v>2.75</v>
      </c>
      <c r="G117" s="14" t="s">
        <v>63</v>
      </c>
      <c r="H117">
        <v>69</v>
      </c>
      <c r="I117" s="3">
        <v>1.05</v>
      </c>
    </row>
    <row r="118" spans="1:9" x14ac:dyDescent="0.25">
      <c r="A118">
        <f t="shared" si="1"/>
        <v>1</v>
      </c>
      <c r="B118" s="2">
        <v>0.76111111111111107</v>
      </c>
      <c r="C118" t="s">
        <v>276</v>
      </c>
      <c r="D118" s="9" t="s">
        <v>277</v>
      </c>
      <c r="E118">
        <v>4.0999999999999996</v>
      </c>
      <c r="F118">
        <v>3.6</v>
      </c>
      <c r="G118" s="14" t="s">
        <v>21</v>
      </c>
      <c r="H118">
        <v>70</v>
      </c>
      <c r="I118" s="3" t="s">
        <v>21</v>
      </c>
    </row>
    <row r="119" spans="1:9" x14ac:dyDescent="0.25">
      <c r="A119">
        <f t="shared" si="1"/>
        <v>1</v>
      </c>
      <c r="B119" s="2">
        <v>0.76111111111111107</v>
      </c>
      <c r="C119" t="s">
        <v>278</v>
      </c>
      <c r="D119" s="9" t="s">
        <v>279</v>
      </c>
      <c r="E119">
        <v>2.8</v>
      </c>
      <c r="F119">
        <v>2.38</v>
      </c>
      <c r="G119" s="14" t="s">
        <v>21</v>
      </c>
      <c r="H119">
        <v>69</v>
      </c>
      <c r="I119" s="3" t="s">
        <v>21</v>
      </c>
    </row>
    <row r="120" spans="1:9" x14ac:dyDescent="0.25">
      <c r="A120">
        <f t="shared" si="1"/>
        <v>1</v>
      </c>
      <c r="B120" s="2">
        <v>0.76111111111111107</v>
      </c>
      <c r="C120" t="s">
        <v>280</v>
      </c>
      <c r="D120" s="9" t="s">
        <v>281</v>
      </c>
      <c r="E120">
        <v>2.6</v>
      </c>
      <c r="F120">
        <v>2.63</v>
      </c>
      <c r="G120" s="14" t="s">
        <v>21</v>
      </c>
      <c r="H120">
        <v>69</v>
      </c>
      <c r="I120" s="3" t="s">
        <v>21</v>
      </c>
    </row>
    <row r="121" spans="1:9" x14ac:dyDescent="0.25">
      <c r="A121">
        <f t="shared" si="1"/>
        <v>1</v>
      </c>
      <c r="B121" s="2">
        <v>0.76111111111111107</v>
      </c>
      <c r="C121" t="s">
        <v>282</v>
      </c>
      <c r="D121" s="9" t="s">
        <v>283</v>
      </c>
      <c r="E121">
        <v>3.8</v>
      </c>
      <c r="F121">
        <v>4.2</v>
      </c>
      <c r="G121" s="14" t="s">
        <v>284</v>
      </c>
      <c r="H121">
        <v>73</v>
      </c>
      <c r="I121" s="3">
        <v>-1.7</v>
      </c>
    </row>
    <row r="122" spans="1:9" x14ac:dyDescent="0.25">
      <c r="A122">
        <f t="shared" si="1"/>
        <v>1</v>
      </c>
      <c r="B122" s="2">
        <v>0.76875000000000004</v>
      </c>
      <c r="C122" t="s">
        <v>45</v>
      </c>
      <c r="D122" s="9" t="s">
        <v>285</v>
      </c>
      <c r="E122">
        <v>2.4</v>
      </c>
      <c r="F122">
        <v>2.4</v>
      </c>
      <c r="G122" s="14" t="s">
        <v>71</v>
      </c>
      <c r="H122">
        <v>63</v>
      </c>
      <c r="I122" s="3">
        <v>0.02</v>
      </c>
    </row>
    <row r="123" spans="1:9" x14ac:dyDescent="0.25">
      <c r="A123">
        <f t="shared" si="1"/>
        <v>1</v>
      </c>
      <c r="B123" s="2">
        <v>0.76875000000000004</v>
      </c>
      <c r="C123" t="s">
        <v>286</v>
      </c>
      <c r="D123" s="9" t="s">
        <v>287</v>
      </c>
      <c r="E123">
        <v>3.5</v>
      </c>
      <c r="F123">
        <v>3</v>
      </c>
      <c r="G123" s="14" t="s">
        <v>21</v>
      </c>
      <c r="H123">
        <v>69</v>
      </c>
      <c r="I123" s="3" t="s">
        <v>21</v>
      </c>
    </row>
    <row r="124" spans="1:9" x14ac:dyDescent="0.25">
      <c r="A124">
        <f t="shared" si="1"/>
        <v>1</v>
      </c>
      <c r="B124" s="2">
        <v>0.76875000000000004</v>
      </c>
      <c r="C124" t="s">
        <v>288</v>
      </c>
      <c r="D124" s="9" t="s">
        <v>289</v>
      </c>
      <c r="E124">
        <v>3.4</v>
      </c>
      <c r="F124">
        <v>3.1</v>
      </c>
      <c r="G124" s="14" t="s">
        <v>21</v>
      </c>
      <c r="H124">
        <v>63</v>
      </c>
      <c r="I124" s="3" t="s">
        <v>21</v>
      </c>
    </row>
    <row r="125" spans="1:9" x14ac:dyDescent="0.25">
      <c r="A125">
        <f t="shared" si="1"/>
        <v>1</v>
      </c>
      <c r="B125" s="2">
        <v>0.76875000000000004</v>
      </c>
      <c r="C125" t="s">
        <v>290</v>
      </c>
      <c r="D125" s="9" t="s">
        <v>291</v>
      </c>
      <c r="E125">
        <v>2.5</v>
      </c>
      <c r="F125">
        <v>2.38</v>
      </c>
      <c r="G125" s="14" t="s">
        <v>21</v>
      </c>
      <c r="H125">
        <v>72</v>
      </c>
      <c r="I125" s="3" t="s">
        <v>21</v>
      </c>
    </row>
    <row r="126" spans="1:9" x14ac:dyDescent="0.25">
      <c r="A126">
        <f t="shared" si="1"/>
        <v>1</v>
      </c>
      <c r="B126" s="2">
        <v>0.76875000000000004</v>
      </c>
      <c r="C126" t="s">
        <v>292</v>
      </c>
      <c r="D126" s="9" t="s">
        <v>293</v>
      </c>
      <c r="E126">
        <v>2.9</v>
      </c>
      <c r="F126">
        <v>3</v>
      </c>
      <c r="G126" s="14" t="s">
        <v>70</v>
      </c>
      <c r="H126">
        <v>68</v>
      </c>
      <c r="I126" s="3">
        <v>0.25</v>
      </c>
    </row>
    <row r="127" spans="1:9" x14ac:dyDescent="0.25">
      <c r="A127">
        <f t="shared" si="1"/>
        <v>1</v>
      </c>
      <c r="B127" s="2">
        <v>0.76875000000000004</v>
      </c>
      <c r="C127" t="s">
        <v>294</v>
      </c>
      <c r="D127" s="9" t="s">
        <v>295</v>
      </c>
      <c r="E127">
        <v>3.8</v>
      </c>
      <c r="F127">
        <v>3.3</v>
      </c>
      <c r="G127" s="14" t="s">
        <v>21</v>
      </c>
      <c r="H127">
        <v>68</v>
      </c>
      <c r="I127" s="3" t="s">
        <v>21</v>
      </c>
    </row>
    <row r="128" spans="1:9" x14ac:dyDescent="0.25">
      <c r="A128">
        <f t="shared" si="1"/>
        <v>1</v>
      </c>
      <c r="B128" s="2">
        <v>0.77638888888888891</v>
      </c>
      <c r="C128" t="s">
        <v>296</v>
      </c>
      <c r="D128" s="9" t="s">
        <v>297</v>
      </c>
      <c r="E128" s="10">
        <v>2.5</v>
      </c>
      <c r="F128" s="10">
        <v>2.25</v>
      </c>
      <c r="G128" s="11" t="s">
        <v>21</v>
      </c>
      <c r="H128">
        <v>70</v>
      </c>
      <c r="I128" s="3" t="s">
        <v>21</v>
      </c>
    </row>
    <row r="129" spans="1:9" x14ac:dyDescent="0.25">
      <c r="A129">
        <f t="shared" si="1"/>
        <v>1</v>
      </c>
      <c r="B129" s="2">
        <v>0.77638888888888891</v>
      </c>
      <c r="C129" t="s">
        <v>298</v>
      </c>
      <c r="D129" s="9" t="s">
        <v>299</v>
      </c>
      <c r="E129" s="10">
        <v>2.5</v>
      </c>
      <c r="F129" s="10">
        <v>2.2999999999999998</v>
      </c>
      <c r="G129" s="11" t="s">
        <v>21</v>
      </c>
      <c r="H129">
        <v>68</v>
      </c>
      <c r="I129" s="3" t="s">
        <v>21</v>
      </c>
    </row>
    <row r="130" spans="1:9" x14ac:dyDescent="0.25">
      <c r="A130">
        <f t="shared" si="1"/>
        <v>1</v>
      </c>
      <c r="B130" s="2">
        <v>0.77638888888888891</v>
      </c>
      <c r="C130" t="s">
        <v>300</v>
      </c>
      <c r="D130" s="9" t="s">
        <v>301</v>
      </c>
      <c r="E130" s="10">
        <v>5</v>
      </c>
      <c r="F130" s="10">
        <v>7</v>
      </c>
      <c r="G130" s="11" t="s">
        <v>302</v>
      </c>
      <c r="H130">
        <v>68</v>
      </c>
      <c r="I130" s="3">
        <v>8.25</v>
      </c>
    </row>
    <row r="131" spans="1:9" x14ac:dyDescent="0.25">
      <c r="A131">
        <f t="shared" ref="A131:A157" si="2">IF(B131="","",1)</f>
        <v>1</v>
      </c>
      <c r="B131" s="2">
        <v>0.77638888888888891</v>
      </c>
      <c r="C131" t="s">
        <v>303</v>
      </c>
      <c r="D131" s="9" t="s">
        <v>304</v>
      </c>
      <c r="E131" s="10">
        <v>2.2999999999999998</v>
      </c>
      <c r="F131" s="10">
        <v>2.2000000000000002</v>
      </c>
      <c r="G131" s="11" t="s">
        <v>21</v>
      </c>
      <c r="H131">
        <v>70</v>
      </c>
      <c r="I131" s="3" t="s">
        <v>21</v>
      </c>
    </row>
    <row r="132" spans="1:9" x14ac:dyDescent="0.25">
      <c r="A132">
        <f t="shared" si="2"/>
        <v>1</v>
      </c>
      <c r="B132" s="2">
        <v>0.77638888888888891</v>
      </c>
      <c r="C132" t="s">
        <v>305</v>
      </c>
      <c r="D132" s="9" t="s">
        <v>306</v>
      </c>
      <c r="E132" s="10">
        <v>2.4</v>
      </c>
      <c r="F132" s="10">
        <v>2.4500000000000002</v>
      </c>
      <c r="G132" s="11" t="s">
        <v>307</v>
      </c>
      <c r="H132">
        <v>68</v>
      </c>
      <c r="I132" s="3">
        <v>0</v>
      </c>
    </row>
    <row r="133" spans="1:9" x14ac:dyDescent="0.25">
      <c r="A133">
        <f t="shared" si="2"/>
        <v>1</v>
      </c>
      <c r="B133" s="2">
        <v>0.77638888888888891</v>
      </c>
      <c r="C133" t="s">
        <v>308</v>
      </c>
      <c r="D133" s="9" t="s">
        <v>309</v>
      </c>
      <c r="E133" s="10">
        <v>6.3</v>
      </c>
      <c r="F133" s="10">
        <v>5.5</v>
      </c>
      <c r="G133" s="11" t="s">
        <v>21</v>
      </c>
      <c r="H133">
        <v>75</v>
      </c>
      <c r="I133" s="3" t="s">
        <v>21</v>
      </c>
    </row>
    <row r="134" spans="1:9" x14ac:dyDescent="0.25">
      <c r="A134">
        <f t="shared" si="2"/>
        <v>1</v>
      </c>
      <c r="B134" s="2">
        <v>0.78402777777777777</v>
      </c>
      <c r="C134" t="s">
        <v>310</v>
      </c>
      <c r="D134" s="9" t="s">
        <v>60</v>
      </c>
      <c r="E134" s="10">
        <v>2.4</v>
      </c>
      <c r="F134" s="10">
        <v>2.2999999999999998</v>
      </c>
      <c r="G134" s="11" t="s">
        <v>21</v>
      </c>
      <c r="H134">
        <v>68</v>
      </c>
      <c r="I134" s="3" t="s">
        <v>21</v>
      </c>
    </row>
    <row r="135" spans="1:9" x14ac:dyDescent="0.25">
      <c r="A135">
        <f t="shared" si="2"/>
        <v>1</v>
      </c>
      <c r="B135" s="2">
        <v>0.78402777777777777</v>
      </c>
      <c r="C135" t="s">
        <v>311</v>
      </c>
      <c r="D135" s="9" t="s">
        <v>312</v>
      </c>
      <c r="E135" s="10">
        <v>3</v>
      </c>
      <c r="F135" s="10">
        <v>2.7</v>
      </c>
      <c r="G135" s="11" t="s">
        <v>21</v>
      </c>
      <c r="H135">
        <v>67</v>
      </c>
      <c r="I135" s="3" t="s">
        <v>21</v>
      </c>
    </row>
    <row r="136" spans="1:9" x14ac:dyDescent="0.25">
      <c r="A136">
        <f t="shared" si="2"/>
        <v>1</v>
      </c>
      <c r="B136" s="2">
        <v>0.78402777777777777</v>
      </c>
      <c r="C136" t="s">
        <v>313</v>
      </c>
      <c r="D136" s="9" t="s">
        <v>314</v>
      </c>
      <c r="E136" s="10">
        <v>4</v>
      </c>
      <c r="F136" s="10">
        <v>3.6</v>
      </c>
      <c r="G136" s="11" t="s">
        <v>21</v>
      </c>
      <c r="H136">
        <v>67</v>
      </c>
      <c r="I136" s="3" t="s">
        <v>21</v>
      </c>
    </row>
    <row r="137" spans="1:9" x14ac:dyDescent="0.25">
      <c r="A137">
        <f t="shared" si="2"/>
        <v>1</v>
      </c>
      <c r="B137" s="2">
        <v>0.78402777777777777</v>
      </c>
      <c r="C137" t="s">
        <v>61</v>
      </c>
      <c r="D137" s="9" t="s">
        <v>315</v>
      </c>
      <c r="E137" s="10">
        <v>1.72</v>
      </c>
      <c r="F137" s="10">
        <v>1.75</v>
      </c>
      <c r="G137" s="11" t="s">
        <v>22</v>
      </c>
      <c r="H137">
        <v>66</v>
      </c>
      <c r="I137" s="3">
        <v>-0.16</v>
      </c>
    </row>
    <row r="138" spans="1:9" x14ac:dyDescent="0.25">
      <c r="A138">
        <f t="shared" si="2"/>
        <v>1</v>
      </c>
      <c r="B138" s="2">
        <v>0.78402777777777777</v>
      </c>
      <c r="C138" t="s">
        <v>316</v>
      </c>
      <c r="D138" s="9" t="s">
        <v>317</v>
      </c>
      <c r="E138" s="10">
        <v>4.2</v>
      </c>
      <c r="F138" s="10">
        <v>3.7</v>
      </c>
      <c r="G138" s="11" t="s">
        <v>21</v>
      </c>
      <c r="H138">
        <v>66</v>
      </c>
      <c r="I138" s="3" t="s">
        <v>21</v>
      </c>
    </row>
    <row r="139" spans="1:9" x14ac:dyDescent="0.25">
      <c r="A139">
        <f t="shared" si="2"/>
        <v>1</v>
      </c>
      <c r="B139" s="2">
        <v>0.78402777777777777</v>
      </c>
      <c r="C139" t="s">
        <v>318</v>
      </c>
      <c r="D139" s="9" t="s">
        <v>319</v>
      </c>
      <c r="E139" s="10">
        <v>5.6</v>
      </c>
      <c r="F139" s="10">
        <v>4.3499999999999996</v>
      </c>
      <c r="G139" s="11" t="s">
        <v>21</v>
      </c>
      <c r="H139">
        <v>67</v>
      </c>
      <c r="I139" s="3" t="s">
        <v>21</v>
      </c>
    </row>
    <row r="140" spans="1:9" x14ac:dyDescent="0.25">
      <c r="A140">
        <f t="shared" si="2"/>
        <v>1</v>
      </c>
      <c r="B140" s="2">
        <v>0.79166666666666663</v>
      </c>
      <c r="C140" t="s">
        <v>320</v>
      </c>
      <c r="D140" s="9" t="s">
        <v>321</v>
      </c>
      <c r="E140" s="10">
        <v>3</v>
      </c>
      <c r="F140" s="10">
        <v>2.7</v>
      </c>
      <c r="G140" s="11" t="s">
        <v>21</v>
      </c>
      <c r="H140">
        <v>72</v>
      </c>
      <c r="I140" s="3" t="s">
        <v>21</v>
      </c>
    </row>
    <row r="141" spans="1:9" x14ac:dyDescent="0.25">
      <c r="A141">
        <f t="shared" si="2"/>
        <v>1</v>
      </c>
      <c r="B141" s="2">
        <v>0.79166666666666663</v>
      </c>
      <c r="C141" t="s">
        <v>322</v>
      </c>
      <c r="D141" s="9" t="s">
        <v>323</v>
      </c>
      <c r="E141" s="10">
        <v>2.7</v>
      </c>
      <c r="F141" s="10">
        <v>2.75</v>
      </c>
      <c r="G141" s="11" t="s">
        <v>63</v>
      </c>
      <c r="H141">
        <v>73</v>
      </c>
      <c r="I141" s="3">
        <v>-0.6</v>
      </c>
    </row>
    <row r="142" spans="1:9" x14ac:dyDescent="0.25">
      <c r="A142">
        <f t="shared" si="2"/>
        <v>1</v>
      </c>
      <c r="B142" s="2">
        <v>0.79166666666666663</v>
      </c>
      <c r="C142" t="s">
        <v>324</v>
      </c>
      <c r="D142" s="9" t="s">
        <v>325</v>
      </c>
      <c r="E142" s="10">
        <v>3.4</v>
      </c>
      <c r="F142" s="10">
        <v>3</v>
      </c>
      <c r="G142" s="11" t="s">
        <v>21</v>
      </c>
      <c r="H142">
        <v>70</v>
      </c>
      <c r="I142" s="3" t="s">
        <v>21</v>
      </c>
    </row>
    <row r="143" spans="1:9" x14ac:dyDescent="0.25">
      <c r="A143">
        <f t="shared" si="2"/>
        <v>1</v>
      </c>
      <c r="B143" s="2">
        <v>0.79166666666666663</v>
      </c>
      <c r="C143" t="s">
        <v>326</v>
      </c>
      <c r="D143" s="9" t="s">
        <v>327</v>
      </c>
      <c r="E143" s="10">
        <v>2.2000000000000002</v>
      </c>
      <c r="F143" s="10">
        <v>2.7</v>
      </c>
      <c r="G143" s="11" t="s">
        <v>328</v>
      </c>
      <c r="H143">
        <v>68</v>
      </c>
      <c r="I143" s="3">
        <v>2.42</v>
      </c>
    </row>
    <row r="144" spans="1:9" x14ac:dyDescent="0.25">
      <c r="A144">
        <f t="shared" si="2"/>
        <v>1</v>
      </c>
      <c r="B144" s="2">
        <v>0.79166666666666663</v>
      </c>
      <c r="C144" t="s">
        <v>329</v>
      </c>
      <c r="D144" s="9" t="s">
        <v>330</v>
      </c>
      <c r="E144" s="10">
        <v>2.6</v>
      </c>
      <c r="F144" s="10">
        <v>2.8</v>
      </c>
      <c r="G144" s="11" t="s">
        <v>284</v>
      </c>
      <c r="H144">
        <v>68</v>
      </c>
      <c r="I144" s="3">
        <v>0.68</v>
      </c>
    </row>
    <row r="145" spans="1:9" x14ac:dyDescent="0.25">
      <c r="A145">
        <f t="shared" si="2"/>
        <v>1</v>
      </c>
      <c r="B145" s="2">
        <v>0.79166666666666663</v>
      </c>
      <c r="C145" t="s">
        <v>331</v>
      </c>
      <c r="D145" s="9" t="s">
        <v>332</v>
      </c>
      <c r="E145" s="10">
        <v>6.1</v>
      </c>
      <c r="F145" s="10">
        <v>3.4</v>
      </c>
      <c r="G145" s="11" t="s">
        <v>21</v>
      </c>
      <c r="H145">
        <v>71</v>
      </c>
      <c r="I145" s="3" t="s">
        <v>21</v>
      </c>
    </row>
    <row r="146" spans="1:9" x14ac:dyDescent="0.25">
      <c r="A146">
        <f t="shared" si="2"/>
        <v>1</v>
      </c>
      <c r="B146" s="2">
        <v>0.7993055555555556</v>
      </c>
      <c r="C146" t="s">
        <v>333</v>
      </c>
      <c r="D146" s="9" t="s">
        <v>334</v>
      </c>
      <c r="E146" s="10">
        <v>2</v>
      </c>
      <c r="F146" s="10">
        <v>1.77</v>
      </c>
      <c r="G146" s="11" t="s">
        <v>21</v>
      </c>
      <c r="H146">
        <v>67</v>
      </c>
      <c r="I146" s="3" t="s">
        <v>21</v>
      </c>
    </row>
    <row r="147" spans="1:9" x14ac:dyDescent="0.25">
      <c r="A147">
        <f t="shared" si="2"/>
        <v>1</v>
      </c>
      <c r="B147" s="2">
        <v>0.7993055555555556</v>
      </c>
      <c r="C147" t="s">
        <v>335</v>
      </c>
      <c r="D147" s="9" t="s">
        <v>336</v>
      </c>
      <c r="E147" s="10">
        <v>2.8</v>
      </c>
      <c r="F147" s="10">
        <v>2.88</v>
      </c>
      <c r="G147" s="11" t="s">
        <v>30</v>
      </c>
      <c r="H147">
        <v>66</v>
      </c>
      <c r="I147" s="3">
        <v>2.0699999999999998</v>
      </c>
    </row>
    <row r="148" spans="1:9" x14ac:dyDescent="0.25">
      <c r="A148">
        <f t="shared" si="2"/>
        <v>1</v>
      </c>
      <c r="B148" s="2">
        <v>0.7993055555555556</v>
      </c>
      <c r="C148" t="s">
        <v>337</v>
      </c>
      <c r="D148" s="9" t="s">
        <v>338</v>
      </c>
      <c r="E148" s="10">
        <v>7.1</v>
      </c>
      <c r="F148" s="10">
        <v>5.5</v>
      </c>
      <c r="G148" s="11" t="s">
        <v>21</v>
      </c>
      <c r="H148">
        <v>71</v>
      </c>
      <c r="I148" s="3" t="s">
        <v>21</v>
      </c>
    </row>
    <row r="149" spans="1:9" x14ac:dyDescent="0.25">
      <c r="A149">
        <f t="shared" si="2"/>
        <v>1</v>
      </c>
      <c r="B149" s="2">
        <v>0.80694444444444446</v>
      </c>
      <c r="C149" t="s">
        <v>339</v>
      </c>
      <c r="D149" s="9" t="s">
        <v>340</v>
      </c>
      <c r="E149" s="10">
        <v>2.5</v>
      </c>
      <c r="F149" s="10">
        <v>2.25</v>
      </c>
      <c r="G149" s="11" t="s">
        <v>21</v>
      </c>
      <c r="H149">
        <v>69</v>
      </c>
      <c r="I149" s="3" t="s">
        <v>21</v>
      </c>
    </row>
    <row r="150" spans="1:9" x14ac:dyDescent="0.25">
      <c r="A150">
        <f t="shared" si="2"/>
        <v>1</v>
      </c>
      <c r="B150" s="2">
        <v>0.80694444444444446</v>
      </c>
      <c r="C150" t="s">
        <v>341</v>
      </c>
      <c r="D150" s="9" t="s">
        <v>342</v>
      </c>
      <c r="E150" s="10">
        <v>2.4</v>
      </c>
      <c r="F150" s="10">
        <v>2.75</v>
      </c>
      <c r="G150" s="11" t="s">
        <v>51</v>
      </c>
      <c r="H150">
        <v>68</v>
      </c>
      <c r="I150" s="3">
        <v>6.65</v>
      </c>
    </row>
    <row r="151" spans="1:9" x14ac:dyDescent="0.25">
      <c r="A151">
        <f t="shared" si="2"/>
        <v>1</v>
      </c>
      <c r="B151" s="2">
        <v>0.80694444444444446</v>
      </c>
      <c r="C151" t="s">
        <v>343</v>
      </c>
      <c r="D151" s="9" t="s">
        <v>344</v>
      </c>
      <c r="E151" s="10">
        <v>5.3</v>
      </c>
      <c r="F151" s="10">
        <v>4.75</v>
      </c>
      <c r="G151" s="11" t="s">
        <v>21</v>
      </c>
      <c r="H151">
        <v>69</v>
      </c>
      <c r="I151" s="3" t="s">
        <v>21</v>
      </c>
    </row>
    <row r="152" spans="1:9" x14ac:dyDescent="0.25">
      <c r="A152">
        <f t="shared" si="2"/>
        <v>1</v>
      </c>
      <c r="B152" s="2">
        <v>0.80694444444444446</v>
      </c>
      <c r="C152" t="s">
        <v>345</v>
      </c>
      <c r="D152" s="9" t="s">
        <v>346</v>
      </c>
      <c r="E152" s="10">
        <v>2.2999999999999998</v>
      </c>
      <c r="F152" s="10">
        <v>2</v>
      </c>
      <c r="G152" s="11" t="s">
        <v>21</v>
      </c>
      <c r="H152">
        <v>71</v>
      </c>
      <c r="I152" s="3" t="s">
        <v>21</v>
      </c>
    </row>
    <row r="153" spans="1:9" x14ac:dyDescent="0.25">
      <c r="A153">
        <f t="shared" si="2"/>
        <v>1</v>
      </c>
      <c r="B153" s="2">
        <v>0.80694444444444446</v>
      </c>
      <c r="C153" t="s">
        <v>347</v>
      </c>
      <c r="D153" s="9" t="s">
        <v>348</v>
      </c>
      <c r="E153" s="10">
        <v>3.7</v>
      </c>
      <c r="F153" s="10">
        <v>3.8</v>
      </c>
      <c r="G153" s="11" t="s">
        <v>63</v>
      </c>
      <c r="H153">
        <v>71</v>
      </c>
      <c r="I153" s="3">
        <v>0.54</v>
      </c>
    </row>
    <row r="154" spans="1:9" x14ac:dyDescent="0.25">
      <c r="A154">
        <f t="shared" si="2"/>
        <v>1</v>
      </c>
      <c r="B154" s="2">
        <v>0.80694444444444446</v>
      </c>
      <c r="C154" t="s">
        <v>349</v>
      </c>
      <c r="D154" s="9" t="s">
        <v>350</v>
      </c>
      <c r="E154" s="10">
        <v>3.3</v>
      </c>
      <c r="F154" s="10">
        <v>4.8</v>
      </c>
      <c r="G154" s="11" t="s">
        <v>80</v>
      </c>
      <c r="H154">
        <v>78</v>
      </c>
      <c r="I154" s="3">
        <v>-5.8</v>
      </c>
    </row>
    <row r="155" spans="1:9" x14ac:dyDescent="0.25">
      <c r="A155" t="str">
        <f t="shared" si="2"/>
        <v/>
      </c>
      <c r="B155" s="2"/>
    </row>
    <row r="156" spans="1:9" x14ac:dyDescent="0.25">
      <c r="A156" t="str">
        <f t="shared" si="2"/>
        <v/>
      </c>
      <c r="B156" s="2"/>
    </row>
    <row r="157" spans="1:9" x14ac:dyDescent="0.25">
      <c r="A157" t="str">
        <f t="shared" si="2"/>
        <v/>
      </c>
      <c r="B157" s="2"/>
    </row>
  </sheetData>
  <conditionalFormatting sqref="I2:I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J157"/>
  <sheetViews>
    <sheetView workbookViewId="0">
      <pane ySplit="1" topLeftCell="A2" activePane="bottomLeft" state="frozen"/>
      <selection activeCell="B2" sqref="B2"/>
      <selection pane="bottomLeft" activeCell="H2" sqref="H2:I154"/>
    </sheetView>
  </sheetViews>
  <sheetFormatPr defaultRowHeight="15" x14ac:dyDescent="0.25"/>
  <cols>
    <col min="3" max="3" width="20.7109375" customWidth="1"/>
    <col min="4" max="4" width="9.28515625" style="9" customWidth="1"/>
    <col min="5" max="6" width="9.140625" style="10"/>
    <col min="7" max="7" width="9.28515625" style="11" customWidth="1"/>
    <col min="9" max="9" width="9.28515625" style="3" customWidth="1"/>
  </cols>
  <sheetData>
    <row r="1" spans="1:10" x14ac:dyDescent="0.25">
      <c r="A1" t="s">
        <v>20</v>
      </c>
      <c r="B1" s="2" t="s">
        <v>18</v>
      </c>
      <c r="C1" t="s">
        <v>3</v>
      </c>
      <c r="D1" s="9" t="s">
        <v>15</v>
      </c>
      <c r="E1" t="s">
        <v>16</v>
      </c>
      <c r="F1" t="s">
        <v>13</v>
      </c>
      <c r="G1" s="13" t="s">
        <v>7</v>
      </c>
      <c r="H1" t="s">
        <v>19</v>
      </c>
      <c r="I1" s="3" t="s">
        <v>10</v>
      </c>
      <c r="J1" s="1"/>
    </row>
    <row r="2" spans="1:10" x14ac:dyDescent="0.25">
      <c r="A2">
        <f>IF(B2="","",2)</f>
        <v>2</v>
      </c>
      <c r="B2" s="2">
        <v>0.48958333333333331</v>
      </c>
      <c r="C2" t="s">
        <v>214</v>
      </c>
      <c r="D2" s="9" t="s">
        <v>351</v>
      </c>
      <c r="E2">
        <v>2.4</v>
      </c>
      <c r="F2">
        <v>2.38</v>
      </c>
      <c r="G2" s="14" t="s">
        <v>21</v>
      </c>
      <c r="H2">
        <v>78</v>
      </c>
      <c r="I2" s="3" t="s">
        <v>21</v>
      </c>
    </row>
    <row r="3" spans="1:10" x14ac:dyDescent="0.25">
      <c r="A3">
        <f t="shared" ref="A3:A66" si="0">IF(B3="","",2)</f>
        <v>2</v>
      </c>
      <c r="B3" s="2">
        <v>0.48958333333333331</v>
      </c>
      <c r="C3" t="s">
        <v>216</v>
      </c>
      <c r="D3" s="9" t="s">
        <v>352</v>
      </c>
      <c r="E3">
        <v>2.8</v>
      </c>
      <c r="F3">
        <v>2.88</v>
      </c>
      <c r="G3" s="14" t="s">
        <v>353</v>
      </c>
      <c r="H3">
        <v>71</v>
      </c>
      <c r="I3" s="3">
        <v>0.53</v>
      </c>
    </row>
    <row r="4" spans="1:10" x14ac:dyDescent="0.25">
      <c r="A4">
        <f t="shared" si="0"/>
        <v>2</v>
      </c>
      <c r="B4" s="2">
        <v>0.48958333333333331</v>
      </c>
      <c r="C4" t="s">
        <v>218</v>
      </c>
      <c r="D4" s="9" t="s">
        <v>354</v>
      </c>
      <c r="E4">
        <v>4.5999999999999996</v>
      </c>
      <c r="F4">
        <v>3.6</v>
      </c>
      <c r="G4" s="14" t="s">
        <v>21</v>
      </c>
      <c r="H4">
        <v>71</v>
      </c>
      <c r="I4" s="3" t="s">
        <v>21</v>
      </c>
    </row>
    <row r="5" spans="1:10" x14ac:dyDescent="0.25">
      <c r="A5">
        <f t="shared" si="0"/>
        <v>2</v>
      </c>
      <c r="B5" s="2">
        <v>0.48958333333333331</v>
      </c>
      <c r="C5" t="s">
        <v>220</v>
      </c>
      <c r="D5" s="9" t="s">
        <v>355</v>
      </c>
      <c r="E5">
        <v>2.8</v>
      </c>
      <c r="F5">
        <v>2.5</v>
      </c>
      <c r="G5" s="14" t="s">
        <v>21</v>
      </c>
      <c r="H5">
        <v>71</v>
      </c>
      <c r="I5" s="3" t="s">
        <v>21</v>
      </c>
    </row>
    <row r="6" spans="1:10" x14ac:dyDescent="0.25">
      <c r="A6">
        <f t="shared" si="0"/>
        <v>2</v>
      </c>
      <c r="B6" s="2">
        <v>0.48958333333333331</v>
      </c>
      <c r="C6" t="s">
        <v>222</v>
      </c>
      <c r="D6" s="9" t="s">
        <v>356</v>
      </c>
      <c r="E6">
        <v>3.1</v>
      </c>
      <c r="F6">
        <v>3</v>
      </c>
      <c r="G6" s="14" t="s">
        <v>21</v>
      </c>
      <c r="H6">
        <v>69</v>
      </c>
      <c r="I6" s="3" t="s">
        <v>21</v>
      </c>
    </row>
    <row r="7" spans="1:10" x14ac:dyDescent="0.25">
      <c r="A7">
        <f t="shared" si="0"/>
        <v>2</v>
      </c>
      <c r="B7" s="2">
        <v>0.48958333333333331</v>
      </c>
      <c r="C7" t="s">
        <v>224</v>
      </c>
      <c r="D7" s="9" t="s">
        <v>357</v>
      </c>
      <c r="E7">
        <v>3.1</v>
      </c>
      <c r="F7">
        <v>3.1</v>
      </c>
      <c r="G7" s="14" t="s">
        <v>71</v>
      </c>
      <c r="H7">
        <v>67</v>
      </c>
      <c r="I7" s="3">
        <v>0.21</v>
      </c>
    </row>
    <row r="8" spans="1:10" x14ac:dyDescent="0.25">
      <c r="A8">
        <f t="shared" si="0"/>
        <v>2</v>
      </c>
      <c r="B8" s="2">
        <v>0.49722222222222223</v>
      </c>
      <c r="C8" t="s">
        <v>42</v>
      </c>
      <c r="D8" s="9" t="s">
        <v>358</v>
      </c>
      <c r="E8">
        <v>2.6</v>
      </c>
      <c r="F8">
        <v>2.2999999999999998</v>
      </c>
      <c r="G8" s="14" t="s">
        <v>21</v>
      </c>
      <c r="H8">
        <v>68</v>
      </c>
      <c r="I8" s="3" t="s">
        <v>21</v>
      </c>
    </row>
    <row r="9" spans="1:10" x14ac:dyDescent="0.25">
      <c r="A9">
        <f t="shared" si="0"/>
        <v>2</v>
      </c>
      <c r="B9" s="2">
        <v>0.49722222222222223</v>
      </c>
      <c r="C9" t="s">
        <v>226</v>
      </c>
      <c r="D9" s="9" t="s">
        <v>359</v>
      </c>
      <c r="E9">
        <v>3.1</v>
      </c>
      <c r="F9">
        <v>2.88</v>
      </c>
      <c r="G9" s="14" t="s">
        <v>21</v>
      </c>
      <c r="H9">
        <v>70</v>
      </c>
      <c r="I9" s="3" t="s">
        <v>21</v>
      </c>
    </row>
    <row r="10" spans="1:10" x14ac:dyDescent="0.25">
      <c r="A10">
        <f t="shared" si="0"/>
        <v>2</v>
      </c>
      <c r="B10" s="2">
        <v>0.49722222222222223</v>
      </c>
      <c r="C10" t="s">
        <v>228</v>
      </c>
      <c r="D10" s="9" t="s">
        <v>360</v>
      </c>
      <c r="E10">
        <v>3.5</v>
      </c>
      <c r="F10">
        <v>4.2</v>
      </c>
      <c r="G10" s="14" t="s">
        <v>302</v>
      </c>
      <c r="H10">
        <v>65</v>
      </c>
      <c r="I10" s="3">
        <v>10.56</v>
      </c>
    </row>
    <row r="11" spans="1:10" x14ac:dyDescent="0.25">
      <c r="A11">
        <f t="shared" si="0"/>
        <v>2</v>
      </c>
      <c r="B11" s="2">
        <v>0.49722222222222223</v>
      </c>
      <c r="C11" t="s">
        <v>230</v>
      </c>
      <c r="D11" s="9" t="s">
        <v>361</v>
      </c>
      <c r="E11">
        <v>2.6</v>
      </c>
      <c r="F11">
        <v>2.5</v>
      </c>
      <c r="G11" s="14" t="s">
        <v>21</v>
      </c>
      <c r="H11">
        <v>69</v>
      </c>
      <c r="I11" s="3" t="s">
        <v>21</v>
      </c>
    </row>
    <row r="12" spans="1:10" x14ac:dyDescent="0.25">
      <c r="A12">
        <f t="shared" si="0"/>
        <v>2</v>
      </c>
      <c r="B12" s="2">
        <v>0.49722222222222223</v>
      </c>
      <c r="C12" t="s">
        <v>232</v>
      </c>
      <c r="D12" s="9" t="s">
        <v>79</v>
      </c>
      <c r="E12">
        <v>2.7</v>
      </c>
      <c r="F12">
        <v>2.63</v>
      </c>
      <c r="G12" s="14" t="s">
        <v>21</v>
      </c>
      <c r="H12">
        <v>71</v>
      </c>
      <c r="I12" s="3" t="s">
        <v>21</v>
      </c>
    </row>
    <row r="13" spans="1:10" x14ac:dyDescent="0.25">
      <c r="A13">
        <f t="shared" si="0"/>
        <v>2</v>
      </c>
      <c r="B13" s="2">
        <v>0.49722222222222223</v>
      </c>
      <c r="C13" t="s">
        <v>233</v>
      </c>
      <c r="D13" s="9" t="s">
        <v>362</v>
      </c>
      <c r="E13">
        <v>4.3</v>
      </c>
      <c r="F13">
        <v>3.6</v>
      </c>
      <c r="G13" s="14" t="s">
        <v>21</v>
      </c>
      <c r="H13">
        <v>67</v>
      </c>
      <c r="I13" s="3" t="s">
        <v>21</v>
      </c>
    </row>
    <row r="14" spans="1:10" x14ac:dyDescent="0.25">
      <c r="A14">
        <f t="shared" si="0"/>
        <v>2</v>
      </c>
      <c r="B14" s="2">
        <v>0.50486111111111109</v>
      </c>
      <c r="C14" t="s">
        <v>235</v>
      </c>
      <c r="D14" s="9" t="s">
        <v>363</v>
      </c>
      <c r="E14">
        <v>2.4</v>
      </c>
      <c r="F14">
        <v>2.35</v>
      </c>
      <c r="G14" s="14" t="s">
        <v>21</v>
      </c>
      <c r="H14">
        <v>70</v>
      </c>
      <c r="I14" s="3" t="s">
        <v>21</v>
      </c>
    </row>
    <row r="15" spans="1:10" x14ac:dyDescent="0.25">
      <c r="A15">
        <f t="shared" si="0"/>
        <v>2</v>
      </c>
      <c r="B15" s="2">
        <v>0.50486111111111109</v>
      </c>
      <c r="C15" t="s">
        <v>237</v>
      </c>
      <c r="D15" s="9" t="s">
        <v>364</v>
      </c>
      <c r="E15">
        <v>2.6</v>
      </c>
      <c r="F15">
        <v>2.75</v>
      </c>
      <c r="G15" s="14" t="s">
        <v>22</v>
      </c>
      <c r="H15">
        <v>68</v>
      </c>
      <c r="I15" s="3">
        <v>2.2799999999999998</v>
      </c>
    </row>
    <row r="16" spans="1:10" x14ac:dyDescent="0.25">
      <c r="A16">
        <f t="shared" si="0"/>
        <v>2</v>
      </c>
      <c r="B16" s="2">
        <v>0.50486111111111109</v>
      </c>
      <c r="C16" t="s">
        <v>239</v>
      </c>
      <c r="D16" s="9" t="s">
        <v>365</v>
      </c>
      <c r="E16">
        <v>4.7</v>
      </c>
      <c r="F16">
        <v>4</v>
      </c>
      <c r="G16" s="14" t="s">
        <v>21</v>
      </c>
      <c r="H16">
        <v>71</v>
      </c>
      <c r="I16" s="3" t="s">
        <v>21</v>
      </c>
    </row>
    <row r="17" spans="1:9" x14ac:dyDescent="0.25">
      <c r="A17">
        <f t="shared" si="0"/>
        <v>2</v>
      </c>
      <c r="B17" s="2">
        <v>0.50486111111111109</v>
      </c>
      <c r="C17" t="s">
        <v>241</v>
      </c>
      <c r="D17" s="9" t="s">
        <v>275</v>
      </c>
      <c r="E17">
        <v>2.7</v>
      </c>
      <c r="F17">
        <v>2.4</v>
      </c>
      <c r="G17" s="14" t="s">
        <v>21</v>
      </c>
      <c r="H17">
        <v>67</v>
      </c>
      <c r="I17" s="3" t="s">
        <v>21</v>
      </c>
    </row>
    <row r="18" spans="1:9" x14ac:dyDescent="0.25">
      <c r="A18">
        <f t="shared" si="0"/>
        <v>2</v>
      </c>
      <c r="B18" s="2">
        <v>0.50486111111111109</v>
      </c>
      <c r="C18" t="s">
        <v>242</v>
      </c>
      <c r="D18" s="9" t="s">
        <v>366</v>
      </c>
      <c r="E18">
        <v>2.8</v>
      </c>
      <c r="F18">
        <v>2.63</v>
      </c>
      <c r="G18" s="14" t="s">
        <v>21</v>
      </c>
      <c r="H18">
        <v>72</v>
      </c>
      <c r="I18" s="3" t="s">
        <v>21</v>
      </c>
    </row>
    <row r="19" spans="1:9" x14ac:dyDescent="0.25">
      <c r="A19">
        <f t="shared" si="0"/>
        <v>2</v>
      </c>
      <c r="B19" s="2">
        <v>0.50486111111111109</v>
      </c>
      <c r="C19" t="s">
        <v>244</v>
      </c>
      <c r="D19" s="9" t="s">
        <v>367</v>
      </c>
      <c r="E19">
        <v>3.7</v>
      </c>
      <c r="F19">
        <v>3.8</v>
      </c>
      <c r="G19" s="14" t="s">
        <v>63</v>
      </c>
      <c r="H19">
        <v>71</v>
      </c>
      <c r="I19" s="3">
        <v>-0.6</v>
      </c>
    </row>
    <row r="20" spans="1:9" x14ac:dyDescent="0.25">
      <c r="A20">
        <f t="shared" si="0"/>
        <v>2</v>
      </c>
      <c r="B20" s="2">
        <v>0.51249999999999996</v>
      </c>
      <c r="C20" t="s">
        <v>49</v>
      </c>
      <c r="D20" s="9" t="s">
        <v>368</v>
      </c>
      <c r="E20">
        <v>3</v>
      </c>
      <c r="F20">
        <v>2.7</v>
      </c>
      <c r="G20" s="14" t="s">
        <v>21</v>
      </c>
      <c r="H20">
        <v>72</v>
      </c>
      <c r="I20" s="3" t="s">
        <v>21</v>
      </c>
    </row>
    <row r="21" spans="1:9" x14ac:dyDescent="0.25">
      <c r="A21">
        <f t="shared" si="0"/>
        <v>2</v>
      </c>
      <c r="B21" s="2">
        <v>0.51249999999999996</v>
      </c>
      <c r="C21" t="s">
        <v>26</v>
      </c>
      <c r="D21" s="9" t="s">
        <v>369</v>
      </c>
      <c r="E21">
        <v>2.6</v>
      </c>
      <c r="F21">
        <v>2.8</v>
      </c>
      <c r="G21" s="14" t="s">
        <v>284</v>
      </c>
      <c r="H21">
        <v>76</v>
      </c>
      <c r="I21" s="3">
        <v>-1.7</v>
      </c>
    </row>
    <row r="22" spans="1:9" x14ac:dyDescent="0.25">
      <c r="A22">
        <f t="shared" si="0"/>
        <v>2</v>
      </c>
      <c r="B22" s="2">
        <v>0.51249999999999996</v>
      </c>
      <c r="C22" t="s">
        <v>248</v>
      </c>
      <c r="D22" s="9" t="s">
        <v>370</v>
      </c>
      <c r="E22">
        <v>3.5</v>
      </c>
      <c r="F22">
        <v>3.1</v>
      </c>
      <c r="G22" s="14" t="s">
        <v>21</v>
      </c>
      <c r="H22">
        <v>61</v>
      </c>
      <c r="I22" s="3" t="s">
        <v>21</v>
      </c>
    </row>
    <row r="23" spans="1:9" x14ac:dyDescent="0.25">
      <c r="A23">
        <f t="shared" si="0"/>
        <v>2</v>
      </c>
      <c r="B23" s="2">
        <v>0.51249999999999996</v>
      </c>
      <c r="C23" t="s">
        <v>52</v>
      </c>
      <c r="D23" s="9" t="s">
        <v>371</v>
      </c>
      <c r="E23">
        <v>1.85</v>
      </c>
      <c r="F23">
        <v>1.91</v>
      </c>
      <c r="G23" s="14" t="s">
        <v>284</v>
      </c>
      <c r="H23">
        <v>67</v>
      </c>
      <c r="I23" s="3">
        <v>-0.08</v>
      </c>
    </row>
    <row r="24" spans="1:9" x14ac:dyDescent="0.25">
      <c r="A24">
        <f t="shared" si="0"/>
        <v>2</v>
      </c>
      <c r="B24" s="2">
        <v>0.51249999999999996</v>
      </c>
      <c r="C24" t="s">
        <v>251</v>
      </c>
      <c r="D24" s="9" t="s">
        <v>372</v>
      </c>
      <c r="E24">
        <v>3.5</v>
      </c>
      <c r="F24">
        <v>4</v>
      </c>
      <c r="G24" s="14" t="s">
        <v>127</v>
      </c>
      <c r="H24">
        <v>67</v>
      </c>
      <c r="I24" s="3">
        <v>2.2999999999999998</v>
      </c>
    </row>
    <row r="25" spans="1:9" x14ac:dyDescent="0.25">
      <c r="A25">
        <f t="shared" si="0"/>
        <v>2</v>
      </c>
      <c r="B25" s="2">
        <v>0.51249999999999996</v>
      </c>
      <c r="C25" t="s">
        <v>253</v>
      </c>
      <c r="D25" s="9" t="s">
        <v>373</v>
      </c>
      <c r="E25">
        <v>5.7</v>
      </c>
      <c r="F25">
        <v>4.5</v>
      </c>
      <c r="G25" s="14" t="s">
        <v>21</v>
      </c>
      <c r="H25">
        <v>68</v>
      </c>
      <c r="I25" s="3" t="s">
        <v>21</v>
      </c>
    </row>
    <row r="26" spans="1:9" x14ac:dyDescent="0.25">
      <c r="A26">
        <f t="shared" si="0"/>
        <v>2</v>
      </c>
      <c r="B26" s="2">
        <v>0.52013888888888893</v>
      </c>
      <c r="C26" t="s">
        <v>35</v>
      </c>
      <c r="D26" s="9" t="s">
        <v>209</v>
      </c>
      <c r="E26">
        <v>2.4</v>
      </c>
      <c r="F26">
        <v>2.4</v>
      </c>
      <c r="G26" s="14" t="s">
        <v>21</v>
      </c>
      <c r="H26">
        <v>67</v>
      </c>
      <c r="I26" s="3" t="s">
        <v>21</v>
      </c>
    </row>
    <row r="27" spans="1:9" x14ac:dyDescent="0.25">
      <c r="A27">
        <f t="shared" si="0"/>
        <v>2</v>
      </c>
      <c r="B27" s="2">
        <v>0.52013888888888893</v>
      </c>
      <c r="C27" t="s">
        <v>33</v>
      </c>
      <c r="D27" s="9" t="s">
        <v>374</v>
      </c>
      <c r="E27">
        <v>2.7</v>
      </c>
      <c r="F27">
        <v>2.7</v>
      </c>
      <c r="G27" s="14" t="s">
        <v>21</v>
      </c>
      <c r="H27">
        <v>66</v>
      </c>
      <c r="I27" s="3" t="s">
        <v>21</v>
      </c>
    </row>
    <row r="28" spans="1:9" x14ac:dyDescent="0.25">
      <c r="A28">
        <f t="shared" si="0"/>
        <v>2</v>
      </c>
      <c r="B28" s="2">
        <v>0.52013888888888893</v>
      </c>
      <c r="C28" t="s">
        <v>53</v>
      </c>
      <c r="D28" s="9" t="s">
        <v>375</v>
      </c>
      <c r="E28">
        <v>4.5</v>
      </c>
      <c r="F28">
        <v>4.3499999999999996</v>
      </c>
      <c r="G28" s="14" t="s">
        <v>21</v>
      </c>
      <c r="H28">
        <v>70</v>
      </c>
      <c r="I28" s="3" t="s">
        <v>21</v>
      </c>
    </row>
    <row r="29" spans="1:9" x14ac:dyDescent="0.25">
      <c r="A29">
        <f t="shared" si="0"/>
        <v>2</v>
      </c>
      <c r="B29" s="2">
        <v>0.52013888888888893</v>
      </c>
      <c r="C29" t="s">
        <v>40</v>
      </c>
      <c r="D29" s="9" t="s">
        <v>376</v>
      </c>
      <c r="E29">
        <v>3.1</v>
      </c>
      <c r="F29">
        <v>2.6</v>
      </c>
      <c r="G29" s="14" t="s">
        <v>21</v>
      </c>
      <c r="H29">
        <v>70</v>
      </c>
      <c r="I29" s="3" t="s">
        <v>21</v>
      </c>
    </row>
    <row r="30" spans="1:9" x14ac:dyDescent="0.25">
      <c r="A30">
        <f t="shared" si="0"/>
        <v>2</v>
      </c>
      <c r="B30" s="2">
        <v>0.52013888888888893</v>
      </c>
      <c r="C30" t="s">
        <v>39</v>
      </c>
      <c r="D30" s="9" t="s">
        <v>377</v>
      </c>
      <c r="E30">
        <v>2.7</v>
      </c>
      <c r="F30">
        <v>2.75</v>
      </c>
      <c r="G30" s="14" t="s">
        <v>63</v>
      </c>
      <c r="H30">
        <v>68</v>
      </c>
      <c r="I30" s="3">
        <v>-0.6</v>
      </c>
    </row>
    <row r="31" spans="1:9" x14ac:dyDescent="0.25">
      <c r="A31">
        <f t="shared" si="0"/>
        <v>2</v>
      </c>
      <c r="B31" s="2">
        <v>0.52013888888888893</v>
      </c>
      <c r="C31" t="s">
        <v>260</v>
      </c>
      <c r="D31" s="9" t="s">
        <v>378</v>
      </c>
      <c r="E31">
        <v>3.2</v>
      </c>
      <c r="F31">
        <v>3.5</v>
      </c>
      <c r="G31" s="14" t="s">
        <v>379</v>
      </c>
      <c r="H31">
        <v>65</v>
      </c>
      <c r="I31" s="3">
        <v>4</v>
      </c>
    </row>
    <row r="32" spans="1:9" x14ac:dyDescent="0.25">
      <c r="A32">
        <f t="shared" si="0"/>
        <v>2</v>
      </c>
      <c r="B32" s="2">
        <v>0.52777777777777779</v>
      </c>
      <c r="C32" t="s">
        <v>24</v>
      </c>
      <c r="D32" s="9" t="s">
        <v>364</v>
      </c>
      <c r="E32">
        <v>2.6</v>
      </c>
      <c r="F32">
        <v>2.25</v>
      </c>
      <c r="G32" s="14" t="s">
        <v>21</v>
      </c>
      <c r="H32">
        <v>69</v>
      </c>
      <c r="I32" s="3" t="s">
        <v>21</v>
      </c>
    </row>
    <row r="33" spans="1:9" x14ac:dyDescent="0.25">
      <c r="A33">
        <f t="shared" si="0"/>
        <v>2</v>
      </c>
      <c r="B33" s="2">
        <v>0.52777777777777779</v>
      </c>
      <c r="C33" t="s">
        <v>29</v>
      </c>
      <c r="D33" s="9" t="s">
        <v>211</v>
      </c>
      <c r="E33">
        <v>3.1</v>
      </c>
      <c r="F33">
        <v>3.1</v>
      </c>
      <c r="G33" s="14" t="s">
        <v>21</v>
      </c>
      <c r="H33">
        <v>66</v>
      </c>
      <c r="I33" s="3" t="s">
        <v>21</v>
      </c>
    </row>
    <row r="34" spans="1:9" x14ac:dyDescent="0.25">
      <c r="A34">
        <f t="shared" si="0"/>
        <v>2</v>
      </c>
      <c r="B34" s="2">
        <v>0.52777777777777779</v>
      </c>
      <c r="C34" t="s">
        <v>54</v>
      </c>
      <c r="D34" s="9" t="s">
        <v>380</v>
      </c>
      <c r="E34">
        <v>3.3</v>
      </c>
      <c r="F34">
        <v>3.5</v>
      </c>
      <c r="G34" s="14" t="s">
        <v>381</v>
      </c>
      <c r="H34">
        <v>67</v>
      </c>
      <c r="I34" s="3">
        <v>-0.9</v>
      </c>
    </row>
    <row r="35" spans="1:9" x14ac:dyDescent="0.25">
      <c r="A35">
        <f t="shared" si="0"/>
        <v>2</v>
      </c>
      <c r="B35" s="2">
        <v>0.52777777777777779</v>
      </c>
      <c r="C35" t="s">
        <v>265</v>
      </c>
      <c r="D35" s="9" t="s">
        <v>382</v>
      </c>
      <c r="E35">
        <v>2.2000000000000002</v>
      </c>
      <c r="F35">
        <v>2.2000000000000002</v>
      </c>
      <c r="G35" s="14" t="s">
        <v>63</v>
      </c>
      <c r="H35">
        <v>67</v>
      </c>
      <c r="I35" s="3">
        <v>-0.6</v>
      </c>
    </row>
    <row r="36" spans="1:9" x14ac:dyDescent="0.25">
      <c r="A36">
        <f t="shared" si="0"/>
        <v>2</v>
      </c>
      <c r="B36" s="2">
        <v>0.52777777777777779</v>
      </c>
      <c r="C36" t="s">
        <v>267</v>
      </c>
      <c r="D36" s="9" t="s">
        <v>383</v>
      </c>
      <c r="E36">
        <v>3.2</v>
      </c>
      <c r="F36">
        <v>2.8</v>
      </c>
      <c r="G36" s="14" t="s">
        <v>21</v>
      </c>
      <c r="H36">
        <v>63</v>
      </c>
      <c r="I36" s="3" t="s">
        <v>21</v>
      </c>
    </row>
    <row r="37" spans="1:9" x14ac:dyDescent="0.25">
      <c r="A37">
        <f t="shared" si="0"/>
        <v>2</v>
      </c>
      <c r="B37" s="2">
        <v>0.52777777777777779</v>
      </c>
      <c r="C37" t="s">
        <v>269</v>
      </c>
      <c r="D37" s="9" t="s">
        <v>384</v>
      </c>
      <c r="E37">
        <v>4.4000000000000004</v>
      </c>
      <c r="F37">
        <v>4</v>
      </c>
      <c r="G37" s="14" t="s">
        <v>21</v>
      </c>
      <c r="H37">
        <v>68</v>
      </c>
      <c r="I37" s="3" t="s">
        <v>21</v>
      </c>
    </row>
    <row r="38" spans="1:9" x14ac:dyDescent="0.25">
      <c r="A38">
        <f t="shared" si="0"/>
        <v>2</v>
      </c>
      <c r="B38" s="2">
        <v>0.53541666666666665</v>
      </c>
      <c r="C38" t="s">
        <v>274</v>
      </c>
      <c r="D38" s="9" t="s">
        <v>385</v>
      </c>
      <c r="E38">
        <v>2.2999999999999998</v>
      </c>
      <c r="F38">
        <v>2.63</v>
      </c>
      <c r="G38" s="14" t="s">
        <v>386</v>
      </c>
      <c r="H38">
        <v>67</v>
      </c>
      <c r="I38" s="3">
        <v>-4.3</v>
      </c>
    </row>
    <row r="39" spans="1:9" x14ac:dyDescent="0.25">
      <c r="A39">
        <f t="shared" si="0"/>
        <v>2</v>
      </c>
      <c r="B39" s="2">
        <v>0.53541666666666665</v>
      </c>
      <c r="C39" t="s">
        <v>272</v>
      </c>
      <c r="D39" s="9" t="s">
        <v>387</v>
      </c>
      <c r="E39">
        <v>3.1</v>
      </c>
      <c r="F39">
        <v>2.75</v>
      </c>
      <c r="G39" s="14" t="s">
        <v>21</v>
      </c>
      <c r="H39">
        <v>66</v>
      </c>
      <c r="I39" s="3" t="s">
        <v>21</v>
      </c>
    </row>
    <row r="40" spans="1:9" x14ac:dyDescent="0.25">
      <c r="A40">
        <f t="shared" si="0"/>
        <v>2</v>
      </c>
      <c r="B40" s="2">
        <v>0.53541666666666665</v>
      </c>
      <c r="C40" t="s">
        <v>276</v>
      </c>
      <c r="D40" s="9" t="s">
        <v>388</v>
      </c>
      <c r="E40">
        <v>4.0999999999999996</v>
      </c>
      <c r="F40">
        <v>3.6</v>
      </c>
      <c r="G40" s="14" t="s">
        <v>21</v>
      </c>
      <c r="H40">
        <v>70</v>
      </c>
      <c r="I40" s="3" t="s">
        <v>21</v>
      </c>
    </row>
    <row r="41" spans="1:9" x14ac:dyDescent="0.25">
      <c r="A41">
        <f t="shared" si="0"/>
        <v>2</v>
      </c>
      <c r="B41" s="2">
        <v>0.53541666666666665</v>
      </c>
      <c r="C41" t="s">
        <v>278</v>
      </c>
      <c r="D41" s="9" t="s">
        <v>389</v>
      </c>
      <c r="E41">
        <v>2.7</v>
      </c>
      <c r="F41">
        <v>2.2999999999999998</v>
      </c>
      <c r="G41" s="14" t="s">
        <v>21</v>
      </c>
      <c r="H41">
        <v>70</v>
      </c>
      <c r="I41" s="3" t="s">
        <v>21</v>
      </c>
    </row>
    <row r="42" spans="1:9" x14ac:dyDescent="0.25">
      <c r="A42">
        <f t="shared" si="0"/>
        <v>2</v>
      </c>
      <c r="B42" s="2">
        <v>0.53541666666666665</v>
      </c>
      <c r="C42" t="s">
        <v>280</v>
      </c>
      <c r="D42" s="9" t="s">
        <v>390</v>
      </c>
      <c r="E42">
        <v>2.6</v>
      </c>
      <c r="F42">
        <v>2.63</v>
      </c>
      <c r="G42" s="14" t="s">
        <v>70</v>
      </c>
      <c r="H42">
        <v>66</v>
      </c>
      <c r="I42" s="3">
        <v>0.82</v>
      </c>
    </row>
    <row r="43" spans="1:9" x14ac:dyDescent="0.25">
      <c r="A43">
        <f t="shared" si="0"/>
        <v>2</v>
      </c>
      <c r="B43" s="2">
        <v>0.53541666666666665</v>
      </c>
      <c r="C43" t="s">
        <v>282</v>
      </c>
      <c r="D43" s="9" t="s">
        <v>391</v>
      </c>
      <c r="E43">
        <v>4</v>
      </c>
      <c r="F43">
        <v>4.5999999999999996</v>
      </c>
      <c r="G43" s="14" t="s">
        <v>64</v>
      </c>
      <c r="H43">
        <v>69</v>
      </c>
      <c r="I43" s="3">
        <v>-1.9</v>
      </c>
    </row>
    <row r="44" spans="1:9" x14ac:dyDescent="0.25">
      <c r="A44">
        <f t="shared" si="0"/>
        <v>2</v>
      </c>
      <c r="B44" s="2">
        <v>0.54305555555555551</v>
      </c>
      <c r="C44" t="s">
        <v>45</v>
      </c>
      <c r="D44" s="9" t="s">
        <v>392</v>
      </c>
      <c r="E44">
        <v>2.5</v>
      </c>
      <c r="F44">
        <v>2.4</v>
      </c>
      <c r="G44" s="14" t="s">
        <v>21</v>
      </c>
      <c r="H44">
        <v>70</v>
      </c>
      <c r="I44" s="3" t="s">
        <v>21</v>
      </c>
    </row>
    <row r="45" spans="1:9" x14ac:dyDescent="0.25">
      <c r="A45">
        <f t="shared" si="0"/>
        <v>2</v>
      </c>
      <c r="B45" s="2">
        <v>0.54305555555555551</v>
      </c>
      <c r="C45" t="s">
        <v>288</v>
      </c>
      <c r="D45" s="9" t="s">
        <v>393</v>
      </c>
      <c r="E45">
        <v>2.9</v>
      </c>
      <c r="F45">
        <v>3.1</v>
      </c>
      <c r="G45" s="14" t="s">
        <v>379</v>
      </c>
      <c r="H45">
        <v>69</v>
      </c>
      <c r="I45" s="3">
        <v>-1.6</v>
      </c>
    </row>
    <row r="46" spans="1:9" x14ac:dyDescent="0.25">
      <c r="A46">
        <f t="shared" si="0"/>
        <v>2</v>
      </c>
      <c r="B46" s="2">
        <v>0.54305555555555551</v>
      </c>
      <c r="C46" t="s">
        <v>286</v>
      </c>
      <c r="D46" s="9" t="s">
        <v>394</v>
      </c>
      <c r="E46">
        <v>4</v>
      </c>
      <c r="F46">
        <v>3.5</v>
      </c>
      <c r="G46" s="14" t="s">
        <v>21</v>
      </c>
      <c r="H46">
        <v>65</v>
      </c>
      <c r="I46" s="3" t="s">
        <v>21</v>
      </c>
    </row>
    <row r="47" spans="1:9" x14ac:dyDescent="0.25">
      <c r="A47">
        <f t="shared" si="0"/>
        <v>2</v>
      </c>
      <c r="B47" s="2">
        <v>0.54305555555555551</v>
      </c>
      <c r="C47" t="s">
        <v>290</v>
      </c>
      <c r="D47" s="9" t="s">
        <v>395</v>
      </c>
      <c r="E47">
        <v>2.6</v>
      </c>
      <c r="F47">
        <v>2.6</v>
      </c>
      <c r="G47" s="14" t="s">
        <v>21</v>
      </c>
      <c r="H47">
        <v>72</v>
      </c>
      <c r="I47" s="3" t="s">
        <v>21</v>
      </c>
    </row>
    <row r="48" spans="1:9" x14ac:dyDescent="0.25">
      <c r="A48">
        <f t="shared" si="0"/>
        <v>2</v>
      </c>
      <c r="B48" s="2">
        <v>0.54305555555555551</v>
      </c>
      <c r="C48" t="s">
        <v>292</v>
      </c>
      <c r="D48" s="9" t="s">
        <v>396</v>
      </c>
      <c r="E48">
        <v>2.7</v>
      </c>
      <c r="F48">
        <v>2.8</v>
      </c>
      <c r="G48" s="14" t="s">
        <v>63</v>
      </c>
      <c r="H48">
        <v>66</v>
      </c>
      <c r="I48" s="3">
        <v>1.08</v>
      </c>
    </row>
    <row r="49" spans="1:9" x14ac:dyDescent="0.25">
      <c r="A49">
        <f t="shared" si="0"/>
        <v>2</v>
      </c>
      <c r="B49" s="2">
        <v>0.54305555555555551</v>
      </c>
      <c r="C49" t="s">
        <v>294</v>
      </c>
      <c r="D49" s="9" t="s">
        <v>397</v>
      </c>
      <c r="E49">
        <v>4</v>
      </c>
      <c r="F49">
        <v>3.25</v>
      </c>
      <c r="G49" s="14" t="s">
        <v>21</v>
      </c>
      <c r="H49">
        <v>67</v>
      </c>
      <c r="I49" s="3" t="s">
        <v>21</v>
      </c>
    </row>
    <row r="50" spans="1:9" x14ac:dyDescent="0.25">
      <c r="A50">
        <f t="shared" si="0"/>
        <v>2</v>
      </c>
      <c r="B50" s="2">
        <v>0.55069444444444449</v>
      </c>
      <c r="C50" t="s">
        <v>298</v>
      </c>
      <c r="D50" s="9" t="s">
        <v>398</v>
      </c>
      <c r="E50">
        <v>2.6</v>
      </c>
      <c r="F50">
        <v>2.4</v>
      </c>
      <c r="G50" s="14" t="s">
        <v>21</v>
      </c>
      <c r="H50">
        <v>66</v>
      </c>
      <c r="I50" s="3" t="s">
        <v>21</v>
      </c>
    </row>
    <row r="51" spans="1:9" x14ac:dyDescent="0.25">
      <c r="A51">
        <f t="shared" si="0"/>
        <v>2</v>
      </c>
      <c r="B51" s="2">
        <v>0.55069444444444449</v>
      </c>
      <c r="C51" t="s">
        <v>296</v>
      </c>
      <c r="D51" s="9" t="s">
        <v>398</v>
      </c>
      <c r="E51">
        <v>2.6</v>
      </c>
      <c r="F51">
        <v>2.4500000000000002</v>
      </c>
      <c r="G51" s="14" t="s">
        <v>21</v>
      </c>
      <c r="H51">
        <v>73</v>
      </c>
      <c r="I51" s="3" t="s">
        <v>21</v>
      </c>
    </row>
    <row r="52" spans="1:9" x14ac:dyDescent="0.25">
      <c r="A52">
        <f t="shared" si="0"/>
        <v>2</v>
      </c>
      <c r="B52" s="2">
        <v>0.55069444444444449</v>
      </c>
      <c r="C52" t="s">
        <v>300</v>
      </c>
      <c r="D52" s="9" t="s">
        <v>399</v>
      </c>
      <c r="E52">
        <v>4.5999999999999996</v>
      </c>
      <c r="F52">
        <v>4.33</v>
      </c>
      <c r="G52" s="14" t="s">
        <v>21</v>
      </c>
      <c r="H52">
        <v>71</v>
      </c>
      <c r="I52" s="3" t="s">
        <v>21</v>
      </c>
    </row>
    <row r="53" spans="1:9" x14ac:dyDescent="0.25">
      <c r="A53">
        <f t="shared" si="0"/>
        <v>2</v>
      </c>
      <c r="B53" s="2">
        <v>0.55069444444444449</v>
      </c>
      <c r="C53" t="s">
        <v>303</v>
      </c>
      <c r="D53" s="9" t="s">
        <v>400</v>
      </c>
      <c r="E53">
        <v>2.2000000000000002</v>
      </c>
      <c r="F53">
        <v>2.0499999999999998</v>
      </c>
      <c r="G53" s="14" t="s">
        <v>21</v>
      </c>
      <c r="H53">
        <v>68</v>
      </c>
      <c r="I53" s="3" t="s">
        <v>21</v>
      </c>
    </row>
    <row r="54" spans="1:9" x14ac:dyDescent="0.25">
      <c r="A54">
        <f t="shared" si="0"/>
        <v>2</v>
      </c>
      <c r="B54" s="2">
        <v>0.55069444444444449</v>
      </c>
      <c r="C54" t="s">
        <v>305</v>
      </c>
      <c r="D54" s="9" t="s">
        <v>401</v>
      </c>
      <c r="E54">
        <v>2.6</v>
      </c>
      <c r="F54">
        <v>2.2999999999999998</v>
      </c>
      <c r="G54" s="14" t="s">
        <v>21</v>
      </c>
      <c r="H54">
        <v>70</v>
      </c>
      <c r="I54" s="3" t="s">
        <v>21</v>
      </c>
    </row>
    <row r="55" spans="1:9" x14ac:dyDescent="0.25">
      <c r="A55">
        <f t="shared" si="0"/>
        <v>2</v>
      </c>
      <c r="B55" s="2">
        <v>0.55069444444444449</v>
      </c>
      <c r="C55" t="s">
        <v>308</v>
      </c>
      <c r="D55" s="9" t="s">
        <v>402</v>
      </c>
      <c r="E55">
        <v>6.4</v>
      </c>
      <c r="F55">
        <v>7</v>
      </c>
      <c r="G55" s="14" t="s">
        <v>74</v>
      </c>
      <c r="H55">
        <v>69</v>
      </c>
      <c r="I55" s="3">
        <v>-0.8</v>
      </c>
    </row>
    <row r="56" spans="1:9" x14ac:dyDescent="0.25">
      <c r="A56">
        <f t="shared" si="0"/>
        <v>2</v>
      </c>
      <c r="B56" s="2">
        <v>0.55833333333333335</v>
      </c>
      <c r="C56" t="s">
        <v>310</v>
      </c>
      <c r="D56" s="9" t="s">
        <v>403</v>
      </c>
      <c r="E56">
        <v>2.2999999999999998</v>
      </c>
      <c r="F56">
        <v>2.5</v>
      </c>
      <c r="G56" s="14" t="s">
        <v>154</v>
      </c>
      <c r="H56">
        <v>68</v>
      </c>
      <c r="I56" s="3">
        <v>-2.1</v>
      </c>
    </row>
    <row r="57" spans="1:9" x14ac:dyDescent="0.25">
      <c r="A57">
        <f t="shared" si="0"/>
        <v>2</v>
      </c>
      <c r="B57" s="2">
        <v>0.55833333333333335</v>
      </c>
      <c r="C57" t="s">
        <v>311</v>
      </c>
      <c r="D57" s="9" t="s">
        <v>404</v>
      </c>
      <c r="E57">
        <v>2.7</v>
      </c>
      <c r="F57">
        <v>2.7</v>
      </c>
      <c r="G57" s="14" t="s">
        <v>21</v>
      </c>
      <c r="H57">
        <v>69</v>
      </c>
      <c r="I57" s="3" t="s">
        <v>21</v>
      </c>
    </row>
    <row r="58" spans="1:9" x14ac:dyDescent="0.25">
      <c r="A58">
        <f t="shared" si="0"/>
        <v>2</v>
      </c>
      <c r="B58" s="2">
        <v>0.55833333333333335</v>
      </c>
      <c r="C58" t="s">
        <v>313</v>
      </c>
      <c r="D58" s="9" t="s">
        <v>405</v>
      </c>
      <c r="E58">
        <v>4.9000000000000004</v>
      </c>
      <c r="F58">
        <v>3.5</v>
      </c>
      <c r="G58" s="14" t="s">
        <v>21</v>
      </c>
      <c r="H58">
        <v>66</v>
      </c>
      <c r="I58" s="3" t="s">
        <v>21</v>
      </c>
    </row>
    <row r="59" spans="1:9" x14ac:dyDescent="0.25">
      <c r="A59">
        <f t="shared" si="0"/>
        <v>2</v>
      </c>
      <c r="B59" s="2">
        <v>0.55833333333333335</v>
      </c>
      <c r="C59" t="s">
        <v>61</v>
      </c>
      <c r="D59" s="9" t="s">
        <v>406</v>
      </c>
      <c r="E59">
        <v>1.75</v>
      </c>
      <c r="F59">
        <v>1.85</v>
      </c>
      <c r="G59" s="14" t="s">
        <v>407</v>
      </c>
      <c r="H59">
        <v>67</v>
      </c>
      <c r="I59" s="3">
        <v>2.98</v>
      </c>
    </row>
    <row r="60" spans="1:9" x14ac:dyDescent="0.25">
      <c r="A60">
        <f t="shared" si="0"/>
        <v>2</v>
      </c>
      <c r="B60" s="2">
        <v>0.55833333333333335</v>
      </c>
      <c r="C60" t="s">
        <v>316</v>
      </c>
      <c r="D60" s="9" t="s">
        <v>408</v>
      </c>
      <c r="E60">
        <v>3.8</v>
      </c>
      <c r="F60">
        <v>3.5</v>
      </c>
      <c r="G60" s="14" t="s">
        <v>21</v>
      </c>
      <c r="H60">
        <v>68</v>
      </c>
      <c r="I60" s="3" t="s">
        <v>21</v>
      </c>
    </row>
    <row r="61" spans="1:9" x14ac:dyDescent="0.25">
      <c r="A61">
        <f t="shared" si="0"/>
        <v>2</v>
      </c>
      <c r="B61" s="2">
        <v>0.55833333333333335</v>
      </c>
      <c r="C61" t="s">
        <v>318</v>
      </c>
      <c r="D61" s="9" t="s">
        <v>409</v>
      </c>
      <c r="E61">
        <v>6</v>
      </c>
      <c r="F61">
        <v>4</v>
      </c>
      <c r="G61" s="14" t="s">
        <v>21</v>
      </c>
      <c r="H61">
        <v>69</v>
      </c>
      <c r="I61" s="3" t="s">
        <v>21</v>
      </c>
    </row>
    <row r="62" spans="1:9" x14ac:dyDescent="0.25">
      <c r="A62">
        <f t="shared" si="0"/>
        <v>2</v>
      </c>
      <c r="B62" s="2">
        <v>0.56597222222222221</v>
      </c>
      <c r="C62" t="s">
        <v>324</v>
      </c>
      <c r="D62" s="9" t="s">
        <v>410</v>
      </c>
      <c r="E62">
        <v>3.3</v>
      </c>
      <c r="F62">
        <v>2.5</v>
      </c>
      <c r="G62" s="14" t="s">
        <v>21</v>
      </c>
      <c r="H62">
        <v>68</v>
      </c>
      <c r="I62" s="3" t="s">
        <v>21</v>
      </c>
    </row>
    <row r="63" spans="1:9" x14ac:dyDescent="0.25">
      <c r="A63">
        <f t="shared" si="0"/>
        <v>2</v>
      </c>
      <c r="B63" s="2">
        <v>0.56597222222222221</v>
      </c>
      <c r="C63" t="s">
        <v>322</v>
      </c>
      <c r="D63" s="9" t="s">
        <v>411</v>
      </c>
      <c r="E63">
        <v>2.7</v>
      </c>
      <c r="F63">
        <v>2.88</v>
      </c>
      <c r="G63" s="14" t="s">
        <v>412</v>
      </c>
      <c r="H63">
        <v>73</v>
      </c>
      <c r="I63" s="3">
        <v>-1.5</v>
      </c>
    </row>
    <row r="64" spans="1:9" x14ac:dyDescent="0.25">
      <c r="A64">
        <f t="shared" si="0"/>
        <v>2</v>
      </c>
      <c r="B64" s="2">
        <v>0.56597222222222221</v>
      </c>
      <c r="C64" t="s">
        <v>320</v>
      </c>
      <c r="D64" s="9" t="s">
        <v>413</v>
      </c>
      <c r="E64">
        <v>3</v>
      </c>
      <c r="F64">
        <v>2.9</v>
      </c>
      <c r="G64" s="14" t="s">
        <v>21</v>
      </c>
      <c r="H64">
        <v>69</v>
      </c>
      <c r="I64" s="3" t="s">
        <v>21</v>
      </c>
    </row>
    <row r="65" spans="1:9" x14ac:dyDescent="0.25">
      <c r="A65">
        <f t="shared" si="0"/>
        <v>2</v>
      </c>
      <c r="B65" s="2">
        <v>0.56597222222222221</v>
      </c>
      <c r="C65" t="s">
        <v>326</v>
      </c>
      <c r="D65" s="9" t="s">
        <v>414</v>
      </c>
      <c r="E65">
        <v>2.2000000000000002</v>
      </c>
      <c r="F65">
        <v>2.4</v>
      </c>
      <c r="G65" s="14" t="s">
        <v>149</v>
      </c>
      <c r="H65">
        <v>70</v>
      </c>
      <c r="I65" s="3">
        <v>-2.9</v>
      </c>
    </row>
    <row r="66" spans="1:9" x14ac:dyDescent="0.25">
      <c r="A66">
        <f t="shared" si="0"/>
        <v>2</v>
      </c>
      <c r="B66" s="2">
        <v>0.56597222222222221</v>
      </c>
      <c r="C66" t="s">
        <v>329</v>
      </c>
      <c r="D66" s="9" t="s">
        <v>415</v>
      </c>
      <c r="E66">
        <v>2.6</v>
      </c>
      <c r="F66">
        <v>2.4500000000000002</v>
      </c>
      <c r="G66" s="14" t="s">
        <v>21</v>
      </c>
      <c r="H66">
        <v>69</v>
      </c>
      <c r="I66" s="3" t="s">
        <v>21</v>
      </c>
    </row>
    <row r="67" spans="1:9" x14ac:dyDescent="0.25">
      <c r="A67">
        <f t="shared" ref="A67:A130" si="1">IF(B67="","",2)</f>
        <v>2</v>
      </c>
      <c r="B67" s="2">
        <v>0.56597222222222221</v>
      </c>
      <c r="C67" t="s">
        <v>331</v>
      </c>
      <c r="D67" s="9" t="s">
        <v>416</v>
      </c>
      <c r="E67">
        <v>5.8</v>
      </c>
      <c r="F67">
        <v>4</v>
      </c>
      <c r="G67" s="14" t="s">
        <v>21</v>
      </c>
      <c r="H67">
        <v>75</v>
      </c>
      <c r="I67" s="3" t="s">
        <v>21</v>
      </c>
    </row>
    <row r="68" spans="1:9" x14ac:dyDescent="0.25">
      <c r="A68">
        <f t="shared" si="1"/>
        <v>2</v>
      </c>
      <c r="B68" s="2">
        <v>0.57361111111111107</v>
      </c>
      <c r="C68" t="s">
        <v>333</v>
      </c>
      <c r="D68" s="9" t="s">
        <v>417</v>
      </c>
      <c r="E68">
        <v>2.1</v>
      </c>
      <c r="F68">
        <v>1.73</v>
      </c>
      <c r="G68" s="14" t="s">
        <v>21</v>
      </c>
      <c r="H68">
        <v>68</v>
      </c>
      <c r="I68" s="3" t="s">
        <v>21</v>
      </c>
    </row>
    <row r="69" spans="1:9" x14ac:dyDescent="0.25">
      <c r="A69">
        <f t="shared" si="1"/>
        <v>2</v>
      </c>
      <c r="B69" s="2">
        <v>0.57361111111111107</v>
      </c>
      <c r="C69" t="s">
        <v>335</v>
      </c>
      <c r="D69" s="9" t="s">
        <v>418</v>
      </c>
      <c r="E69">
        <v>2.6</v>
      </c>
      <c r="F69">
        <v>2.6</v>
      </c>
      <c r="G69" s="14" t="s">
        <v>63</v>
      </c>
      <c r="H69">
        <v>64</v>
      </c>
      <c r="I69" s="3">
        <v>0.96</v>
      </c>
    </row>
    <row r="70" spans="1:9" x14ac:dyDescent="0.25">
      <c r="A70">
        <f t="shared" si="1"/>
        <v>2</v>
      </c>
      <c r="B70" s="2">
        <v>0.57361111111111107</v>
      </c>
      <c r="C70" t="s">
        <v>337</v>
      </c>
      <c r="D70" s="9" t="s">
        <v>419</v>
      </c>
      <c r="E70">
        <v>7.3</v>
      </c>
      <c r="F70">
        <v>7.5</v>
      </c>
      <c r="G70" s="14" t="s">
        <v>28</v>
      </c>
      <c r="H70">
        <v>75</v>
      </c>
      <c r="I70" s="3">
        <v>-0.2</v>
      </c>
    </row>
    <row r="71" spans="1:9" x14ac:dyDescent="0.25">
      <c r="A71">
        <f t="shared" si="1"/>
        <v>2</v>
      </c>
      <c r="B71" s="2">
        <v>0.58125000000000004</v>
      </c>
      <c r="C71" t="s">
        <v>339</v>
      </c>
      <c r="D71" s="9" t="s">
        <v>420</v>
      </c>
      <c r="E71">
        <v>2.5</v>
      </c>
      <c r="F71">
        <v>2.2999999999999998</v>
      </c>
      <c r="G71" s="14" t="s">
        <v>21</v>
      </c>
      <c r="H71">
        <v>68</v>
      </c>
      <c r="I71" s="3" t="s">
        <v>21</v>
      </c>
    </row>
    <row r="72" spans="1:9" x14ac:dyDescent="0.25">
      <c r="A72">
        <f t="shared" si="1"/>
        <v>2</v>
      </c>
      <c r="B72" s="2">
        <v>0.58125000000000004</v>
      </c>
      <c r="C72" t="s">
        <v>341</v>
      </c>
      <c r="D72" s="9" t="s">
        <v>421</v>
      </c>
      <c r="E72">
        <v>2.5</v>
      </c>
      <c r="F72">
        <v>2.5</v>
      </c>
      <c r="G72" s="14" t="s">
        <v>21</v>
      </c>
      <c r="H72">
        <v>71</v>
      </c>
      <c r="I72" s="3" t="s">
        <v>21</v>
      </c>
    </row>
    <row r="73" spans="1:9" x14ac:dyDescent="0.25">
      <c r="A73">
        <f t="shared" si="1"/>
        <v>2</v>
      </c>
      <c r="B73" s="2">
        <v>0.58125000000000004</v>
      </c>
      <c r="C73" t="s">
        <v>343</v>
      </c>
      <c r="D73" s="9" t="s">
        <v>422</v>
      </c>
      <c r="E73">
        <v>5.0999999999999996</v>
      </c>
      <c r="F73">
        <v>3.9</v>
      </c>
      <c r="G73" s="14" t="s">
        <v>21</v>
      </c>
      <c r="H73">
        <v>70</v>
      </c>
      <c r="I73" s="3" t="s">
        <v>21</v>
      </c>
    </row>
    <row r="74" spans="1:9" x14ac:dyDescent="0.25">
      <c r="A74">
        <f t="shared" si="1"/>
        <v>2</v>
      </c>
      <c r="B74" s="2">
        <v>0.58125000000000004</v>
      </c>
      <c r="C74" t="s">
        <v>345</v>
      </c>
      <c r="D74" s="9" t="s">
        <v>423</v>
      </c>
      <c r="E74">
        <v>2.2000000000000002</v>
      </c>
      <c r="F74">
        <v>1.91</v>
      </c>
      <c r="G74" s="14" t="s">
        <v>21</v>
      </c>
      <c r="H74">
        <v>71</v>
      </c>
      <c r="I74" s="3" t="s">
        <v>21</v>
      </c>
    </row>
    <row r="75" spans="1:9" x14ac:dyDescent="0.25">
      <c r="A75">
        <f t="shared" si="1"/>
        <v>2</v>
      </c>
      <c r="B75" s="2">
        <v>0.58125000000000004</v>
      </c>
      <c r="C75" t="s">
        <v>349</v>
      </c>
      <c r="D75" s="9" t="s">
        <v>424</v>
      </c>
      <c r="E75">
        <v>4.0999999999999996</v>
      </c>
      <c r="F75">
        <v>3.4</v>
      </c>
      <c r="G75" s="14" t="s">
        <v>21</v>
      </c>
      <c r="H75">
        <v>74</v>
      </c>
      <c r="I75" s="3" t="s">
        <v>21</v>
      </c>
    </row>
    <row r="76" spans="1:9" x14ac:dyDescent="0.25">
      <c r="A76">
        <f t="shared" si="1"/>
        <v>2</v>
      </c>
      <c r="B76" s="2">
        <v>0.58125000000000004</v>
      </c>
      <c r="C76" t="s">
        <v>347</v>
      </c>
      <c r="D76" s="9" t="s">
        <v>425</v>
      </c>
      <c r="E76">
        <v>3.3</v>
      </c>
      <c r="F76">
        <v>3.5</v>
      </c>
      <c r="G76" s="14" t="s">
        <v>30</v>
      </c>
      <c r="H76">
        <v>66</v>
      </c>
      <c r="I76" s="3">
        <v>2.75</v>
      </c>
    </row>
    <row r="77" spans="1:9" x14ac:dyDescent="0.25">
      <c r="A77">
        <f t="shared" si="1"/>
        <v>2</v>
      </c>
      <c r="B77" s="2">
        <v>0.71527777777777779</v>
      </c>
      <c r="C77" t="s">
        <v>59</v>
      </c>
      <c r="D77" s="9" t="s">
        <v>426</v>
      </c>
      <c r="E77">
        <v>2.4</v>
      </c>
      <c r="F77">
        <v>2.4500000000000002</v>
      </c>
      <c r="G77" s="14" t="s">
        <v>72</v>
      </c>
      <c r="H77">
        <v>70</v>
      </c>
      <c r="I77" s="3">
        <v>1.02</v>
      </c>
    </row>
    <row r="78" spans="1:9" x14ac:dyDescent="0.25">
      <c r="A78">
        <f t="shared" si="1"/>
        <v>2</v>
      </c>
      <c r="B78" s="2">
        <v>0.71527777777777779</v>
      </c>
      <c r="C78" t="s">
        <v>81</v>
      </c>
      <c r="D78" s="9" t="s">
        <v>427</v>
      </c>
      <c r="E78">
        <v>3</v>
      </c>
      <c r="F78">
        <v>2.75</v>
      </c>
      <c r="G78" s="14" t="s">
        <v>21</v>
      </c>
      <c r="H78">
        <v>73</v>
      </c>
      <c r="I78" s="3" t="s">
        <v>21</v>
      </c>
    </row>
    <row r="79" spans="1:9" x14ac:dyDescent="0.25">
      <c r="A79">
        <f t="shared" si="1"/>
        <v>2</v>
      </c>
      <c r="B79" s="2">
        <v>0.71527777777777779</v>
      </c>
      <c r="C79" t="s">
        <v>84</v>
      </c>
      <c r="D79" s="9" t="s">
        <v>428</v>
      </c>
      <c r="E79">
        <v>3.9</v>
      </c>
      <c r="F79">
        <v>3.75</v>
      </c>
      <c r="G79" s="14" t="s">
        <v>21</v>
      </c>
      <c r="H79">
        <v>71</v>
      </c>
      <c r="I79" s="3" t="s">
        <v>21</v>
      </c>
    </row>
    <row r="80" spans="1:9" x14ac:dyDescent="0.25">
      <c r="A80">
        <f t="shared" si="1"/>
        <v>2</v>
      </c>
      <c r="B80" s="2">
        <v>0.71527777777777779</v>
      </c>
      <c r="C80" t="s">
        <v>86</v>
      </c>
      <c r="D80" s="9" t="s">
        <v>429</v>
      </c>
      <c r="E80">
        <v>2.5</v>
      </c>
      <c r="F80">
        <v>2.2999999999999998</v>
      </c>
      <c r="G80" s="14" t="s">
        <v>21</v>
      </c>
      <c r="H80">
        <v>70</v>
      </c>
      <c r="I80" s="3" t="s">
        <v>21</v>
      </c>
    </row>
    <row r="81" spans="1:9" x14ac:dyDescent="0.25">
      <c r="A81">
        <f t="shared" si="1"/>
        <v>2</v>
      </c>
      <c r="B81" s="2">
        <v>0.71527777777777779</v>
      </c>
      <c r="C81" t="s">
        <v>55</v>
      </c>
      <c r="D81" s="9" t="s">
        <v>430</v>
      </c>
      <c r="E81">
        <v>3.2</v>
      </c>
      <c r="F81">
        <v>2.88</v>
      </c>
      <c r="G81" s="14" t="s">
        <v>21</v>
      </c>
      <c r="H81">
        <v>70</v>
      </c>
      <c r="I81" s="3" t="s">
        <v>21</v>
      </c>
    </row>
    <row r="82" spans="1:9" x14ac:dyDescent="0.25">
      <c r="A82">
        <f t="shared" si="1"/>
        <v>2</v>
      </c>
      <c r="B82" s="2">
        <v>0.71527777777777779</v>
      </c>
      <c r="C82" t="s">
        <v>88</v>
      </c>
      <c r="D82" s="9" t="s">
        <v>431</v>
      </c>
      <c r="E82">
        <v>3.5</v>
      </c>
      <c r="F82">
        <v>3.8</v>
      </c>
      <c r="G82" s="14" t="s">
        <v>412</v>
      </c>
      <c r="H82">
        <v>64</v>
      </c>
      <c r="I82" s="3">
        <v>4.2</v>
      </c>
    </row>
    <row r="83" spans="1:9" x14ac:dyDescent="0.25">
      <c r="A83">
        <f t="shared" si="1"/>
        <v>2</v>
      </c>
      <c r="B83" s="2">
        <v>0.72291666666666665</v>
      </c>
      <c r="C83" t="s">
        <v>90</v>
      </c>
      <c r="D83" s="9" t="s">
        <v>432</v>
      </c>
      <c r="E83">
        <v>2.2000000000000002</v>
      </c>
      <c r="F83">
        <v>2.1</v>
      </c>
      <c r="G83" s="14" t="s">
        <v>21</v>
      </c>
      <c r="H83">
        <v>71</v>
      </c>
      <c r="I83" s="3" t="s">
        <v>21</v>
      </c>
    </row>
    <row r="84" spans="1:9" x14ac:dyDescent="0.25">
      <c r="A84">
        <f t="shared" si="1"/>
        <v>2</v>
      </c>
      <c r="B84" s="2">
        <v>0.72291666666666665</v>
      </c>
      <c r="C84" t="s">
        <v>91</v>
      </c>
      <c r="D84" s="9" t="s">
        <v>433</v>
      </c>
      <c r="E84">
        <v>2.9</v>
      </c>
      <c r="F84">
        <v>3</v>
      </c>
      <c r="G84" s="14" t="s">
        <v>74</v>
      </c>
      <c r="H84">
        <v>64</v>
      </c>
      <c r="I84" s="3">
        <v>1.6</v>
      </c>
    </row>
    <row r="85" spans="1:9" x14ac:dyDescent="0.25">
      <c r="A85">
        <f t="shared" si="1"/>
        <v>2</v>
      </c>
      <c r="B85" s="2">
        <v>0.72291666666666665</v>
      </c>
      <c r="C85" t="s">
        <v>93</v>
      </c>
      <c r="D85" s="9" t="s">
        <v>434</v>
      </c>
      <c r="E85">
        <v>4.8</v>
      </c>
      <c r="F85">
        <v>4.33</v>
      </c>
      <c r="G85" s="14" t="s">
        <v>21</v>
      </c>
      <c r="H85">
        <v>73</v>
      </c>
      <c r="I85" s="3" t="s">
        <v>21</v>
      </c>
    </row>
    <row r="86" spans="1:9" x14ac:dyDescent="0.25">
      <c r="A86">
        <f t="shared" si="1"/>
        <v>2</v>
      </c>
      <c r="B86" s="2">
        <v>0.72291666666666665</v>
      </c>
      <c r="C86" t="s">
        <v>95</v>
      </c>
      <c r="D86" s="9" t="s">
        <v>435</v>
      </c>
      <c r="E86">
        <v>2.2000000000000002</v>
      </c>
      <c r="F86">
        <v>2.2000000000000002</v>
      </c>
      <c r="G86" s="14" t="s">
        <v>21</v>
      </c>
      <c r="H86">
        <v>67</v>
      </c>
      <c r="I86" s="3" t="s">
        <v>21</v>
      </c>
    </row>
    <row r="87" spans="1:9" x14ac:dyDescent="0.25">
      <c r="A87">
        <f t="shared" si="1"/>
        <v>2</v>
      </c>
      <c r="B87" s="2">
        <v>0.72291666666666665</v>
      </c>
      <c r="C87" t="s">
        <v>97</v>
      </c>
      <c r="D87" s="9" t="s">
        <v>436</v>
      </c>
      <c r="E87">
        <v>3.7</v>
      </c>
      <c r="F87">
        <v>3.1</v>
      </c>
      <c r="G87" s="14" t="s">
        <v>21</v>
      </c>
      <c r="H87">
        <v>78</v>
      </c>
      <c r="I87" s="3" t="s">
        <v>21</v>
      </c>
    </row>
    <row r="88" spans="1:9" x14ac:dyDescent="0.25">
      <c r="A88">
        <f t="shared" si="1"/>
        <v>2</v>
      </c>
      <c r="B88" s="2">
        <v>0.72291666666666665</v>
      </c>
      <c r="C88" t="s">
        <v>99</v>
      </c>
      <c r="D88" s="9" t="s">
        <v>437</v>
      </c>
      <c r="E88">
        <v>3.7</v>
      </c>
      <c r="F88">
        <v>3.5</v>
      </c>
      <c r="G88" s="14" t="s">
        <v>21</v>
      </c>
      <c r="H88">
        <v>69</v>
      </c>
      <c r="I88" s="3" t="s">
        <v>21</v>
      </c>
    </row>
    <row r="89" spans="1:9" x14ac:dyDescent="0.25">
      <c r="A89">
        <f t="shared" si="1"/>
        <v>2</v>
      </c>
      <c r="B89" s="2">
        <v>0.73055555555555551</v>
      </c>
      <c r="C89" t="s">
        <v>101</v>
      </c>
      <c r="D89" s="9" t="s">
        <v>438</v>
      </c>
      <c r="E89">
        <v>2.5</v>
      </c>
      <c r="F89">
        <v>2.4500000000000002</v>
      </c>
      <c r="G89" s="14" t="s">
        <v>21</v>
      </c>
      <c r="H89">
        <v>72</v>
      </c>
      <c r="I89" s="3" t="s">
        <v>21</v>
      </c>
    </row>
    <row r="90" spans="1:9" x14ac:dyDescent="0.25">
      <c r="A90">
        <f t="shared" si="1"/>
        <v>2</v>
      </c>
      <c r="B90" s="2">
        <v>0.73055555555555551</v>
      </c>
      <c r="C90" t="s">
        <v>103</v>
      </c>
      <c r="D90" s="9" t="s">
        <v>439</v>
      </c>
      <c r="E90">
        <v>3.4</v>
      </c>
      <c r="F90">
        <v>3</v>
      </c>
      <c r="G90" s="14" t="s">
        <v>21</v>
      </c>
      <c r="H90">
        <v>72</v>
      </c>
      <c r="I90" s="3" t="s">
        <v>21</v>
      </c>
    </row>
    <row r="91" spans="1:9" x14ac:dyDescent="0.25">
      <c r="A91">
        <f t="shared" si="1"/>
        <v>2</v>
      </c>
      <c r="B91" s="2">
        <v>0.73055555555555551</v>
      </c>
      <c r="C91" t="s">
        <v>105</v>
      </c>
      <c r="D91" s="9" t="s">
        <v>440</v>
      </c>
      <c r="E91">
        <v>3.3</v>
      </c>
      <c r="F91">
        <v>3.25</v>
      </c>
      <c r="G91" s="14" t="s">
        <v>21</v>
      </c>
      <c r="H91">
        <v>68</v>
      </c>
      <c r="I91" s="3" t="s">
        <v>21</v>
      </c>
    </row>
    <row r="92" spans="1:9" x14ac:dyDescent="0.25">
      <c r="A92">
        <f t="shared" si="1"/>
        <v>2</v>
      </c>
      <c r="B92" s="2">
        <v>0.73055555555555551</v>
      </c>
      <c r="C92" t="s">
        <v>107</v>
      </c>
      <c r="D92" s="9" t="s">
        <v>441</v>
      </c>
      <c r="E92">
        <v>1.97</v>
      </c>
      <c r="F92">
        <v>2.2999999999999998</v>
      </c>
      <c r="G92" s="14" t="s">
        <v>442</v>
      </c>
      <c r="H92">
        <v>66</v>
      </c>
      <c r="I92" s="3">
        <v>8.4499999999999993</v>
      </c>
    </row>
    <row r="93" spans="1:9" x14ac:dyDescent="0.25">
      <c r="A93">
        <f t="shared" si="1"/>
        <v>2</v>
      </c>
      <c r="B93" s="2">
        <v>0.73055555555555551</v>
      </c>
      <c r="C93" t="s">
        <v>110</v>
      </c>
      <c r="D93" s="9" t="s">
        <v>141</v>
      </c>
      <c r="E93">
        <v>3.5</v>
      </c>
      <c r="F93">
        <v>2.9</v>
      </c>
      <c r="G93" s="14" t="s">
        <v>21</v>
      </c>
      <c r="H93">
        <v>71</v>
      </c>
      <c r="I93" s="3" t="s">
        <v>21</v>
      </c>
    </row>
    <row r="94" spans="1:9" x14ac:dyDescent="0.25">
      <c r="A94">
        <f t="shared" si="1"/>
        <v>2</v>
      </c>
      <c r="B94" s="2">
        <v>0.73055555555555551</v>
      </c>
      <c r="C94" t="s">
        <v>112</v>
      </c>
      <c r="D94" s="9" t="s">
        <v>443</v>
      </c>
      <c r="E94">
        <v>4.9000000000000004</v>
      </c>
      <c r="F94">
        <v>3.75</v>
      </c>
      <c r="G94" s="14" t="s">
        <v>21</v>
      </c>
      <c r="H94">
        <v>73</v>
      </c>
      <c r="I94" s="3" t="s">
        <v>21</v>
      </c>
    </row>
    <row r="95" spans="1:9" x14ac:dyDescent="0.25">
      <c r="A95">
        <f t="shared" si="1"/>
        <v>2</v>
      </c>
      <c r="B95" s="2">
        <v>0.73819444444444449</v>
      </c>
      <c r="C95" t="s">
        <v>114</v>
      </c>
      <c r="D95" s="9" t="s">
        <v>444</v>
      </c>
      <c r="E95">
        <v>2.1</v>
      </c>
      <c r="F95">
        <v>2.0499999999999998</v>
      </c>
      <c r="G95" s="14" t="s">
        <v>21</v>
      </c>
      <c r="H95">
        <v>67</v>
      </c>
      <c r="I95" s="3" t="s">
        <v>21</v>
      </c>
    </row>
    <row r="96" spans="1:9" x14ac:dyDescent="0.25">
      <c r="A96">
        <f t="shared" si="1"/>
        <v>2</v>
      </c>
      <c r="B96" s="2">
        <v>0.73819444444444449</v>
      </c>
      <c r="C96" t="s">
        <v>116</v>
      </c>
      <c r="D96" s="9" t="s">
        <v>445</v>
      </c>
      <c r="E96">
        <v>3.8</v>
      </c>
      <c r="F96">
        <v>3.3</v>
      </c>
      <c r="G96" s="14" t="s">
        <v>21</v>
      </c>
      <c r="H96">
        <v>72</v>
      </c>
      <c r="I96" s="3" t="s">
        <v>21</v>
      </c>
    </row>
    <row r="97" spans="1:9" x14ac:dyDescent="0.25">
      <c r="A97">
        <f t="shared" si="1"/>
        <v>2</v>
      </c>
      <c r="B97" s="2">
        <v>0.73819444444444449</v>
      </c>
      <c r="C97" t="s">
        <v>118</v>
      </c>
      <c r="D97" s="9" t="s">
        <v>446</v>
      </c>
      <c r="E97">
        <v>3.7</v>
      </c>
      <c r="F97">
        <v>3.75</v>
      </c>
      <c r="G97" s="14" t="s">
        <v>307</v>
      </c>
      <c r="H97">
        <v>67</v>
      </c>
      <c r="I97" s="3">
        <v>0</v>
      </c>
    </row>
    <row r="98" spans="1:9" x14ac:dyDescent="0.25">
      <c r="A98">
        <f t="shared" si="1"/>
        <v>2</v>
      </c>
      <c r="B98" s="2">
        <v>0.73819444444444449</v>
      </c>
      <c r="C98" t="s">
        <v>25</v>
      </c>
      <c r="D98" s="9" t="s">
        <v>447</v>
      </c>
      <c r="E98">
        <v>2.5</v>
      </c>
      <c r="F98">
        <v>2.5</v>
      </c>
      <c r="G98" s="14" t="s">
        <v>27</v>
      </c>
      <c r="H98">
        <v>74</v>
      </c>
      <c r="I98" s="3">
        <v>-0.3</v>
      </c>
    </row>
    <row r="99" spans="1:9" x14ac:dyDescent="0.25">
      <c r="A99">
        <f t="shared" si="1"/>
        <v>2</v>
      </c>
      <c r="B99" s="2">
        <v>0.73819444444444449</v>
      </c>
      <c r="C99" t="s">
        <v>46</v>
      </c>
      <c r="D99" s="9" t="s">
        <v>448</v>
      </c>
      <c r="E99">
        <v>2.8</v>
      </c>
      <c r="F99">
        <v>2.7</v>
      </c>
      <c r="G99" s="14" t="s">
        <v>21</v>
      </c>
      <c r="H99">
        <v>73</v>
      </c>
      <c r="I99" s="3" t="s">
        <v>21</v>
      </c>
    </row>
    <row r="100" spans="1:9" x14ac:dyDescent="0.25">
      <c r="A100">
        <f t="shared" si="1"/>
        <v>2</v>
      </c>
      <c r="B100" s="2">
        <v>0.73819444444444449</v>
      </c>
      <c r="C100" t="s">
        <v>41</v>
      </c>
      <c r="D100" s="9" t="s">
        <v>449</v>
      </c>
      <c r="E100">
        <v>4.2</v>
      </c>
      <c r="F100">
        <v>4.2</v>
      </c>
      <c r="G100" s="14" t="s">
        <v>71</v>
      </c>
      <c r="H100">
        <v>70</v>
      </c>
      <c r="I100" s="3">
        <v>0.32</v>
      </c>
    </row>
    <row r="101" spans="1:9" x14ac:dyDescent="0.25">
      <c r="A101">
        <f t="shared" si="1"/>
        <v>2</v>
      </c>
      <c r="B101" s="2">
        <v>0.74583333333333335</v>
      </c>
      <c r="C101" t="s">
        <v>47</v>
      </c>
      <c r="D101" s="9" t="s">
        <v>450</v>
      </c>
      <c r="E101">
        <v>3</v>
      </c>
      <c r="F101">
        <v>2.8</v>
      </c>
      <c r="G101" s="14" t="s">
        <v>21</v>
      </c>
      <c r="H101">
        <v>64</v>
      </c>
      <c r="I101" s="3" t="s">
        <v>21</v>
      </c>
    </row>
    <row r="102" spans="1:9" x14ac:dyDescent="0.25">
      <c r="A102">
        <f t="shared" si="1"/>
        <v>2</v>
      </c>
      <c r="B102" s="2">
        <v>0.74583333333333335</v>
      </c>
      <c r="C102" t="s">
        <v>38</v>
      </c>
      <c r="D102" s="9" t="s">
        <v>451</v>
      </c>
      <c r="E102">
        <v>2.8</v>
      </c>
      <c r="F102">
        <v>2.8</v>
      </c>
      <c r="G102" s="14" t="s">
        <v>21</v>
      </c>
      <c r="H102">
        <v>72</v>
      </c>
      <c r="I102" s="3" t="s">
        <v>21</v>
      </c>
    </row>
    <row r="103" spans="1:9" x14ac:dyDescent="0.25">
      <c r="A103">
        <f t="shared" si="1"/>
        <v>2</v>
      </c>
      <c r="B103" s="2">
        <v>0.74583333333333335</v>
      </c>
      <c r="C103" t="s">
        <v>34</v>
      </c>
      <c r="D103" s="9" t="s">
        <v>452</v>
      </c>
      <c r="E103">
        <v>3.2</v>
      </c>
      <c r="F103">
        <v>3</v>
      </c>
      <c r="G103" s="14" t="s">
        <v>21</v>
      </c>
      <c r="H103">
        <v>70</v>
      </c>
      <c r="I103" s="3" t="s">
        <v>21</v>
      </c>
    </row>
    <row r="104" spans="1:9" x14ac:dyDescent="0.25">
      <c r="A104">
        <f t="shared" si="1"/>
        <v>2</v>
      </c>
      <c r="B104" s="2">
        <v>0.74583333333333335</v>
      </c>
      <c r="C104" t="s">
        <v>124</v>
      </c>
      <c r="D104" s="9" t="s">
        <v>361</v>
      </c>
      <c r="E104">
        <v>2.6</v>
      </c>
      <c r="F104">
        <v>2.5</v>
      </c>
      <c r="G104" s="14" t="s">
        <v>21</v>
      </c>
      <c r="H104">
        <v>68</v>
      </c>
      <c r="I104" s="3" t="s">
        <v>21</v>
      </c>
    </row>
    <row r="105" spans="1:9" x14ac:dyDescent="0.25">
      <c r="A105">
        <f t="shared" si="1"/>
        <v>2</v>
      </c>
      <c r="B105" s="2">
        <v>0.74583333333333335</v>
      </c>
      <c r="C105" t="s">
        <v>125</v>
      </c>
      <c r="D105" s="9" t="s">
        <v>453</v>
      </c>
      <c r="E105">
        <v>3</v>
      </c>
      <c r="F105">
        <v>3.1</v>
      </c>
      <c r="G105" s="14" t="s">
        <v>72</v>
      </c>
      <c r="H105">
        <v>71</v>
      </c>
      <c r="I105" s="3">
        <v>-0.7</v>
      </c>
    </row>
    <row r="106" spans="1:9" x14ac:dyDescent="0.25">
      <c r="A106">
        <f t="shared" si="1"/>
        <v>2</v>
      </c>
      <c r="B106" s="2">
        <v>0.74583333333333335</v>
      </c>
      <c r="C106" t="s">
        <v>128</v>
      </c>
      <c r="D106" s="9" t="s">
        <v>454</v>
      </c>
      <c r="E106">
        <v>3.6</v>
      </c>
      <c r="F106">
        <v>3.5</v>
      </c>
      <c r="G106" s="14" t="s">
        <v>21</v>
      </c>
      <c r="H106">
        <v>70</v>
      </c>
      <c r="I106" s="3" t="s">
        <v>21</v>
      </c>
    </row>
    <row r="107" spans="1:9" x14ac:dyDescent="0.25">
      <c r="A107">
        <f t="shared" si="1"/>
        <v>2</v>
      </c>
      <c r="B107" s="2">
        <v>0.75347222222222221</v>
      </c>
      <c r="C107" t="s">
        <v>36</v>
      </c>
      <c r="D107" s="9" t="s">
        <v>455</v>
      </c>
      <c r="E107">
        <v>3</v>
      </c>
      <c r="F107">
        <v>2.75</v>
      </c>
      <c r="G107" s="14" t="s">
        <v>21</v>
      </c>
      <c r="H107">
        <v>67</v>
      </c>
      <c r="I107" s="3" t="s">
        <v>21</v>
      </c>
    </row>
    <row r="108" spans="1:9" x14ac:dyDescent="0.25">
      <c r="A108">
        <f t="shared" si="1"/>
        <v>2</v>
      </c>
      <c r="B108" s="2">
        <v>0.75347222222222221</v>
      </c>
      <c r="C108" t="s">
        <v>37</v>
      </c>
      <c r="D108" s="9" t="s">
        <v>456</v>
      </c>
      <c r="E108">
        <v>3.2</v>
      </c>
      <c r="F108">
        <v>2.8</v>
      </c>
      <c r="G108" s="14" t="s">
        <v>21</v>
      </c>
      <c r="H108">
        <v>70</v>
      </c>
      <c r="I108" s="3" t="s">
        <v>21</v>
      </c>
    </row>
    <row r="109" spans="1:9" x14ac:dyDescent="0.25">
      <c r="A109">
        <f t="shared" si="1"/>
        <v>2</v>
      </c>
      <c r="B109" s="2">
        <v>0.75347222222222221</v>
      </c>
      <c r="C109" t="s">
        <v>56</v>
      </c>
      <c r="D109" s="9" t="s">
        <v>457</v>
      </c>
      <c r="E109">
        <v>2.8</v>
      </c>
      <c r="F109">
        <v>3.1</v>
      </c>
      <c r="G109" s="14" t="s">
        <v>458</v>
      </c>
      <c r="H109">
        <v>71</v>
      </c>
      <c r="I109" s="3">
        <v>-2.6</v>
      </c>
    </row>
    <row r="110" spans="1:9" x14ac:dyDescent="0.25">
      <c r="A110">
        <f t="shared" si="1"/>
        <v>2</v>
      </c>
      <c r="B110" s="2">
        <v>0.75347222222222221</v>
      </c>
      <c r="C110" t="s">
        <v>43</v>
      </c>
      <c r="D110" s="9" t="s">
        <v>459</v>
      </c>
      <c r="E110">
        <v>2.5</v>
      </c>
      <c r="F110">
        <v>2.63</v>
      </c>
      <c r="G110" s="14" t="s">
        <v>182</v>
      </c>
      <c r="H110">
        <v>66</v>
      </c>
      <c r="I110" s="3">
        <v>2.2799999999999998</v>
      </c>
    </row>
    <row r="111" spans="1:9" x14ac:dyDescent="0.25">
      <c r="A111">
        <f t="shared" si="1"/>
        <v>2</v>
      </c>
      <c r="B111" s="2">
        <v>0.75347222222222221</v>
      </c>
      <c r="C111" t="s">
        <v>134</v>
      </c>
      <c r="D111" s="9" t="s">
        <v>460</v>
      </c>
      <c r="E111">
        <v>3.1</v>
      </c>
      <c r="F111">
        <v>3</v>
      </c>
      <c r="G111" s="14" t="s">
        <v>21</v>
      </c>
      <c r="H111">
        <v>68</v>
      </c>
      <c r="I111" s="3" t="s">
        <v>21</v>
      </c>
    </row>
    <row r="112" spans="1:9" x14ac:dyDescent="0.25">
      <c r="A112">
        <f t="shared" si="1"/>
        <v>2</v>
      </c>
      <c r="B112" s="2">
        <v>0.75347222222222221</v>
      </c>
      <c r="C112" t="s">
        <v>136</v>
      </c>
      <c r="D112" s="9" t="s">
        <v>461</v>
      </c>
      <c r="E112">
        <v>3.5</v>
      </c>
      <c r="F112">
        <v>3.2</v>
      </c>
      <c r="G112" s="14" t="s">
        <v>21</v>
      </c>
      <c r="H112">
        <v>68</v>
      </c>
      <c r="I112" s="3" t="s">
        <v>21</v>
      </c>
    </row>
    <row r="113" spans="1:9" x14ac:dyDescent="0.25">
      <c r="A113">
        <f t="shared" si="1"/>
        <v>2</v>
      </c>
      <c r="B113" s="2">
        <v>0.76111111111111107</v>
      </c>
      <c r="C113" t="s">
        <v>138</v>
      </c>
      <c r="D113" s="9" t="s">
        <v>462</v>
      </c>
      <c r="E113">
        <v>2.2000000000000002</v>
      </c>
      <c r="F113">
        <v>2.35</v>
      </c>
      <c r="G113" s="14" t="s">
        <v>463</v>
      </c>
      <c r="H113">
        <v>68</v>
      </c>
      <c r="I113" s="3">
        <v>2.97</v>
      </c>
    </row>
    <row r="114" spans="1:9" x14ac:dyDescent="0.25">
      <c r="A114">
        <f t="shared" si="1"/>
        <v>2</v>
      </c>
      <c r="B114" s="2">
        <v>0.76111111111111107</v>
      </c>
      <c r="C114" t="s">
        <v>140</v>
      </c>
      <c r="D114" s="9" t="s">
        <v>464</v>
      </c>
      <c r="E114">
        <v>3.4</v>
      </c>
      <c r="F114">
        <v>2.9</v>
      </c>
      <c r="G114" s="14" t="s">
        <v>21</v>
      </c>
      <c r="H114">
        <v>69</v>
      </c>
      <c r="I114" s="3" t="s">
        <v>21</v>
      </c>
    </row>
    <row r="115" spans="1:9" x14ac:dyDescent="0.25">
      <c r="A115">
        <f t="shared" si="1"/>
        <v>2</v>
      </c>
      <c r="B115" s="2">
        <v>0.76111111111111107</v>
      </c>
      <c r="C115" t="s">
        <v>23</v>
      </c>
      <c r="D115" s="9" t="s">
        <v>465</v>
      </c>
      <c r="E115">
        <v>4</v>
      </c>
      <c r="F115">
        <v>3.6</v>
      </c>
      <c r="G115" s="14" t="s">
        <v>21</v>
      </c>
      <c r="H115">
        <v>75</v>
      </c>
      <c r="I115" s="3" t="s">
        <v>21</v>
      </c>
    </row>
    <row r="116" spans="1:9" x14ac:dyDescent="0.25">
      <c r="A116">
        <f t="shared" si="1"/>
        <v>2</v>
      </c>
      <c r="B116" s="2">
        <v>0.76111111111111107</v>
      </c>
      <c r="C116" t="s">
        <v>31</v>
      </c>
      <c r="D116" s="9" t="s">
        <v>466</v>
      </c>
      <c r="E116">
        <v>2.1</v>
      </c>
      <c r="F116">
        <v>2.2000000000000002</v>
      </c>
      <c r="G116" s="14" t="s">
        <v>30</v>
      </c>
      <c r="H116">
        <v>69</v>
      </c>
      <c r="I116" s="3">
        <v>-1.1000000000000001</v>
      </c>
    </row>
    <row r="117" spans="1:9" x14ac:dyDescent="0.25">
      <c r="A117">
        <f t="shared" si="1"/>
        <v>2</v>
      </c>
      <c r="B117" s="2">
        <v>0.76111111111111107</v>
      </c>
      <c r="C117" t="s">
        <v>143</v>
      </c>
      <c r="D117" s="9" t="s">
        <v>467</v>
      </c>
      <c r="E117">
        <v>3.6</v>
      </c>
      <c r="F117">
        <v>3.1</v>
      </c>
      <c r="G117" s="14" t="s">
        <v>21</v>
      </c>
      <c r="H117">
        <v>67</v>
      </c>
      <c r="I117" s="3" t="s">
        <v>21</v>
      </c>
    </row>
    <row r="118" spans="1:9" x14ac:dyDescent="0.25">
      <c r="A118">
        <f t="shared" si="1"/>
        <v>2</v>
      </c>
      <c r="B118" s="2">
        <v>0.76111111111111107</v>
      </c>
      <c r="C118" t="s">
        <v>144</v>
      </c>
      <c r="D118" s="9" t="s">
        <v>468</v>
      </c>
      <c r="E118">
        <v>4</v>
      </c>
      <c r="F118">
        <v>3.4</v>
      </c>
      <c r="G118" s="14" t="s">
        <v>21</v>
      </c>
      <c r="H118">
        <v>73</v>
      </c>
      <c r="I118" s="3" t="s">
        <v>21</v>
      </c>
    </row>
    <row r="119" spans="1:9" x14ac:dyDescent="0.25">
      <c r="A119">
        <f t="shared" si="1"/>
        <v>2</v>
      </c>
      <c r="B119" s="2">
        <v>0.76875000000000004</v>
      </c>
      <c r="C119" t="s">
        <v>146</v>
      </c>
      <c r="D119" s="9" t="s">
        <v>469</v>
      </c>
      <c r="E119">
        <v>2.7</v>
      </c>
      <c r="F119">
        <v>2.4500000000000002</v>
      </c>
      <c r="G119" s="14" t="s">
        <v>21</v>
      </c>
      <c r="H119">
        <v>69</v>
      </c>
      <c r="I119" s="3" t="s">
        <v>21</v>
      </c>
    </row>
    <row r="120" spans="1:9" x14ac:dyDescent="0.25">
      <c r="A120">
        <f t="shared" si="1"/>
        <v>2</v>
      </c>
      <c r="B120" s="2">
        <v>0.76875000000000004</v>
      </c>
      <c r="C120" t="s">
        <v>148</v>
      </c>
      <c r="D120" s="9" t="s">
        <v>470</v>
      </c>
      <c r="E120">
        <v>2.6</v>
      </c>
      <c r="F120">
        <v>2.75</v>
      </c>
      <c r="G120" s="14" t="s">
        <v>471</v>
      </c>
      <c r="H120">
        <v>71</v>
      </c>
      <c r="I120" s="3">
        <v>-2</v>
      </c>
    </row>
    <row r="121" spans="1:9" x14ac:dyDescent="0.25">
      <c r="A121">
        <f t="shared" si="1"/>
        <v>2</v>
      </c>
      <c r="B121" s="2">
        <v>0.76875000000000004</v>
      </c>
      <c r="C121" t="s">
        <v>150</v>
      </c>
      <c r="D121" s="9" t="s">
        <v>472</v>
      </c>
      <c r="E121">
        <v>4.2</v>
      </c>
      <c r="F121">
        <v>3.5</v>
      </c>
      <c r="G121" s="14" t="s">
        <v>21</v>
      </c>
      <c r="H121">
        <v>71</v>
      </c>
      <c r="I121" s="3" t="s">
        <v>21</v>
      </c>
    </row>
    <row r="122" spans="1:9" x14ac:dyDescent="0.25">
      <c r="A122">
        <f t="shared" si="1"/>
        <v>2</v>
      </c>
      <c r="B122" s="2">
        <v>0.76875000000000004</v>
      </c>
      <c r="C122" t="s">
        <v>152</v>
      </c>
      <c r="D122" s="9" t="s">
        <v>473</v>
      </c>
      <c r="E122">
        <v>2.5</v>
      </c>
      <c r="F122">
        <v>2.5</v>
      </c>
      <c r="G122" s="14" t="s">
        <v>21</v>
      </c>
      <c r="H122">
        <v>67</v>
      </c>
      <c r="I122" s="3" t="s">
        <v>21</v>
      </c>
    </row>
    <row r="123" spans="1:9" x14ac:dyDescent="0.25">
      <c r="A123">
        <f t="shared" si="1"/>
        <v>2</v>
      </c>
      <c r="B123" s="2">
        <v>0.76875000000000004</v>
      </c>
      <c r="C123" t="s">
        <v>155</v>
      </c>
      <c r="D123" s="9" t="s">
        <v>147</v>
      </c>
      <c r="E123">
        <v>2.7</v>
      </c>
      <c r="F123">
        <v>2.63</v>
      </c>
      <c r="G123" s="14" t="s">
        <v>21</v>
      </c>
      <c r="H123">
        <v>69</v>
      </c>
      <c r="I123" s="3" t="s">
        <v>21</v>
      </c>
    </row>
    <row r="124" spans="1:9" x14ac:dyDescent="0.25">
      <c r="A124">
        <f t="shared" si="1"/>
        <v>2</v>
      </c>
      <c r="B124" s="2">
        <v>0.76875000000000004</v>
      </c>
      <c r="C124" t="s">
        <v>157</v>
      </c>
      <c r="D124" s="9" t="s">
        <v>474</v>
      </c>
      <c r="E124">
        <v>4.2</v>
      </c>
      <c r="F124">
        <v>3.5</v>
      </c>
      <c r="G124" s="14" t="s">
        <v>21</v>
      </c>
      <c r="H124">
        <v>74</v>
      </c>
      <c r="I124" s="3" t="s">
        <v>21</v>
      </c>
    </row>
    <row r="125" spans="1:9" x14ac:dyDescent="0.25">
      <c r="A125">
        <f t="shared" si="1"/>
        <v>2</v>
      </c>
      <c r="B125" s="2">
        <v>0.77638888888888891</v>
      </c>
      <c r="C125" t="s">
        <v>48</v>
      </c>
      <c r="D125" s="9" t="s">
        <v>475</v>
      </c>
      <c r="E125">
        <v>2.6</v>
      </c>
      <c r="F125">
        <v>2.5</v>
      </c>
      <c r="G125" s="14" t="s">
        <v>21</v>
      </c>
      <c r="H125">
        <v>71</v>
      </c>
      <c r="I125" s="3" t="s">
        <v>21</v>
      </c>
    </row>
    <row r="126" spans="1:9" x14ac:dyDescent="0.25">
      <c r="A126">
        <f t="shared" si="1"/>
        <v>2</v>
      </c>
      <c r="B126" s="2">
        <v>0.77638888888888891</v>
      </c>
      <c r="C126" t="s">
        <v>44</v>
      </c>
      <c r="D126" s="9" t="s">
        <v>476</v>
      </c>
      <c r="E126">
        <v>3.4</v>
      </c>
      <c r="F126">
        <v>2.8</v>
      </c>
      <c r="G126" s="14" t="s">
        <v>21</v>
      </c>
      <c r="H126">
        <v>65</v>
      </c>
      <c r="I126" s="3" t="s">
        <v>21</v>
      </c>
    </row>
    <row r="127" spans="1:9" x14ac:dyDescent="0.25">
      <c r="A127">
        <f t="shared" si="1"/>
        <v>2</v>
      </c>
      <c r="B127" s="2">
        <v>0.77638888888888891</v>
      </c>
      <c r="C127" t="s">
        <v>161</v>
      </c>
      <c r="D127" s="9" t="s">
        <v>477</v>
      </c>
      <c r="E127">
        <v>3.1</v>
      </c>
      <c r="F127">
        <v>3.4</v>
      </c>
      <c r="G127" s="14" t="s">
        <v>471</v>
      </c>
      <c r="H127">
        <v>69</v>
      </c>
      <c r="I127" s="3">
        <v>-2</v>
      </c>
    </row>
    <row r="128" spans="1:9" x14ac:dyDescent="0.25">
      <c r="A128">
        <f t="shared" si="1"/>
        <v>2</v>
      </c>
      <c r="B128" s="2">
        <v>0.77638888888888891</v>
      </c>
      <c r="C128" t="s">
        <v>163</v>
      </c>
      <c r="D128" s="9" t="s">
        <v>478</v>
      </c>
      <c r="E128" s="10">
        <v>2.2000000000000002</v>
      </c>
      <c r="F128" s="10">
        <v>2.15</v>
      </c>
      <c r="G128" s="11" t="s">
        <v>21</v>
      </c>
      <c r="H128">
        <v>70</v>
      </c>
      <c r="I128" s="3" t="s">
        <v>21</v>
      </c>
    </row>
    <row r="129" spans="1:9" x14ac:dyDescent="0.25">
      <c r="A129">
        <f t="shared" si="1"/>
        <v>2</v>
      </c>
      <c r="B129" s="2">
        <v>0.77638888888888891</v>
      </c>
      <c r="C129" t="s">
        <v>165</v>
      </c>
      <c r="D129" s="9" t="s">
        <v>479</v>
      </c>
      <c r="E129" s="10">
        <v>3.5</v>
      </c>
      <c r="F129" s="10">
        <v>3.2</v>
      </c>
      <c r="G129" s="11" t="s">
        <v>21</v>
      </c>
      <c r="H129">
        <v>76</v>
      </c>
      <c r="I129" s="3" t="s">
        <v>21</v>
      </c>
    </row>
    <row r="130" spans="1:9" x14ac:dyDescent="0.25">
      <c r="A130">
        <f t="shared" si="1"/>
        <v>2</v>
      </c>
      <c r="B130" s="2">
        <v>0.77638888888888891</v>
      </c>
      <c r="C130" t="s">
        <v>167</v>
      </c>
      <c r="D130" s="9" t="s">
        <v>480</v>
      </c>
      <c r="E130" s="10">
        <v>3.9</v>
      </c>
      <c r="F130" s="10">
        <v>3.4</v>
      </c>
      <c r="G130" s="11" t="s">
        <v>21</v>
      </c>
      <c r="H130">
        <v>74</v>
      </c>
      <c r="I130" s="3" t="s">
        <v>21</v>
      </c>
    </row>
    <row r="131" spans="1:9" x14ac:dyDescent="0.25">
      <c r="A131">
        <f t="shared" ref="A131:A157" si="2">IF(B131="","",2)</f>
        <v>2</v>
      </c>
      <c r="B131" s="2">
        <v>0.78402777777777777</v>
      </c>
      <c r="C131" t="s">
        <v>171</v>
      </c>
      <c r="D131" s="9" t="s">
        <v>481</v>
      </c>
      <c r="E131" s="10">
        <v>2.6</v>
      </c>
      <c r="F131" s="10">
        <v>2.62</v>
      </c>
      <c r="G131" s="11" t="s">
        <v>21</v>
      </c>
      <c r="H131">
        <v>72</v>
      </c>
      <c r="I131" s="3" t="s">
        <v>21</v>
      </c>
    </row>
    <row r="132" spans="1:9" x14ac:dyDescent="0.25">
      <c r="A132">
        <f t="shared" si="2"/>
        <v>2</v>
      </c>
      <c r="B132" s="2">
        <v>0.78402777777777777</v>
      </c>
      <c r="C132" t="s">
        <v>169</v>
      </c>
      <c r="D132" s="9" t="s">
        <v>482</v>
      </c>
      <c r="E132" s="10">
        <v>3.2</v>
      </c>
      <c r="F132" s="10">
        <v>2.75</v>
      </c>
      <c r="G132" s="11" t="s">
        <v>21</v>
      </c>
      <c r="H132">
        <v>70</v>
      </c>
      <c r="I132" s="3" t="s">
        <v>21</v>
      </c>
    </row>
    <row r="133" spans="1:9" x14ac:dyDescent="0.25">
      <c r="A133">
        <f t="shared" si="2"/>
        <v>2</v>
      </c>
      <c r="B133" s="2">
        <v>0.78402777777777777</v>
      </c>
      <c r="C133" t="s">
        <v>172</v>
      </c>
      <c r="D133" s="9" t="s">
        <v>483</v>
      </c>
      <c r="E133" s="10">
        <v>3.3</v>
      </c>
      <c r="F133" s="10">
        <v>3.1</v>
      </c>
      <c r="G133" s="11" t="s">
        <v>21</v>
      </c>
      <c r="H133">
        <v>74</v>
      </c>
      <c r="I133" s="3" t="s">
        <v>21</v>
      </c>
    </row>
    <row r="134" spans="1:9" x14ac:dyDescent="0.25">
      <c r="A134">
        <f t="shared" si="2"/>
        <v>2</v>
      </c>
      <c r="B134" s="2">
        <v>0.78402777777777777</v>
      </c>
      <c r="C134" t="s">
        <v>174</v>
      </c>
      <c r="D134" s="9" t="s">
        <v>484</v>
      </c>
      <c r="E134" s="10">
        <v>2.6</v>
      </c>
      <c r="F134" s="10">
        <v>2.63</v>
      </c>
      <c r="G134" s="11" t="s">
        <v>28</v>
      </c>
      <c r="H134">
        <v>73</v>
      </c>
      <c r="I134" s="3">
        <v>-0.2</v>
      </c>
    </row>
    <row r="135" spans="1:9" x14ac:dyDescent="0.25">
      <c r="A135">
        <f t="shared" si="2"/>
        <v>2</v>
      </c>
      <c r="B135" s="2">
        <v>0.78402777777777777</v>
      </c>
      <c r="C135" t="s">
        <v>178</v>
      </c>
      <c r="D135" s="9" t="s">
        <v>427</v>
      </c>
      <c r="E135" s="10">
        <v>3</v>
      </c>
      <c r="F135" s="10">
        <v>2.88</v>
      </c>
      <c r="G135" s="11" t="s">
        <v>21</v>
      </c>
      <c r="H135">
        <v>68</v>
      </c>
      <c r="I135" s="3" t="s">
        <v>21</v>
      </c>
    </row>
    <row r="136" spans="1:9" x14ac:dyDescent="0.25">
      <c r="A136">
        <f t="shared" si="2"/>
        <v>2</v>
      </c>
      <c r="B136" s="2">
        <v>0.78402777777777777</v>
      </c>
      <c r="C136" t="s">
        <v>176</v>
      </c>
      <c r="D136" s="9" t="s">
        <v>485</v>
      </c>
      <c r="E136" s="10">
        <v>3.5</v>
      </c>
      <c r="F136" s="10">
        <v>3.1</v>
      </c>
      <c r="G136" s="11" t="s">
        <v>21</v>
      </c>
      <c r="H136">
        <v>71</v>
      </c>
      <c r="I136" s="3" t="s">
        <v>21</v>
      </c>
    </row>
    <row r="137" spans="1:9" x14ac:dyDescent="0.25">
      <c r="A137">
        <f t="shared" si="2"/>
        <v>2</v>
      </c>
      <c r="B137" s="2">
        <v>0.79166666666666663</v>
      </c>
      <c r="C137" t="s">
        <v>180</v>
      </c>
      <c r="D137" s="9" t="s">
        <v>486</v>
      </c>
      <c r="E137" s="10">
        <v>2.5</v>
      </c>
      <c r="F137" s="10">
        <v>2.4500000000000002</v>
      </c>
      <c r="G137" s="11" t="s">
        <v>21</v>
      </c>
      <c r="H137">
        <v>69</v>
      </c>
      <c r="I137" s="3" t="s">
        <v>21</v>
      </c>
    </row>
    <row r="138" spans="1:9" x14ac:dyDescent="0.25">
      <c r="A138">
        <f t="shared" si="2"/>
        <v>2</v>
      </c>
      <c r="B138" s="2">
        <v>0.79166666666666663</v>
      </c>
      <c r="C138" t="s">
        <v>183</v>
      </c>
      <c r="D138" s="9" t="s">
        <v>487</v>
      </c>
      <c r="E138" s="10">
        <v>2.5</v>
      </c>
      <c r="F138" s="10">
        <v>2.62</v>
      </c>
      <c r="G138" s="11" t="s">
        <v>379</v>
      </c>
      <c r="H138">
        <v>68</v>
      </c>
      <c r="I138" s="3">
        <v>2.59</v>
      </c>
    </row>
    <row r="139" spans="1:9" x14ac:dyDescent="0.25">
      <c r="A139">
        <f t="shared" si="2"/>
        <v>2</v>
      </c>
      <c r="B139" s="2">
        <v>0.79166666666666663</v>
      </c>
      <c r="C139" t="s">
        <v>185</v>
      </c>
      <c r="D139" s="9" t="s">
        <v>488</v>
      </c>
      <c r="E139" s="10">
        <v>5</v>
      </c>
      <c r="F139" s="10">
        <v>3.4</v>
      </c>
      <c r="G139" s="11" t="s">
        <v>21</v>
      </c>
      <c r="H139">
        <v>77</v>
      </c>
      <c r="I139" s="3" t="s">
        <v>21</v>
      </c>
    </row>
    <row r="140" spans="1:9" x14ac:dyDescent="0.25">
      <c r="A140">
        <f t="shared" si="2"/>
        <v>2</v>
      </c>
      <c r="B140" s="2">
        <v>0.79166666666666663</v>
      </c>
      <c r="C140" t="s">
        <v>187</v>
      </c>
      <c r="D140" s="9" t="s">
        <v>489</v>
      </c>
      <c r="E140" s="10">
        <v>2.2999999999999998</v>
      </c>
      <c r="F140" s="10">
        <v>2.1</v>
      </c>
      <c r="G140" s="11" t="s">
        <v>21</v>
      </c>
      <c r="H140">
        <v>70</v>
      </c>
      <c r="I140" s="3" t="s">
        <v>21</v>
      </c>
    </row>
    <row r="141" spans="1:9" x14ac:dyDescent="0.25">
      <c r="A141">
        <f t="shared" si="2"/>
        <v>2</v>
      </c>
      <c r="B141" s="2">
        <v>0.79166666666666663</v>
      </c>
      <c r="C141" t="s">
        <v>189</v>
      </c>
      <c r="D141" s="9" t="s">
        <v>490</v>
      </c>
      <c r="E141" s="10">
        <v>2.2999999999999998</v>
      </c>
      <c r="F141" s="10">
        <v>2.2999999999999998</v>
      </c>
      <c r="G141" s="11" t="s">
        <v>21</v>
      </c>
      <c r="H141">
        <v>72</v>
      </c>
      <c r="I141" s="3" t="s">
        <v>21</v>
      </c>
    </row>
    <row r="142" spans="1:9" x14ac:dyDescent="0.25">
      <c r="A142">
        <f t="shared" si="2"/>
        <v>2</v>
      </c>
      <c r="B142" s="2">
        <v>0.79166666666666663</v>
      </c>
      <c r="C142" t="s">
        <v>191</v>
      </c>
      <c r="D142" s="9" t="s">
        <v>491</v>
      </c>
      <c r="E142" s="10">
        <v>7</v>
      </c>
      <c r="F142" s="10">
        <v>7.5</v>
      </c>
      <c r="G142" s="11" t="s">
        <v>63</v>
      </c>
      <c r="H142">
        <v>76</v>
      </c>
      <c r="I142" s="3">
        <v>-0.6</v>
      </c>
    </row>
    <row r="143" spans="1:9" x14ac:dyDescent="0.25">
      <c r="A143">
        <f t="shared" si="2"/>
        <v>2</v>
      </c>
      <c r="B143" s="2">
        <v>0.7993055555555556</v>
      </c>
      <c r="C143" t="s">
        <v>193</v>
      </c>
      <c r="D143" s="9" t="s">
        <v>492</v>
      </c>
      <c r="E143" s="10">
        <v>2.2999999999999998</v>
      </c>
      <c r="F143" s="10">
        <v>2.0499999999999998</v>
      </c>
      <c r="G143" s="11" t="s">
        <v>21</v>
      </c>
      <c r="H143">
        <v>71</v>
      </c>
      <c r="I143" s="3" t="s">
        <v>21</v>
      </c>
    </row>
    <row r="144" spans="1:9" x14ac:dyDescent="0.25">
      <c r="A144">
        <f t="shared" si="2"/>
        <v>2</v>
      </c>
      <c r="B144" s="2">
        <v>0.7993055555555556</v>
      </c>
      <c r="C144" t="s">
        <v>195</v>
      </c>
      <c r="D144" s="9" t="s">
        <v>493</v>
      </c>
      <c r="E144" s="10">
        <v>2.2999999999999998</v>
      </c>
      <c r="F144" s="10">
        <v>2.4</v>
      </c>
      <c r="G144" s="11" t="s">
        <v>50</v>
      </c>
      <c r="H144">
        <v>69</v>
      </c>
      <c r="I144" s="3">
        <v>1.4</v>
      </c>
    </row>
    <row r="145" spans="1:9" x14ac:dyDescent="0.25">
      <c r="A145">
        <f t="shared" si="2"/>
        <v>2</v>
      </c>
      <c r="B145" s="2">
        <v>0.7993055555555556</v>
      </c>
      <c r="C145" t="s">
        <v>196</v>
      </c>
      <c r="D145" s="9" t="s">
        <v>494</v>
      </c>
      <c r="E145" s="10">
        <v>7.8</v>
      </c>
      <c r="F145" s="10">
        <v>6</v>
      </c>
      <c r="G145" s="11" t="s">
        <v>21</v>
      </c>
      <c r="H145">
        <v>71</v>
      </c>
      <c r="I145" s="3" t="s">
        <v>21</v>
      </c>
    </row>
    <row r="146" spans="1:9" x14ac:dyDescent="0.25">
      <c r="A146">
        <f t="shared" si="2"/>
        <v>2</v>
      </c>
      <c r="B146" s="2">
        <v>0.7993055555555556</v>
      </c>
      <c r="C146" t="s">
        <v>198</v>
      </c>
      <c r="D146" s="9" t="s">
        <v>495</v>
      </c>
      <c r="E146" s="10">
        <v>2.7</v>
      </c>
      <c r="F146" s="10">
        <v>2.2000000000000002</v>
      </c>
      <c r="G146" s="11" t="s">
        <v>21</v>
      </c>
      <c r="H146">
        <v>70</v>
      </c>
      <c r="I146" s="3" t="s">
        <v>21</v>
      </c>
    </row>
    <row r="147" spans="1:9" x14ac:dyDescent="0.25">
      <c r="A147">
        <f t="shared" si="2"/>
        <v>2</v>
      </c>
      <c r="B147" s="2">
        <v>0.7993055555555556</v>
      </c>
      <c r="C147" t="s">
        <v>200</v>
      </c>
      <c r="D147" s="9" t="s">
        <v>496</v>
      </c>
      <c r="E147" s="10">
        <v>2.4</v>
      </c>
      <c r="F147" s="10">
        <v>2.4500000000000002</v>
      </c>
      <c r="G147" s="11" t="s">
        <v>63</v>
      </c>
      <c r="H147">
        <v>72</v>
      </c>
      <c r="I147" s="3">
        <v>-0.6</v>
      </c>
    </row>
    <row r="148" spans="1:9" x14ac:dyDescent="0.25">
      <c r="A148">
        <f t="shared" si="2"/>
        <v>2</v>
      </c>
      <c r="B148" s="2">
        <v>0.7993055555555556</v>
      </c>
      <c r="C148" t="s">
        <v>201</v>
      </c>
      <c r="D148" s="9" t="s">
        <v>497</v>
      </c>
      <c r="E148" s="10">
        <v>4.7</v>
      </c>
      <c r="F148" s="10">
        <v>4.75</v>
      </c>
      <c r="G148" s="11" t="s">
        <v>27</v>
      </c>
      <c r="H148">
        <v>69</v>
      </c>
      <c r="I148" s="3">
        <v>1.1299999999999999</v>
      </c>
    </row>
    <row r="149" spans="1:9" x14ac:dyDescent="0.25">
      <c r="A149">
        <f t="shared" si="2"/>
        <v>2</v>
      </c>
      <c r="B149" s="2">
        <v>0.80694444444444446</v>
      </c>
      <c r="C149" t="s">
        <v>203</v>
      </c>
      <c r="D149" s="9" t="s">
        <v>498</v>
      </c>
      <c r="E149" s="10">
        <v>2.2000000000000002</v>
      </c>
      <c r="F149" s="10">
        <v>2</v>
      </c>
      <c r="G149" s="11" t="s">
        <v>21</v>
      </c>
      <c r="H149">
        <v>71</v>
      </c>
      <c r="I149" s="3" t="s">
        <v>21</v>
      </c>
    </row>
    <row r="150" spans="1:9" x14ac:dyDescent="0.25">
      <c r="A150">
        <f t="shared" si="2"/>
        <v>2</v>
      </c>
      <c r="B150" s="2">
        <v>0.80694444444444446</v>
      </c>
      <c r="C150" t="s">
        <v>204</v>
      </c>
      <c r="D150" s="9" t="s">
        <v>499</v>
      </c>
      <c r="E150" s="10">
        <v>2.7</v>
      </c>
      <c r="F150" s="10">
        <v>2.88</v>
      </c>
      <c r="G150" s="11" t="s">
        <v>379</v>
      </c>
      <c r="H150">
        <v>75</v>
      </c>
      <c r="I150" s="3">
        <v>-1.6</v>
      </c>
    </row>
    <row r="151" spans="1:9" x14ac:dyDescent="0.25">
      <c r="A151">
        <f t="shared" si="2"/>
        <v>2</v>
      </c>
      <c r="B151" s="2">
        <v>0.80694444444444446</v>
      </c>
      <c r="C151" t="s">
        <v>206</v>
      </c>
      <c r="D151" s="9" t="s">
        <v>500</v>
      </c>
      <c r="E151" s="10">
        <v>5.8</v>
      </c>
      <c r="F151" s="10">
        <v>4.3499999999999996</v>
      </c>
      <c r="G151" s="11" t="s">
        <v>21</v>
      </c>
      <c r="H151">
        <v>73</v>
      </c>
      <c r="I151" s="3" t="s">
        <v>21</v>
      </c>
    </row>
    <row r="152" spans="1:9" x14ac:dyDescent="0.25">
      <c r="A152">
        <f t="shared" si="2"/>
        <v>2</v>
      </c>
      <c r="B152" s="2">
        <v>0.80694444444444446</v>
      </c>
      <c r="C152" t="s">
        <v>208</v>
      </c>
      <c r="D152" s="9" t="s">
        <v>501</v>
      </c>
      <c r="E152" s="10">
        <v>2.2000000000000002</v>
      </c>
      <c r="F152" s="10">
        <v>2.1</v>
      </c>
      <c r="G152" s="11" t="s">
        <v>21</v>
      </c>
      <c r="H152">
        <v>67</v>
      </c>
      <c r="I152" s="3" t="s">
        <v>21</v>
      </c>
    </row>
    <row r="153" spans="1:9" x14ac:dyDescent="0.25">
      <c r="A153">
        <f t="shared" si="2"/>
        <v>2</v>
      </c>
      <c r="B153" s="2">
        <v>0.80694444444444446</v>
      </c>
      <c r="C153" t="s">
        <v>210</v>
      </c>
      <c r="D153" s="9" t="s">
        <v>439</v>
      </c>
      <c r="E153" s="10">
        <v>3.4</v>
      </c>
      <c r="F153" s="10">
        <v>3.25</v>
      </c>
      <c r="G153" s="11" t="s">
        <v>21</v>
      </c>
      <c r="H153">
        <v>73</v>
      </c>
      <c r="I153" s="3" t="s">
        <v>21</v>
      </c>
    </row>
    <row r="154" spans="1:9" x14ac:dyDescent="0.25">
      <c r="A154">
        <f t="shared" si="2"/>
        <v>2</v>
      </c>
      <c r="B154" s="2">
        <v>0.80694444444444446</v>
      </c>
      <c r="C154" t="s">
        <v>212</v>
      </c>
      <c r="D154" s="9" t="s">
        <v>502</v>
      </c>
      <c r="E154" s="10">
        <v>3.9</v>
      </c>
      <c r="F154" s="10">
        <v>3.9</v>
      </c>
      <c r="G154" s="11" t="s">
        <v>21</v>
      </c>
      <c r="H154">
        <v>71</v>
      </c>
      <c r="I154" s="3" t="s">
        <v>21</v>
      </c>
    </row>
    <row r="155" spans="1:9" x14ac:dyDescent="0.25">
      <c r="A155" t="str">
        <f t="shared" si="2"/>
        <v/>
      </c>
      <c r="B155" s="2"/>
    </row>
    <row r="156" spans="1:9" x14ac:dyDescent="0.25">
      <c r="A156" t="str">
        <f t="shared" si="2"/>
        <v/>
      </c>
      <c r="B156" s="2"/>
    </row>
    <row r="157" spans="1:9" x14ac:dyDescent="0.25">
      <c r="A157" t="str">
        <f t="shared" si="2"/>
        <v/>
      </c>
      <c r="B157" s="2"/>
    </row>
  </sheetData>
  <conditionalFormatting sqref="I2:I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J157"/>
  <sheetViews>
    <sheetView workbookViewId="0">
      <pane ySplit="1" topLeftCell="A2" activePane="bottomLeft" state="frozen"/>
      <selection activeCell="B2" sqref="B2"/>
      <selection pane="bottomLeft" activeCell="B2" sqref="B2"/>
    </sheetView>
  </sheetViews>
  <sheetFormatPr defaultRowHeight="15" x14ac:dyDescent="0.25"/>
  <cols>
    <col min="3" max="3" width="20.7109375" customWidth="1"/>
    <col min="4" max="4" width="9.28515625" style="9" customWidth="1"/>
    <col min="5" max="6" width="9.140625" style="10"/>
    <col min="7" max="7" width="9.28515625" style="11" customWidth="1"/>
    <col min="9" max="9" width="9.28515625" style="3" customWidth="1"/>
  </cols>
  <sheetData>
    <row r="1" spans="1:10" x14ac:dyDescent="0.25">
      <c r="A1" t="s">
        <v>20</v>
      </c>
      <c r="B1" s="2" t="s">
        <v>18</v>
      </c>
      <c r="C1" t="s">
        <v>3</v>
      </c>
      <c r="D1" s="9" t="s">
        <v>15</v>
      </c>
      <c r="E1" t="s">
        <v>16</v>
      </c>
      <c r="F1" t="s">
        <v>13</v>
      </c>
      <c r="G1" s="13" t="s">
        <v>7</v>
      </c>
      <c r="H1" t="s">
        <v>19</v>
      </c>
      <c r="I1" s="3" t="s">
        <v>10</v>
      </c>
      <c r="J1" s="1"/>
    </row>
    <row r="2" spans="1:10" x14ac:dyDescent="0.25">
      <c r="A2">
        <f>IF(B2="","",3)</f>
        <v>3</v>
      </c>
      <c r="B2" s="2">
        <v>0.49652777777777779</v>
      </c>
      <c r="C2" t="s">
        <v>48</v>
      </c>
      <c r="D2" s="9" t="s">
        <v>504</v>
      </c>
      <c r="E2">
        <v>1.96</v>
      </c>
      <c r="F2">
        <v>2</v>
      </c>
      <c r="G2" s="14" t="s">
        <v>30</v>
      </c>
      <c r="H2">
        <v>67</v>
      </c>
      <c r="I2" s="3">
        <v>1.1000000000000001</v>
      </c>
    </row>
    <row r="3" spans="1:10" x14ac:dyDescent="0.25">
      <c r="A3">
        <f t="shared" ref="A3:A66" si="0">IF(B3="","",3)</f>
        <v>3</v>
      </c>
      <c r="B3" s="2">
        <v>0.49652777777777779</v>
      </c>
      <c r="C3" t="s">
        <v>180</v>
      </c>
      <c r="D3" s="9" t="s">
        <v>505</v>
      </c>
      <c r="E3">
        <v>2.8</v>
      </c>
      <c r="F3">
        <v>2.2999999999999998</v>
      </c>
      <c r="G3" s="14" t="s">
        <v>21</v>
      </c>
      <c r="H3">
        <v>71</v>
      </c>
      <c r="I3" s="3" t="s">
        <v>21</v>
      </c>
    </row>
    <row r="4" spans="1:10" x14ac:dyDescent="0.25">
      <c r="A4">
        <f t="shared" si="0"/>
        <v>3</v>
      </c>
      <c r="B4" s="2">
        <v>0.49652777777777779</v>
      </c>
      <c r="C4" t="s">
        <v>503</v>
      </c>
      <c r="D4" s="9" t="s">
        <v>506</v>
      </c>
      <c r="E4">
        <v>7.7</v>
      </c>
      <c r="F4">
        <v>8.5</v>
      </c>
      <c r="G4" s="14" t="s">
        <v>63</v>
      </c>
      <c r="H4" t="s">
        <v>611</v>
      </c>
      <c r="I4" s="3">
        <v>-0.6</v>
      </c>
    </row>
    <row r="5" spans="1:10" x14ac:dyDescent="0.25">
      <c r="A5">
        <f t="shared" si="0"/>
        <v>3</v>
      </c>
      <c r="B5" s="2">
        <v>0.50347222222222221</v>
      </c>
      <c r="C5" t="s">
        <v>146</v>
      </c>
      <c r="D5" s="9" t="s">
        <v>507</v>
      </c>
      <c r="E5">
        <v>1.94</v>
      </c>
      <c r="F5">
        <v>1.8</v>
      </c>
      <c r="G5" s="14" t="s">
        <v>21</v>
      </c>
      <c r="H5">
        <v>74</v>
      </c>
      <c r="I5" s="3" t="s">
        <v>21</v>
      </c>
    </row>
    <row r="6" spans="1:10" x14ac:dyDescent="0.25">
      <c r="A6">
        <f t="shared" si="0"/>
        <v>3</v>
      </c>
      <c r="B6" s="2">
        <v>0.50347222222222221</v>
      </c>
      <c r="C6" t="s">
        <v>144</v>
      </c>
      <c r="D6" s="9" t="s">
        <v>508</v>
      </c>
      <c r="E6">
        <v>2.8</v>
      </c>
      <c r="F6">
        <v>2.5</v>
      </c>
      <c r="G6" s="14" t="s">
        <v>21</v>
      </c>
      <c r="H6">
        <v>71</v>
      </c>
      <c r="I6" s="3" t="s">
        <v>21</v>
      </c>
    </row>
    <row r="7" spans="1:10" x14ac:dyDescent="0.25">
      <c r="A7">
        <f t="shared" si="0"/>
        <v>3</v>
      </c>
      <c r="B7" s="2">
        <v>0.50347222222222221</v>
      </c>
      <c r="C7" t="s">
        <v>503</v>
      </c>
      <c r="D7" s="9" t="s">
        <v>509</v>
      </c>
      <c r="E7">
        <v>8.1</v>
      </c>
      <c r="F7">
        <v>8.5</v>
      </c>
      <c r="G7" s="14" t="s">
        <v>27</v>
      </c>
      <c r="H7" t="s">
        <v>611</v>
      </c>
      <c r="I7" s="3">
        <v>-0.3</v>
      </c>
    </row>
    <row r="8" spans="1:10" x14ac:dyDescent="0.25">
      <c r="A8">
        <f t="shared" si="0"/>
        <v>3</v>
      </c>
      <c r="B8" s="2">
        <v>0.51041666666666663</v>
      </c>
      <c r="C8" t="s">
        <v>37</v>
      </c>
      <c r="D8" s="9" t="s">
        <v>510</v>
      </c>
      <c r="E8">
        <v>2.1</v>
      </c>
      <c r="F8">
        <v>2</v>
      </c>
      <c r="G8" s="14" t="s">
        <v>21</v>
      </c>
      <c r="H8">
        <v>70</v>
      </c>
      <c r="I8" s="3" t="s">
        <v>21</v>
      </c>
    </row>
    <row r="9" spans="1:10" x14ac:dyDescent="0.25">
      <c r="A9">
        <f t="shared" si="0"/>
        <v>3</v>
      </c>
      <c r="B9" s="2">
        <v>0.51041666666666663</v>
      </c>
      <c r="C9" t="s">
        <v>138</v>
      </c>
      <c r="D9" s="9" t="s">
        <v>511</v>
      </c>
      <c r="E9">
        <v>2.6</v>
      </c>
      <c r="F9">
        <v>2.2999999999999998</v>
      </c>
      <c r="G9" s="14" t="s">
        <v>21</v>
      </c>
      <c r="H9">
        <v>68</v>
      </c>
      <c r="I9" s="3" t="s">
        <v>21</v>
      </c>
    </row>
    <row r="10" spans="1:10" x14ac:dyDescent="0.25">
      <c r="A10">
        <f t="shared" si="0"/>
        <v>3</v>
      </c>
      <c r="B10" s="2">
        <v>0.51041666666666663</v>
      </c>
      <c r="C10" t="s">
        <v>503</v>
      </c>
      <c r="D10" s="9" t="s">
        <v>512</v>
      </c>
      <c r="E10">
        <v>7.7</v>
      </c>
      <c r="F10">
        <v>9</v>
      </c>
      <c r="G10" s="14" t="s">
        <v>30</v>
      </c>
      <c r="H10" t="s">
        <v>611</v>
      </c>
      <c r="I10" s="3">
        <v>-1.1000000000000001</v>
      </c>
    </row>
    <row r="11" spans="1:10" x14ac:dyDescent="0.25">
      <c r="A11">
        <f t="shared" si="0"/>
        <v>3</v>
      </c>
      <c r="B11" s="2">
        <v>0.51736111111111116</v>
      </c>
      <c r="C11" t="s">
        <v>38</v>
      </c>
      <c r="D11" s="9" t="s">
        <v>513</v>
      </c>
      <c r="E11">
        <v>1.52</v>
      </c>
      <c r="F11">
        <v>1.56</v>
      </c>
      <c r="G11" s="14" t="s">
        <v>514</v>
      </c>
      <c r="H11">
        <v>67</v>
      </c>
      <c r="I11" s="3">
        <v>1.34</v>
      </c>
    </row>
    <row r="12" spans="1:10" x14ac:dyDescent="0.25">
      <c r="A12">
        <f t="shared" si="0"/>
        <v>3</v>
      </c>
      <c r="B12" s="2">
        <v>0.51736111111111116</v>
      </c>
      <c r="C12" t="s">
        <v>128</v>
      </c>
      <c r="D12" s="9" t="s">
        <v>151</v>
      </c>
      <c r="E12">
        <v>4.3</v>
      </c>
      <c r="F12">
        <v>3.4</v>
      </c>
      <c r="G12" s="14" t="s">
        <v>21</v>
      </c>
      <c r="H12">
        <v>68</v>
      </c>
      <c r="I12" s="3" t="s">
        <v>21</v>
      </c>
    </row>
    <row r="13" spans="1:10" x14ac:dyDescent="0.25">
      <c r="A13">
        <f t="shared" si="0"/>
        <v>3</v>
      </c>
      <c r="B13" s="2">
        <v>0.51736111111111116</v>
      </c>
      <c r="C13" t="s">
        <v>503</v>
      </c>
      <c r="D13" s="9" t="s">
        <v>515</v>
      </c>
      <c r="E13">
        <v>9.3000000000000007</v>
      </c>
      <c r="F13">
        <v>9</v>
      </c>
      <c r="G13" s="14" t="s">
        <v>21</v>
      </c>
      <c r="H13" t="s">
        <v>611</v>
      </c>
      <c r="I13" s="3" t="s">
        <v>21</v>
      </c>
    </row>
    <row r="14" spans="1:10" x14ac:dyDescent="0.25">
      <c r="A14">
        <f t="shared" si="0"/>
        <v>3</v>
      </c>
      <c r="B14" s="2">
        <v>0.52430555555555558</v>
      </c>
      <c r="C14" t="s">
        <v>34</v>
      </c>
      <c r="D14" s="9" t="s">
        <v>516</v>
      </c>
      <c r="E14">
        <v>1.62</v>
      </c>
      <c r="F14">
        <v>1.67</v>
      </c>
      <c r="G14" s="14" t="s">
        <v>127</v>
      </c>
      <c r="H14">
        <v>71</v>
      </c>
      <c r="I14" s="3">
        <v>-2.2999999999999998</v>
      </c>
    </row>
    <row r="15" spans="1:10" x14ac:dyDescent="0.25">
      <c r="A15">
        <f t="shared" si="0"/>
        <v>3</v>
      </c>
      <c r="B15" s="2">
        <v>0.52430555555555558</v>
      </c>
      <c r="C15" t="s">
        <v>105</v>
      </c>
      <c r="D15" s="9" t="s">
        <v>517</v>
      </c>
      <c r="E15">
        <v>3.8</v>
      </c>
      <c r="F15">
        <v>3</v>
      </c>
      <c r="G15" s="14" t="s">
        <v>21</v>
      </c>
      <c r="H15">
        <v>65</v>
      </c>
      <c r="I15" s="3" t="s">
        <v>21</v>
      </c>
    </row>
    <row r="16" spans="1:10" x14ac:dyDescent="0.25">
      <c r="A16">
        <f t="shared" si="0"/>
        <v>3</v>
      </c>
      <c r="B16" s="2">
        <v>0.52430555555555558</v>
      </c>
      <c r="C16" t="s">
        <v>503</v>
      </c>
      <c r="D16" s="9" t="s">
        <v>518</v>
      </c>
      <c r="E16">
        <v>8.6</v>
      </c>
      <c r="F16">
        <v>9</v>
      </c>
      <c r="G16" s="14" t="s">
        <v>27</v>
      </c>
      <c r="H16" t="s">
        <v>611</v>
      </c>
      <c r="I16" s="3">
        <v>-0.3</v>
      </c>
    </row>
    <row r="17" spans="1:9" x14ac:dyDescent="0.25">
      <c r="A17">
        <f t="shared" si="0"/>
        <v>3</v>
      </c>
      <c r="B17" s="2">
        <v>0.53125</v>
      </c>
      <c r="C17" t="s">
        <v>84</v>
      </c>
      <c r="D17" s="9" t="s">
        <v>519</v>
      </c>
      <c r="E17">
        <v>2.2000000000000002</v>
      </c>
      <c r="F17">
        <v>2.1</v>
      </c>
      <c r="G17" s="14" t="s">
        <v>21</v>
      </c>
      <c r="H17">
        <v>71</v>
      </c>
      <c r="I17" s="3" t="s">
        <v>21</v>
      </c>
    </row>
    <row r="18" spans="1:9" x14ac:dyDescent="0.25">
      <c r="A18">
        <f t="shared" si="0"/>
        <v>3</v>
      </c>
      <c r="B18" s="2">
        <v>0.53125</v>
      </c>
      <c r="C18" t="s">
        <v>99</v>
      </c>
      <c r="D18" s="9" t="s">
        <v>520</v>
      </c>
      <c r="E18">
        <v>2.4</v>
      </c>
      <c r="F18">
        <v>2.1</v>
      </c>
      <c r="G18" s="14" t="s">
        <v>21</v>
      </c>
      <c r="H18">
        <v>69</v>
      </c>
      <c r="I18" s="3" t="s">
        <v>21</v>
      </c>
    </row>
    <row r="19" spans="1:9" x14ac:dyDescent="0.25">
      <c r="A19">
        <f t="shared" si="0"/>
        <v>3</v>
      </c>
      <c r="B19" s="2">
        <v>0.53125</v>
      </c>
      <c r="C19" t="s">
        <v>503</v>
      </c>
      <c r="D19" s="9" t="s">
        <v>521</v>
      </c>
      <c r="E19">
        <v>7.5</v>
      </c>
      <c r="F19">
        <v>8.5</v>
      </c>
      <c r="G19" s="14" t="s">
        <v>74</v>
      </c>
      <c r="H19" t="s">
        <v>611</v>
      </c>
      <c r="I19" s="3">
        <v>-0.8</v>
      </c>
    </row>
    <row r="20" spans="1:9" x14ac:dyDescent="0.25">
      <c r="A20">
        <f t="shared" si="0"/>
        <v>3</v>
      </c>
      <c r="B20" s="2">
        <v>0.53819444444444442</v>
      </c>
      <c r="C20" t="s">
        <v>326</v>
      </c>
      <c r="D20" s="9" t="s">
        <v>522</v>
      </c>
      <c r="E20">
        <v>2</v>
      </c>
      <c r="F20">
        <v>2.2000000000000002</v>
      </c>
      <c r="G20" s="14" t="s">
        <v>51</v>
      </c>
      <c r="H20">
        <v>69</v>
      </c>
      <c r="I20" s="3">
        <v>4.5599999999999996</v>
      </c>
    </row>
    <row r="21" spans="1:9" x14ac:dyDescent="0.25">
      <c r="A21">
        <f t="shared" si="0"/>
        <v>3</v>
      </c>
      <c r="B21" s="2">
        <v>0.53819444444444442</v>
      </c>
      <c r="C21" t="s">
        <v>324</v>
      </c>
      <c r="D21" s="9" t="s">
        <v>523</v>
      </c>
      <c r="E21">
        <v>2.7</v>
      </c>
      <c r="F21">
        <v>2.2999999999999998</v>
      </c>
      <c r="G21" s="14" t="s">
        <v>21</v>
      </c>
      <c r="H21">
        <v>72</v>
      </c>
      <c r="I21" s="3" t="s">
        <v>21</v>
      </c>
    </row>
    <row r="22" spans="1:9" x14ac:dyDescent="0.25">
      <c r="A22">
        <f t="shared" si="0"/>
        <v>3</v>
      </c>
      <c r="B22" s="2">
        <v>0.53819444444444442</v>
      </c>
      <c r="C22" t="s">
        <v>503</v>
      </c>
      <c r="D22" s="9" t="s">
        <v>524</v>
      </c>
      <c r="E22">
        <v>7.7</v>
      </c>
      <c r="F22">
        <v>8.5</v>
      </c>
      <c r="G22" s="14" t="s">
        <v>72</v>
      </c>
      <c r="H22" t="s">
        <v>611</v>
      </c>
      <c r="I22" s="3">
        <v>-0.7</v>
      </c>
    </row>
    <row r="23" spans="1:9" x14ac:dyDescent="0.25">
      <c r="A23">
        <f t="shared" si="0"/>
        <v>3</v>
      </c>
      <c r="B23" s="2">
        <v>0.54513888888888884</v>
      </c>
      <c r="C23" t="s">
        <v>303</v>
      </c>
      <c r="D23" s="9" t="s">
        <v>525</v>
      </c>
      <c r="E23">
        <v>2.1</v>
      </c>
      <c r="F23">
        <v>2</v>
      </c>
      <c r="G23" s="14" t="s">
        <v>21</v>
      </c>
      <c r="H23">
        <v>70</v>
      </c>
      <c r="I23" s="3" t="s">
        <v>21</v>
      </c>
    </row>
    <row r="24" spans="1:9" x14ac:dyDescent="0.25">
      <c r="A24">
        <f t="shared" si="0"/>
        <v>3</v>
      </c>
      <c r="B24" s="2">
        <v>0.54513888888888884</v>
      </c>
      <c r="C24" t="s">
        <v>305</v>
      </c>
      <c r="D24" s="9" t="s">
        <v>526</v>
      </c>
      <c r="E24">
        <v>2.6</v>
      </c>
      <c r="F24">
        <v>2.2999999999999998</v>
      </c>
      <c r="G24" s="14" t="s">
        <v>21</v>
      </c>
      <c r="H24">
        <v>72</v>
      </c>
      <c r="I24" s="3" t="s">
        <v>21</v>
      </c>
    </row>
    <row r="25" spans="1:9" x14ac:dyDescent="0.25">
      <c r="A25">
        <f t="shared" si="0"/>
        <v>3</v>
      </c>
      <c r="B25" s="2">
        <v>0.54513888888888884</v>
      </c>
      <c r="C25" t="s">
        <v>503</v>
      </c>
      <c r="D25" s="9" t="s">
        <v>527</v>
      </c>
      <c r="E25">
        <v>7.7</v>
      </c>
      <c r="F25">
        <v>8.5</v>
      </c>
      <c r="G25" s="14" t="s">
        <v>72</v>
      </c>
      <c r="H25" t="s">
        <v>611</v>
      </c>
      <c r="I25" s="3">
        <v>-0.7</v>
      </c>
    </row>
    <row r="26" spans="1:9" x14ac:dyDescent="0.25">
      <c r="A26">
        <f t="shared" si="0"/>
        <v>3</v>
      </c>
      <c r="B26" s="2">
        <v>0.55208333333333337</v>
      </c>
      <c r="C26" t="s">
        <v>272</v>
      </c>
      <c r="D26" s="9" t="s">
        <v>528</v>
      </c>
      <c r="E26">
        <v>2.2999999999999998</v>
      </c>
      <c r="F26">
        <v>1.91</v>
      </c>
      <c r="G26" s="14" t="s">
        <v>21</v>
      </c>
      <c r="H26">
        <v>65</v>
      </c>
      <c r="I26" s="3" t="s">
        <v>21</v>
      </c>
    </row>
    <row r="27" spans="1:9" x14ac:dyDescent="0.25">
      <c r="A27">
        <f t="shared" si="0"/>
        <v>3</v>
      </c>
      <c r="B27" s="2">
        <v>0.55208333333333337</v>
      </c>
      <c r="C27" t="s">
        <v>54</v>
      </c>
      <c r="D27" s="9" t="s">
        <v>529</v>
      </c>
      <c r="E27">
        <v>2.2000000000000002</v>
      </c>
      <c r="F27">
        <v>2.2999999999999998</v>
      </c>
      <c r="G27" s="14" t="s">
        <v>30</v>
      </c>
      <c r="H27">
        <v>73</v>
      </c>
      <c r="I27" s="3">
        <v>-1.1000000000000001</v>
      </c>
    </row>
    <row r="28" spans="1:9" x14ac:dyDescent="0.25">
      <c r="A28">
        <f t="shared" si="0"/>
        <v>3</v>
      </c>
      <c r="B28" s="2">
        <v>0.55208333333333337</v>
      </c>
      <c r="C28" t="s">
        <v>503</v>
      </c>
      <c r="D28" s="9" t="s">
        <v>530</v>
      </c>
      <c r="E28">
        <v>8.1999999999999993</v>
      </c>
      <c r="F28">
        <v>8.5</v>
      </c>
      <c r="G28" s="14" t="s">
        <v>27</v>
      </c>
      <c r="H28" t="s">
        <v>611</v>
      </c>
      <c r="I28" s="3">
        <v>-0.3</v>
      </c>
    </row>
    <row r="29" spans="1:9" x14ac:dyDescent="0.25">
      <c r="A29">
        <f t="shared" si="0"/>
        <v>3</v>
      </c>
      <c r="B29" s="2">
        <v>0.5625</v>
      </c>
      <c r="C29" t="s">
        <v>267</v>
      </c>
      <c r="D29" s="9" t="s">
        <v>531</v>
      </c>
      <c r="E29">
        <v>1.79</v>
      </c>
      <c r="F29">
        <v>1.67</v>
      </c>
      <c r="G29" s="14" t="s">
        <v>21</v>
      </c>
      <c r="H29">
        <v>74</v>
      </c>
      <c r="I29" s="3" t="s">
        <v>21</v>
      </c>
    </row>
    <row r="30" spans="1:9" x14ac:dyDescent="0.25">
      <c r="A30">
        <f t="shared" si="0"/>
        <v>3</v>
      </c>
      <c r="B30" s="2">
        <v>0.5625</v>
      </c>
      <c r="C30" t="s">
        <v>253</v>
      </c>
      <c r="D30" s="9" t="s">
        <v>532</v>
      </c>
      <c r="E30">
        <v>3.2</v>
      </c>
      <c r="F30">
        <v>2.9</v>
      </c>
      <c r="G30" s="14" t="s">
        <v>21</v>
      </c>
      <c r="H30">
        <v>70</v>
      </c>
      <c r="I30" s="3" t="s">
        <v>21</v>
      </c>
    </row>
    <row r="31" spans="1:9" x14ac:dyDescent="0.25">
      <c r="A31">
        <f t="shared" si="0"/>
        <v>3</v>
      </c>
      <c r="B31" s="2">
        <v>0.5625</v>
      </c>
      <c r="C31" t="s">
        <v>503</v>
      </c>
      <c r="D31" s="9" t="s">
        <v>533</v>
      </c>
      <c r="E31">
        <v>7.8</v>
      </c>
      <c r="F31">
        <v>8.5</v>
      </c>
      <c r="G31" s="14" t="s">
        <v>63</v>
      </c>
      <c r="H31" t="s">
        <v>611</v>
      </c>
      <c r="I31" s="3">
        <v>-0.6</v>
      </c>
    </row>
    <row r="32" spans="1:9" x14ac:dyDescent="0.25">
      <c r="A32">
        <f t="shared" si="0"/>
        <v>3</v>
      </c>
      <c r="B32" s="2">
        <v>0.56944444444444442</v>
      </c>
      <c r="C32" t="s">
        <v>220</v>
      </c>
      <c r="D32" s="9" t="s">
        <v>534</v>
      </c>
      <c r="E32">
        <v>2.2999999999999998</v>
      </c>
      <c r="F32">
        <v>1.95</v>
      </c>
      <c r="G32" s="14" t="s">
        <v>21</v>
      </c>
      <c r="H32">
        <v>71</v>
      </c>
      <c r="I32" s="3" t="s">
        <v>21</v>
      </c>
    </row>
    <row r="33" spans="1:9" x14ac:dyDescent="0.25">
      <c r="A33">
        <f t="shared" si="0"/>
        <v>3</v>
      </c>
      <c r="B33" s="2">
        <v>0.56944444444444442</v>
      </c>
      <c r="C33" t="s">
        <v>200</v>
      </c>
      <c r="D33" s="9" t="s">
        <v>535</v>
      </c>
      <c r="E33">
        <v>2.2999999999999998</v>
      </c>
      <c r="F33">
        <v>2.25</v>
      </c>
      <c r="G33" s="14" t="s">
        <v>21</v>
      </c>
      <c r="H33">
        <v>70</v>
      </c>
      <c r="I33" s="3" t="s">
        <v>21</v>
      </c>
    </row>
    <row r="34" spans="1:9" x14ac:dyDescent="0.25">
      <c r="A34">
        <f t="shared" si="0"/>
        <v>3</v>
      </c>
      <c r="B34" s="2">
        <v>0.56944444444444442</v>
      </c>
      <c r="C34" t="s">
        <v>503</v>
      </c>
      <c r="D34" s="9" t="s">
        <v>536</v>
      </c>
      <c r="E34">
        <v>8.1999999999999993</v>
      </c>
      <c r="F34">
        <v>8.5</v>
      </c>
      <c r="G34" s="14" t="s">
        <v>28</v>
      </c>
      <c r="H34" t="s">
        <v>611</v>
      </c>
      <c r="I34" s="3">
        <v>-0.2</v>
      </c>
    </row>
    <row r="35" spans="1:9" x14ac:dyDescent="0.25">
      <c r="A35">
        <f t="shared" si="0"/>
        <v>3</v>
      </c>
      <c r="B35" s="2">
        <v>0.57638888888888884</v>
      </c>
      <c r="C35" t="s">
        <v>161</v>
      </c>
      <c r="D35" s="9" t="s">
        <v>537</v>
      </c>
      <c r="E35">
        <v>1.78</v>
      </c>
      <c r="F35">
        <v>1.73</v>
      </c>
      <c r="G35" s="14" t="s">
        <v>21</v>
      </c>
      <c r="H35">
        <v>66</v>
      </c>
      <c r="I35" s="3" t="s">
        <v>21</v>
      </c>
    </row>
    <row r="36" spans="1:9" x14ac:dyDescent="0.25">
      <c r="A36">
        <f t="shared" si="0"/>
        <v>3</v>
      </c>
      <c r="B36" s="2">
        <v>0.57638888888888884</v>
      </c>
      <c r="C36" t="s">
        <v>193</v>
      </c>
      <c r="D36" s="9" t="s">
        <v>538</v>
      </c>
      <c r="E36">
        <v>3.1</v>
      </c>
      <c r="F36">
        <v>2.15</v>
      </c>
      <c r="G36" s="14" t="s">
        <v>21</v>
      </c>
      <c r="H36">
        <v>67</v>
      </c>
      <c r="I36" s="3" t="s">
        <v>21</v>
      </c>
    </row>
    <row r="37" spans="1:9" x14ac:dyDescent="0.25">
      <c r="A37">
        <f t="shared" si="0"/>
        <v>3</v>
      </c>
      <c r="B37" s="2">
        <v>0.57638888888888884</v>
      </c>
      <c r="C37" t="s">
        <v>503</v>
      </c>
      <c r="D37" s="9" t="s">
        <v>539</v>
      </c>
      <c r="E37">
        <v>8.8000000000000007</v>
      </c>
      <c r="F37">
        <v>8.5</v>
      </c>
      <c r="G37" s="14" t="s">
        <v>21</v>
      </c>
      <c r="H37" t="s">
        <v>611</v>
      </c>
      <c r="I37" s="3" t="s">
        <v>21</v>
      </c>
    </row>
    <row r="38" spans="1:9" x14ac:dyDescent="0.25">
      <c r="A38">
        <f t="shared" si="0"/>
        <v>3</v>
      </c>
      <c r="B38" s="2">
        <v>0.58333333333333337</v>
      </c>
      <c r="C38" t="s">
        <v>31</v>
      </c>
      <c r="D38" s="9" t="s">
        <v>540</v>
      </c>
      <c r="E38">
        <v>1.8</v>
      </c>
      <c r="F38">
        <v>1.91</v>
      </c>
      <c r="G38" s="14" t="s">
        <v>302</v>
      </c>
      <c r="H38">
        <v>75</v>
      </c>
      <c r="I38" s="3">
        <v>-3.3</v>
      </c>
    </row>
    <row r="39" spans="1:9" x14ac:dyDescent="0.25">
      <c r="A39">
        <f t="shared" si="0"/>
        <v>3</v>
      </c>
      <c r="B39" s="2">
        <v>0.58333333333333337</v>
      </c>
      <c r="C39" t="s">
        <v>143</v>
      </c>
      <c r="D39" s="9" t="s">
        <v>541</v>
      </c>
      <c r="E39">
        <v>3.1</v>
      </c>
      <c r="F39">
        <v>2.6</v>
      </c>
      <c r="G39" s="14" t="s">
        <v>21</v>
      </c>
      <c r="H39">
        <v>71</v>
      </c>
      <c r="I39" s="3" t="s">
        <v>21</v>
      </c>
    </row>
    <row r="40" spans="1:9" x14ac:dyDescent="0.25">
      <c r="A40">
        <f t="shared" si="0"/>
        <v>3</v>
      </c>
      <c r="B40" s="2">
        <v>0.58333333333333337</v>
      </c>
      <c r="C40" t="s">
        <v>503</v>
      </c>
      <c r="D40" s="9" t="s">
        <v>542</v>
      </c>
      <c r="E40">
        <v>8.4</v>
      </c>
      <c r="F40">
        <v>8.5</v>
      </c>
      <c r="G40" s="14" t="s">
        <v>71</v>
      </c>
      <c r="H40" t="s">
        <v>611</v>
      </c>
      <c r="I40" s="3">
        <v>-0.1</v>
      </c>
    </row>
    <row r="41" spans="1:9" x14ac:dyDescent="0.25">
      <c r="A41">
        <f t="shared" si="0"/>
        <v>3</v>
      </c>
      <c r="B41" s="2">
        <v>0.59027777777777779</v>
      </c>
      <c r="C41" t="s">
        <v>43</v>
      </c>
      <c r="D41" s="9" t="s">
        <v>543</v>
      </c>
      <c r="E41">
        <v>2</v>
      </c>
      <c r="F41">
        <v>2.2000000000000002</v>
      </c>
      <c r="G41" s="14" t="s">
        <v>544</v>
      </c>
      <c r="H41">
        <v>69</v>
      </c>
      <c r="I41" s="3">
        <v>4.92</v>
      </c>
    </row>
    <row r="42" spans="1:9" x14ac:dyDescent="0.25">
      <c r="A42">
        <f t="shared" si="0"/>
        <v>3</v>
      </c>
      <c r="B42" s="2">
        <v>0.59027777777777779</v>
      </c>
      <c r="C42" t="s">
        <v>91</v>
      </c>
      <c r="D42" s="9" t="s">
        <v>545</v>
      </c>
      <c r="E42">
        <v>2.7</v>
      </c>
      <c r="F42">
        <v>2.2999999999999998</v>
      </c>
      <c r="G42" s="14" t="s">
        <v>21</v>
      </c>
      <c r="H42">
        <v>72</v>
      </c>
      <c r="I42" s="3" t="s">
        <v>21</v>
      </c>
    </row>
    <row r="43" spans="1:9" x14ac:dyDescent="0.25">
      <c r="A43">
        <f t="shared" si="0"/>
        <v>3</v>
      </c>
      <c r="B43" s="2">
        <v>0.59027777777777779</v>
      </c>
      <c r="C43" t="s">
        <v>503</v>
      </c>
      <c r="D43" s="9" t="s">
        <v>546</v>
      </c>
      <c r="E43">
        <v>8.1</v>
      </c>
      <c r="F43">
        <v>8.5</v>
      </c>
      <c r="G43" s="14" t="s">
        <v>27</v>
      </c>
      <c r="H43" t="s">
        <v>611</v>
      </c>
      <c r="I43" s="3">
        <v>-0.3</v>
      </c>
    </row>
    <row r="44" spans="1:9" x14ac:dyDescent="0.25">
      <c r="A44">
        <f t="shared" si="0"/>
        <v>3</v>
      </c>
      <c r="B44" s="2">
        <v>0.59722222222222221</v>
      </c>
      <c r="C44" t="s">
        <v>55</v>
      </c>
      <c r="D44" s="9" t="s">
        <v>547</v>
      </c>
      <c r="E44">
        <v>1.75</v>
      </c>
      <c r="F44">
        <v>1.85</v>
      </c>
      <c r="G44" s="14" t="s">
        <v>302</v>
      </c>
      <c r="H44">
        <v>71</v>
      </c>
      <c r="I44" s="3">
        <v>2.81</v>
      </c>
    </row>
    <row r="45" spans="1:9" x14ac:dyDescent="0.25">
      <c r="A45">
        <f t="shared" si="0"/>
        <v>3</v>
      </c>
      <c r="B45" s="2">
        <v>0.59722222222222221</v>
      </c>
      <c r="C45" t="s">
        <v>339</v>
      </c>
      <c r="D45" s="9" t="s">
        <v>548</v>
      </c>
      <c r="E45">
        <v>3.2</v>
      </c>
      <c r="F45">
        <v>2.63</v>
      </c>
      <c r="G45" s="14" t="s">
        <v>21</v>
      </c>
      <c r="H45">
        <v>76</v>
      </c>
      <c r="I45" s="3" t="s">
        <v>21</v>
      </c>
    </row>
    <row r="46" spans="1:9" x14ac:dyDescent="0.25">
      <c r="A46">
        <f t="shared" si="0"/>
        <v>3</v>
      </c>
      <c r="B46" s="2">
        <v>0.59722222222222221</v>
      </c>
      <c r="C46" t="s">
        <v>503</v>
      </c>
      <c r="D46" s="9" t="s">
        <v>549</v>
      </c>
      <c r="E46">
        <v>8.4</v>
      </c>
      <c r="F46">
        <v>8.5</v>
      </c>
      <c r="G46" s="14" t="s">
        <v>71</v>
      </c>
      <c r="H46" t="s">
        <v>611</v>
      </c>
      <c r="I46" s="3">
        <v>-0.1</v>
      </c>
    </row>
    <row r="47" spans="1:9" x14ac:dyDescent="0.25">
      <c r="A47">
        <f t="shared" si="0"/>
        <v>3</v>
      </c>
      <c r="B47" s="2">
        <v>0.60416666666666663</v>
      </c>
      <c r="C47" t="s">
        <v>347</v>
      </c>
      <c r="D47" s="9" t="s">
        <v>550</v>
      </c>
      <c r="E47">
        <v>2.6</v>
      </c>
      <c r="F47">
        <v>2.2999999999999998</v>
      </c>
      <c r="G47" s="14" t="s">
        <v>21</v>
      </c>
      <c r="H47">
        <v>73</v>
      </c>
      <c r="I47" s="3" t="s">
        <v>21</v>
      </c>
    </row>
    <row r="48" spans="1:9" x14ac:dyDescent="0.25">
      <c r="A48">
        <f t="shared" si="0"/>
        <v>3</v>
      </c>
      <c r="B48" s="2">
        <v>0.60416666666666663</v>
      </c>
      <c r="C48" t="s">
        <v>329</v>
      </c>
      <c r="D48" s="9" t="s">
        <v>551</v>
      </c>
      <c r="E48">
        <v>2.1</v>
      </c>
      <c r="F48">
        <v>2.2999999999999998</v>
      </c>
      <c r="G48" s="14" t="s">
        <v>552</v>
      </c>
      <c r="H48">
        <v>71</v>
      </c>
      <c r="I48" s="3">
        <v>5.72</v>
      </c>
    </row>
    <row r="49" spans="1:9" x14ac:dyDescent="0.25">
      <c r="A49">
        <f t="shared" si="0"/>
        <v>3</v>
      </c>
      <c r="B49" s="2">
        <v>0.60416666666666663</v>
      </c>
      <c r="C49" t="s">
        <v>503</v>
      </c>
      <c r="D49" s="9" t="s">
        <v>553</v>
      </c>
      <c r="E49">
        <v>8</v>
      </c>
      <c r="F49">
        <v>8.5</v>
      </c>
      <c r="G49" s="14" t="s">
        <v>554</v>
      </c>
      <c r="H49" t="s">
        <v>611</v>
      </c>
      <c r="I49" s="3">
        <v>-0.4</v>
      </c>
    </row>
    <row r="50" spans="1:9" x14ac:dyDescent="0.25">
      <c r="A50">
        <f t="shared" si="0"/>
        <v>3</v>
      </c>
      <c r="B50" s="2">
        <v>0.61111111111111116</v>
      </c>
      <c r="C50" t="s">
        <v>24</v>
      </c>
      <c r="D50" s="9" t="s">
        <v>555</v>
      </c>
      <c r="E50">
        <v>1.98</v>
      </c>
      <c r="F50">
        <v>1.73</v>
      </c>
      <c r="G50" s="14" t="s">
        <v>21</v>
      </c>
      <c r="H50">
        <v>69</v>
      </c>
      <c r="I50" s="3" t="s">
        <v>21</v>
      </c>
    </row>
    <row r="51" spans="1:9" x14ac:dyDescent="0.25">
      <c r="A51">
        <f t="shared" si="0"/>
        <v>3</v>
      </c>
      <c r="B51" s="2">
        <v>0.61111111111111116</v>
      </c>
      <c r="C51" t="s">
        <v>242</v>
      </c>
      <c r="D51" s="9" t="s">
        <v>556</v>
      </c>
      <c r="E51">
        <v>2.7</v>
      </c>
      <c r="F51">
        <v>2.8</v>
      </c>
      <c r="G51" s="14" t="s">
        <v>22</v>
      </c>
      <c r="H51">
        <v>72</v>
      </c>
      <c r="I51" s="3">
        <v>-1.3</v>
      </c>
    </row>
    <row r="52" spans="1:9" x14ac:dyDescent="0.25">
      <c r="A52">
        <f t="shared" si="0"/>
        <v>3</v>
      </c>
      <c r="B52" s="2">
        <v>0.61111111111111116</v>
      </c>
      <c r="C52" t="s">
        <v>503</v>
      </c>
      <c r="D52" s="9" t="s">
        <v>557</v>
      </c>
      <c r="E52">
        <v>8.1999999999999993</v>
      </c>
      <c r="F52">
        <v>8.5</v>
      </c>
      <c r="G52" s="14" t="s">
        <v>27</v>
      </c>
      <c r="H52" t="s">
        <v>611</v>
      </c>
      <c r="I52" s="3">
        <v>-0.3</v>
      </c>
    </row>
    <row r="53" spans="1:9" x14ac:dyDescent="0.25">
      <c r="A53">
        <f t="shared" si="0"/>
        <v>3</v>
      </c>
      <c r="B53" s="2">
        <v>0.61805555555555558</v>
      </c>
      <c r="C53" t="s">
        <v>230</v>
      </c>
      <c r="D53" s="9" t="s">
        <v>558</v>
      </c>
      <c r="E53">
        <v>2</v>
      </c>
      <c r="F53">
        <v>1.91</v>
      </c>
      <c r="G53" s="14" t="s">
        <v>21</v>
      </c>
      <c r="H53">
        <v>69</v>
      </c>
      <c r="I53" s="3" t="s">
        <v>21</v>
      </c>
    </row>
    <row r="54" spans="1:9" x14ac:dyDescent="0.25">
      <c r="A54">
        <f t="shared" si="0"/>
        <v>3</v>
      </c>
      <c r="B54" s="2">
        <v>0.61805555555555558</v>
      </c>
      <c r="C54" t="s">
        <v>224</v>
      </c>
      <c r="D54" s="9" t="s">
        <v>559</v>
      </c>
      <c r="E54">
        <v>2.6</v>
      </c>
      <c r="F54">
        <v>2.4</v>
      </c>
      <c r="G54" s="14" t="s">
        <v>21</v>
      </c>
      <c r="H54">
        <v>68</v>
      </c>
      <c r="I54" s="3" t="s">
        <v>21</v>
      </c>
    </row>
    <row r="55" spans="1:9" x14ac:dyDescent="0.25">
      <c r="A55">
        <f t="shared" si="0"/>
        <v>3</v>
      </c>
      <c r="B55" s="2">
        <v>0.61805555555555558</v>
      </c>
      <c r="C55" t="s">
        <v>503</v>
      </c>
      <c r="D55" s="9" t="s">
        <v>560</v>
      </c>
      <c r="E55">
        <v>7.6</v>
      </c>
      <c r="F55">
        <v>8.5</v>
      </c>
      <c r="G55" s="14" t="s">
        <v>72</v>
      </c>
      <c r="H55" t="s">
        <v>611</v>
      </c>
      <c r="I55" s="3">
        <v>-0.7</v>
      </c>
    </row>
    <row r="56" spans="1:9" x14ac:dyDescent="0.25">
      <c r="A56">
        <f t="shared" si="0"/>
        <v>3</v>
      </c>
      <c r="B56" s="2">
        <v>0.62847222222222221</v>
      </c>
      <c r="C56" t="s">
        <v>152</v>
      </c>
      <c r="D56" s="9" t="s">
        <v>561</v>
      </c>
      <c r="E56">
        <v>1.85</v>
      </c>
      <c r="F56">
        <v>1.83</v>
      </c>
      <c r="G56" s="14" t="s">
        <v>21</v>
      </c>
      <c r="H56">
        <v>73</v>
      </c>
      <c r="I56" s="3" t="s">
        <v>21</v>
      </c>
    </row>
    <row r="57" spans="1:9" x14ac:dyDescent="0.25">
      <c r="A57">
        <f t="shared" si="0"/>
        <v>3</v>
      </c>
      <c r="B57" s="2">
        <v>0.62847222222222221</v>
      </c>
      <c r="C57" t="s">
        <v>178</v>
      </c>
      <c r="D57" s="9" t="s">
        <v>562</v>
      </c>
      <c r="E57">
        <v>2.9</v>
      </c>
      <c r="F57">
        <v>2.6</v>
      </c>
      <c r="G57" s="14" t="s">
        <v>21</v>
      </c>
      <c r="H57">
        <v>68</v>
      </c>
      <c r="I57" s="3" t="s">
        <v>21</v>
      </c>
    </row>
    <row r="58" spans="1:9" x14ac:dyDescent="0.25">
      <c r="A58">
        <f t="shared" si="0"/>
        <v>3</v>
      </c>
      <c r="B58" s="2">
        <v>0.62847222222222221</v>
      </c>
      <c r="C58" t="s">
        <v>503</v>
      </c>
      <c r="D58" s="9" t="s">
        <v>563</v>
      </c>
      <c r="E58">
        <v>8.4</v>
      </c>
      <c r="F58">
        <v>8.5</v>
      </c>
      <c r="G58" s="14" t="s">
        <v>71</v>
      </c>
      <c r="H58" t="s">
        <v>611</v>
      </c>
      <c r="I58" s="3">
        <v>-0.1</v>
      </c>
    </row>
    <row r="59" spans="1:9" x14ac:dyDescent="0.25">
      <c r="A59">
        <f t="shared" si="0"/>
        <v>3</v>
      </c>
      <c r="B59" s="2">
        <v>0.63541666666666663</v>
      </c>
      <c r="C59" t="s">
        <v>46</v>
      </c>
      <c r="D59" s="9" t="s">
        <v>564</v>
      </c>
      <c r="E59">
        <v>1.47</v>
      </c>
      <c r="F59">
        <v>1.57</v>
      </c>
      <c r="G59" s="14" t="s">
        <v>565</v>
      </c>
      <c r="H59">
        <v>68</v>
      </c>
      <c r="I59" s="3">
        <v>-6.1</v>
      </c>
    </row>
    <row r="60" spans="1:9" x14ac:dyDescent="0.25">
      <c r="A60">
        <f t="shared" si="0"/>
        <v>3</v>
      </c>
      <c r="B60" s="2">
        <v>0.63541666666666663</v>
      </c>
      <c r="C60" t="s">
        <v>118</v>
      </c>
      <c r="D60" s="9" t="s">
        <v>566</v>
      </c>
      <c r="E60">
        <v>4.7</v>
      </c>
      <c r="F60">
        <v>3</v>
      </c>
      <c r="G60" s="14" t="s">
        <v>21</v>
      </c>
      <c r="H60">
        <v>67</v>
      </c>
      <c r="I60" s="3" t="s">
        <v>21</v>
      </c>
    </row>
    <row r="61" spans="1:9" x14ac:dyDescent="0.25">
      <c r="A61">
        <f t="shared" si="0"/>
        <v>3</v>
      </c>
      <c r="B61" s="2">
        <v>0.63541666666666663</v>
      </c>
      <c r="C61" t="s">
        <v>503</v>
      </c>
      <c r="D61" s="9" t="s">
        <v>567</v>
      </c>
      <c r="E61">
        <v>9.4</v>
      </c>
      <c r="F61">
        <v>9</v>
      </c>
      <c r="G61" s="14" t="s">
        <v>21</v>
      </c>
      <c r="H61" t="s">
        <v>611</v>
      </c>
      <c r="I61" s="3" t="s">
        <v>21</v>
      </c>
    </row>
    <row r="62" spans="1:9" x14ac:dyDescent="0.25">
      <c r="A62">
        <f t="shared" si="0"/>
        <v>3</v>
      </c>
      <c r="B62" s="2">
        <v>0.64236111111111116</v>
      </c>
      <c r="C62" t="s">
        <v>95</v>
      </c>
      <c r="D62" s="9" t="s">
        <v>568</v>
      </c>
      <c r="E62">
        <v>2</v>
      </c>
      <c r="F62">
        <v>2</v>
      </c>
      <c r="G62" s="14" t="s">
        <v>21</v>
      </c>
      <c r="H62">
        <v>69</v>
      </c>
      <c r="I62" s="3" t="s">
        <v>21</v>
      </c>
    </row>
    <row r="63" spans="1:9" x14ac:dyDescent="0.25">
      <c r="A63">
        <f t="shared" si="0"/>
        <v>3</v>
      </c>
      <c r="B63" s="2">
        <v>0.64236111111111116</v>
      </c>
      <c r="C63" t="s">
        <v>86</v>
      </c>
      <c r="D63" s="9" t="s">
        <v>569</v>
      </c>
      <c r="E63">
        <v>2.7</v>
      </c>
      <c r="F63">
        <v>2.15</v>
      </c>
      <c r="G63" s="14" t="s">
        <v>21</v>
      </c>
      <c r="H63">
        <v>73</v>
      </c>
      <c r="I63" s="3" t="s">
        <v>21</v>
      </c>
    </row>
    <row r="64" spans="1:9" x14ac:dyDescent="0.25">
      <c r="A64">
        <f t="shared" si="0"/>
        <v>3</v>
      </c>
      <c r="B64" s="2">
        <v>0.64236111111111116</v>
      </c>
      <c r="C64" t="s">
        <v>503</v>
      </c>
      <c r="D64" s="9" t="s">
        <v>570</v>
      </c>
      <c r="E64">
        <v>7.5</v>
      </c>
      <c r="F64">
        <v>8.5</v>
      </c>
      <c r="G64" s="14" t="s">
        <v>381</v>
      </c>
      <c r="H64" t="s">
        <v>611</v>
      </c>
      <c r="I64" s="3">
        <v>-0.9</v>
      </c>
    </row>
    <row r="65" spans="1:9" x14ac:dyDescent="0.25">
      <c r="A65">
        <f t="shared" si="0"/>
        <v>3</v>
      </c>
      <c r="B65" s="2">
        <v>0.64930555555555558</v>
      </c>
      <c r="C65" t="s">
        <v>311</v>
      </c>
      <c r="D65" s="9" t="s">
        <v>571</v>
      </c>
      <c r="E65">
        <v>2</v>
      </c>
      <c r="F65">
        <v>1.91</v>
      </c>
      <c r="G65" s="14" t="s">
        <v>21</v>
      </c>
      <c r="H65">
        <v>68</v>
      </c>
      <c r="I65" s="3" t="s">
        <v>21</v>
      </c>
    </row>
    <row r="66" spans="1:9" x14ac:dyDescent="0.25">
      <c r="A66">
        <f t="shared" si="0"/>
        <v>3</v>
      </c>
      <c r="B66" s="2">
        <v>0.64930555555555558</v>
      </c>
      <c r="C66" t="s">
        <v>318</v>
      </c>
      <c r="D66" s="9" t="s">
        <v>572</v>
      </c>
      <c r="E66">
        <v>2.7</v>
      </c>
      <c r="F66">
        <v>2.88</v>
      </c>
      <c r="G66" s="14" t="s">
        <v>471</v>
      </c>
      <c r="H66">
        <v>71</v>
      </c>
      <c r="I66" s="3">
        <v>-2</v>
      </c>
    </row>
    <row r="67" spans="1:9" x14ac:dyDescent="0.25">
      <c r="A67">
        <f t="shared" ref="A67:A130" si="1">IF(B67="","",3)</f>
        <v>3</v>
      </c>
      <c r="B67" s="2">
        <v>0.64930555555555558</v>
      </c>
      <c r="C67" t="s">
        <v>503</v>
      </c>
      <c r="D67" s="9" t="s">
        <v>573</v>
      </c>
      <c r="E67">
        <v>7.9</v>
      </c>
      <c r="F67">
        <v>8.5</v>
      </c>
      <c r="G67" s="14" t="s">
        <v>70</v>
      </c>
      <c r="H67" t="s">
        <v>611</v>
      </c>
      <c r="I67" s="3">
        <v>-0.5</v>
      </c>
    </row>
    <row r="68" spans="1:9" x14ac:dyDescent="0.25">
      <c r="A68">
        <f t="shared" si="1"/>
        <v>3</v>
      </c>
      <c r="B68" s="2">
        <v>0.65625</v>
      </c>
      <c r="C68" t="s">
        <v>274</v>
      </c>
      <c r="D68" s="9" t="s">
        <v>574</v>
      </c>
      <c r="E68">
        <v>1.92</v>
      </c>
      <c r="F68">
        <v>1.8</v>
      </c>
      <c r="G68" s="14" t="s">
        <v>21</v>
      </c>
      <c r="H68">
        <v>70</v>
      </c>
      <c r="I68" s="3" t="s">
        <v>21</v>
      </c>
    </row>
    <row r="69" spans="1:9" x14ac:dyDescent="0.25">
      <c r="A69">
        <f t="shared" si="1"/>
        <v>3</v>
      </c>
      <c r="B69" s="2">
        <v>0.65625</v>
      </c>
      <c r="C69" t="s">
        <v>310</v>
      </c>
      <c r="D69" s="9" t="s">
        <v>170</v>
      </c>
      <c r="E69">
        <v>2.8</v>
      </c>
      <c r="F69">
        <v>2.5</v>
      </c>
      <c r="G69" s="14" t="s">
        <v>21</v>
      </c>
      <c r="H69">
        <v>71</v>
      </c>
      <c r="I69" s="3" t="s">
        <v>21</v>
      </c>
    </row>
    <row r="70" spans="1:9" x14ac:dyDescent="0.25">
      <c r="A70">
        <f t="shared" si="1"/>
        <v>3</v>
      </c>
      <c r="B70" s="2">
        <v>0.65625</v>
      </c>
      <c r="C70" t="s">
        <v>503</v>
      </c>
      <c r="D70" s="9" t="s">
        <v>575</v>
      </c>
      <c r="E70">
        <v>8.1</v>
      </c>
      <c r="F70">
        <v>8.5</v>
      </c>
      <c r="G70" s="14" t="s">
        <v>554</v>
      </c>
      <c r="H70" t="s">
        <v>611</v>
      </c>
      <c r="I70" s="3">
        <v>-0.4</v>
      </c>
    </row>
    <row r="71" spans="1:9" x14ac:dyDescent="0.25">
      <c r="A71">
        <f t="shared" si="1"/>
        <v>3</v>
      </c>
      <c r="B71" s="2">
        <v>0.66319444444444442</v>
      </c>
      <c r="C71" t="s">
        <v>39</v>
      </c>
      <c r="D71" s="9" t="s">
        <v>576</v>
      </c>
      <c r="E71">
        <v>1.48</v>
      </c>
      <c r="F71">
        <v>1.53</v>
      </c>
      <c r="G71" s="14" t="s">
        <v>302</v>
      </c>
      <c r="H71">
        <v>75</v>
      </c>
      <c r="I71" s="3">
        <v>-3.3</v>
      </c>
    </row>
    <row r="72" spans="1:9" x14ac:dyDescent="0.25">
      <c r="A72">
        <f t="shared" si="1"/>
        <v>3</v>
      </c>
      <c r="B72" s="2">
        <v>0.66319444444444442</v>
      </c>
      <c r="C72" t="s">
        <v>269</v>
      </c>
      <c r="D72" s="9" t="s">
        <v>577</v>
      </c>
      <c r="E72">
        <v>4.5</v>
      </c>
      <c r="F72">
        <v>3.25</v>
      </c>
      <c r="G72" s="14" t="s">
        <v>21</v>
      </c>
      <c r="H72">
        <v>74</v>
      </c>
      <c r="I72" s="3" t="s">
        <v>21</v>
      </c>
    </row>
    <row r="73" spans="1:9" x14ac:dyDescent="0.25">
      <c r="A73">
        <f t="shared" si="1"/>
        <v>3</v>
      </c>
      <c r="B73" s="2">
        <v>0.66319444444444442</v>
      </c>
      <c r="C73" t="s">
        <v>503</v>
      </c>
      <c r="D73" s="9" t="s">
        <v>578</v>
      </c>
      <c r="E73">
        <v>9.8000000000000007</v>
      </c>
      <c r="F73">
        <v>9</v>
      </c>
      <c r="G73" s="14" t="s">
        <v>21</v>
      </c>
      <c r="H73" t="s">
        <v>611</v>
      </c>
      <c r="I73" s="3" t="s">
        <v>21</v>
      </c>
    </row>
    <row r="74" spans="1:9" x14ac:dyDescent="0.25">
      <c r="A74">
        <f t="shared" si="1"/>
        <v>3</v>
      </c>
      <c r="B74" s="2">
        <v>0.67013888888888884</v>
      </c>
      <c r="C74" t="s">
        <v>40</v>
      </c>
      <c r="D74" s="9" t="s">
        <v>579</v>
      </c>
      <c r="E74">
        <v>1.72</v>
      </c>
      <c r="F74">
        <v>1.73</v>
      </c>
      <c r="G74" s="14" t="s">
        <v>27</v>
      </c>
      <c r="H74">
        <v>66</v>
      </c>
      <c r="I74" s="3">
        <v>0.22</v>
      </c>
    </row>
    <row r="75" spans="1:9" x14ac:dyDescent="0.25">
      <c r="A75">
        <f t="shared" si="1"/>
        <v>3</v>
      </c>
      <c r="B75" s="2">
        <v>0.67013888888888884</v>
      </c>
      <c r="C75" t="s">
        <v>198</v>
      </c>
      <c r="D75" s="9" t="s">
        <v>580</v>
      </c>
      <c r="E75">
        <v>3.3</v>
      </c>
      <c r="F75">
        <v>2.88</v>
      </c>
      <c r="G75" s="14" t="s">
        <v>21</v>
      </c>
      <c r="H75">
        <v>70</v>
      </c>
      <c r="I75" s="3" t="s">
        <v>21</v>
      </c>
    </row>
    <row r="76" spans="1:9" x14ac:dyDescent="0.25">
      <c r="A76">
        <f t="shared" si="1"/>
        <v>3</v>
      </c>
      <c r="B76" s="2">
        <v>0.67013888888888884</v>
      </c>
      <c r="C76" t="s">
        <v>503</v>
      </c>
      <c r="D76" s="9" t="s">
        <v>581</v>
      </c>
      <c r="E76">
        <v>8.5</v>
      </c>
      <c r="F76">
        <v>8.5</v>
      </c>
      <c r="G76" s="14" t="s">
        <v>21</v>
      </c>
      <c r="H76" t="s">
        <v>611</v>
      </c>
      <c r="I76" s="3" t="s">
        <v>21</v>
      </c>
    </row>
    <row r="77" spans="1:9" x14ac:dyDescent="0.25">
      <c r="A77">
        <f t="shared" si="1"/>
        <v>3</v>
      </c>
      <c r="B77" s="2">
        <v>0.67708333333333337</v>
      </c>
      <c r="C77" t="s">
        <v>294</v>
      </c>
      <c r="D77" s="9" t="s">
        <v>582</v>
      </c>
      <c r="E77">
        <v>2.4</v>
      </c>
      <c r="F77">
        <v>2.0499999999999998</v>
      </c>
      <c r="G77" s="14" t="s">
        <v>21</v>
      </c>
      <c r="H77">
        <v>72</v>
      </c>
      <c r="I77" s="3" t="s">
        <v>21</v>
      </c>
    </row>
    <row r="78" spans="1:9" x14ac:dyDescent="0.25">
      <c r="A78">
        <f t="shared" si="1"/>
        <v>3</v>
      </c>
      <c r="B78" s="2">
        <v>0.67708333333333337</v>
      </c>
      <c r="C78" t="s">
        <v>333</v>
      </c>
      <c r="D78" s="9" t="s">
        <v>583</v>
      </c>
      <c r="E78">
        <v>2.2000000000000002</v>
      </c>
      <c r="F78">
        <v>2.0499999999999998</v>
      </c>
      <c r="G78" s="14" t="s">
        <v>21</v>
      </c>
      <c r="H78">
        <v>72</v>
      </c>
      <c r="I78" s="3" t="s">
        <v>21</v>
      </c>
    </row>
    <row r="79" spans="1:9" x14ac:dyDescent="0.25">
      <c r="A79">
        <f t="shared" si="1"/>
        <v>3</v>
      </c>
      <c r="B79" s="2">
        <v>0.67708333333333337</v>
      </c>
      <c r="C79" t="s">
        <v>503</v>
      </c>
      <c r="D79" s="9" t="s">
        <v>584</v>
      </c>
      <c r="E79">
        <v>7.8</v>
      </c>
      <c r="F79">
        <v>8.5</v>
      </c>
      <c r="G79" s="14" t="s">
        <v>63</v>
      </c>
      <c r="H79" t="s">
        <v>611</v>
      </c>
      <c r="I79" s="3">
        <v>4.5</v>
      </c>
    </row>
    <row r="80" spans="1:9" x14ac:dyDescent="0.25">
      <c r="A80">
        <f t="shared" si="1"/>
        <v>3</v>
      </c>
      <c r="B80" s="2">
        <v>0.68402777777777779</v>
      </c>
      <c r="C80" t="s">
        <v>228</v>
      </c>
      <c r="D80" s="9" t="s">
        <v>585</v>
      </c>
      <c r="E80">
        <v>2.1</v>
      </c>
      <c r="F80">
        <v>1.73</v>
      </c>
      <c r="G80" s="14" t="s">
        <v>21</v>
      </c>
      <c r="H80">
        <v>68</v>
      </c>
      <c r="I80" s="3" t="s">
        <v>21</v>
      </c>
    </row>
    <row r="81" spans="1:9" x14ac:dyDescent="0.25">
      <c r="A81">
        <f t="shared" si="1"/>
        <v>3</v>
      </c>
      <c r="B81" s="2">
        <v>0.68402777777777779</v>
      </c>
      <c r="C81" t="s">
        <v>280</v>
      </c>
      <c r="D81" s="9" t="s">
        <v>586</v>
      </c>
      <c r="E81">
        <v>2.6</v>
      </c>
      <c r="F81">
        <v>2.2000000000000002</v>
      </c>
      <c r="G81" s="14" t="s">
        <v>21</v>
      </c>
      <c r="H81">
        <v>74</v>
      </c>
      <c r="I81" s="3" t="s">
        <v>21</v>
      </c>
    </row>
    <row r="82" spans="1:9" x14ac:dyDescent="0.25">
      <c r="A82">
        <f t="shared" si="1"/>
        <v>3</v>
      </c>
      <c r="B82" s="2">
        <v>0.68402777777777779</v>
      </c>
      <c r="C82" t="s">
        <v>503</v>
      </c>
      <c r="D82" s="9" t="s">
        <v>587</v>
      </c>
      <c r="E82">
        <v>8.1999999999999993</v>
      </c>
      <c r="F82">
        <v>8.5</v>
      </c>
      <c r="G82" s="14" t="s">
        <v>28</v>
      </c>
      <c r="H82" t="s">
        <v>611</v>
      </c>
      <c r="I82" s="3">
        <v>-0.2</v>
      </c>
    </row>
    <row r="83" spans="1:9" x14ac:dyDescent="0.25">
      <c r="A83">
        <f t="shared" si="1"/>
        <v>3</v>
      </c>
      <c r="B83" s="2">
        <v>0.69444444444444442</v>
      </c>
      <c r="C83" t="s">
        <v>36</v>
      </c>
      <c r="D83" s="9" t="s">
        <v>588</v>
      </c>
      <c r="E83">
        <v>2.2000000000000002</v>
      </c>
      <c r="F83">
        <v>2.15</v>
      </c>
      <c r="G83" s="14" t="s">
        <v>21</v>
      </c>
      <c r="H83">
        <v>68</v>
      </c>
      <c r="I83" s="3" t="s">
        <v>21</v>
      </c>
    </row>
    <row r="84" spans="1:9" x14ac:dyDescent="0.25">
      <c r="A84">
        <f t="shared" si="1"/>
        <v>3</v>
      </c>
      <c r="B84" s="2">
        <v>0.69444444444444442</v>
      </c>
      <c r="C84" t="s">
        <v>42</v>
      </c>
      <c r="D84" s="9" t="s">
        <v>589</v>
      </c>
      <c r="E84">
        <v>2.4</v>
      </c>
      <c r="F84">
        <v>2.15</v>
      </c>
      <c r="G84" s="14" t="s">
        <v>21</v>
      </c>
      <c r="H84">
        <v>68</v>
      </c>
      <c r="I84" s="3" t="s">
        <v>21</v>
      </c>
    </row>
    <row r="85" spans="1:9" x14ac:dyDescent="0.25">
      <c r="A85">
        <f t="shared" si="1"/>
        <v>3</v>
      </c>
      <c r="B85" s="2">
        <v>0.69444444444444442</v>
      </c>
      <c r="C85" t="s">
        <v>503</v>
      </c>
      <c r="D85" s="9" t="s">
        <v>590</v>
      </c>
      <c r="E85">
        <v>7.8</v>
      </c>
      <c r="F85">
        <v>8.5</v>
      </c>
      <c r="G85" s="14" t="s">
        <v>63</v>
      </c>
      <c r="H85" t="s">
        <v>611</v>
      </c>
      <c r="I85" s="3">
        <v>4.5</v>
      </c>
    </row>
    <row r="86" spans="1:9" x14ac:dyDescent="0.25">
      <c r="A86">
        <f t="shared" si="1"/>
        <v>3</v>
      </c>
      <c r="B86" s="2">
        <v>0.70138888888888884</v>
      </c>
      <c r="C86" t="s">
        <v>298</v>
      </c>
      <c r="D86" s="9" t="s">
        <v>591</v>
      </c>
      <c r="E86">
        <v>1.73</v>
      </c>
      <c r="F86">
        <v>1.83</v>
      </c>
      <c r="G86" s="14" t="s">
        <v>407</v>
      </c>
      <c r="H86">
        <v>68</v>
      </c>
      <c r="I86" s="3">
        <v>2.91</v>
      </c>
    </row>
    <row r="87" spans="1:9" x14ac:dyDescent="0.25">
      <c r="A87">
        <f t="shared" si="1"/>
        <v>3</v>
      </c>
      <c r="B87" s="2">
        <v>0.70138888888888884</v>
      </c>
      <c r="C87" t="s">
        <v>316</v>
      </c>
      <c r="D87" s="9" t="s">
        <v>592</v>
      </c>
      <c r="E87">
        <v>3.3</v>
      </c>
      <c r="F87">
        <v>2.6</v>
      </c>
      <c r="G87" s="14" t="s">
        <v>21</v>
      </c>
      <c r="H87">
        <v>72</v>
      </c>
      <c r="I87" s="3" t="s">
        <v>21</v>
      </c>
    </row>
    <row r="88" spans="1:9" x14ac:dyDescent="0.25">
      <c r="A88">
        <f t="shared" si="1"/>
        <v>3</v>
      </c>
      <c r="B88" s="2">
        <v>0.70138888888888884</v>
      </c>
      <c r="C88" t="s">
        <v>503</v>
      </c>
      <c r="D88" s="9" t="s">
        <v>593</v>
      </c>
      <c r="E88">
        <v>8.1999999999999993</v>
      </c>
      <c r="F88">
        <v>8.5</v>
      </c>
      <c r="G88" s="14" t="s">
        <v>27</v>
      </c>
      <c r="H88" t="s">
        <v>611</v>
      </c>
      <c r="I88" s="3">
        <v>-0.3</v>
      </c>
    </row>
    <row r="89" spans="1:9" x14ac:dyDescent="0.25">
      <c r="A89">
        <f t="shared" si="1"/>
        <v>3</v>
      </c>
      <c r="B89" s="2">
        <v>0.70833333333333337</v>
      </c>
      <c r="C89" t="s">
        <v>286</v>
      </c>
      <c r="D89" s="9" t="s">
        <v>108</v>
      </c>
      <c r="E89">
        <v>2.1</v>
      </c>
      <c r="F89">
        <v>1.83</v>
      </c>
      <c r="G89" s="14" t="s">
        <v>21</v>
      </c>
      <c r="H89">
        <v>67</v>
      </c>
      <c r="I89" s="3" t="s">
        <v>21</v>
      </c>
    </row>
    <row r="90" spans="1:9" x14ac:dyDescent="0.25">
      <c r="A90">
        <f t="shared" si="1"/>
        <v>3</v>
      </c>
      <c r="B90" s="2">
        <v>0.70833333333333337</v>
      </c>
      <c r="C90" t="s">
        <v>292</v>
      </c>
      <c r="D90" s="9" t="s">
        <v>594</v>
      </c>
      <c r="E90">
        <v>2.5</v>
      </c>
      <c r="F90">
        <v>2.4500000000000002</v>
      </c>
      <c r="G90" s="14" t="s">
        <v>21</v>
      </c>
      <c r="H90">
        <v>68</v>
      </c>
      <c r="I90" s="3" t="s">
        <v>21</v>
      </c>
    </row>
    <row r="91" spans="1:9" x14ac:dyDescent="0.25">
      <c r="A91">
        <f t="shared" si="1"/>
        <v>3</v>
      </c>
      <c r="B91" s="2">
        <v>0.70833333333333337</v>
      </c>
      <c r="C91" t="s">
        <v>503</v>
      </c>
      <c r="D91" s="9" t="s">
        <v>595</v>
      </c>
      <c r="E91">
        <v>7.9</v>
      </c>
      <c r="F91">
        <v>8.5</v>
      </c>
      <c r="G91" s="14" t="s">
        <v>70</v>
      </c>
      <c r="H91" t="s">
        <v>611</v>
      </c>
      <c r="I91" s="3">
        <v>-0.5</v>
      </c>
    </row>
    <row r="92" spans="1:9" x14ac:dyDescent="0.25">
      <c r="A92">
        <f t="shared" si="1"/>
        <v>3</v>
      </c>
      <c r="B92" s="2">
        <v>0.71527777777777779</v>
      </c>
      <c r="C92" t="s">
        <v>241</v>
      </c>
      <c r="D92" s="9" t="s">
        <v>596</v>
      </c>
      <c r="E92">
        <v>2</v>
      </c>
      <c r="F92">
        <v>1.67</v>
      </c>
      <c r="G92" s="14" t="s">
        <v>21</v>
      </c>
      <c r="H92">
        <v>74</v>
      </c>
      <c r="I92" s="3" t="s">
        <v>21</v>
      </c>
    </row>
    <row r="93" spans="1:9" x14ac:dyDescent="0.25">
      <c r="A93">
        <f t="shared" si="1"/>
        <v>3</v>
      </c>
      <c r="B93" s="2">
        <v>0.71527777777777779</v>
      </c>
      <c r="C93" t="s">
        <v>265</v>
      </c>
      <c r="D93" s="9" t="s">
        <v>597</v>
      </c>
      <c r="E93">
        <v>2.6</v>
      </c>
      <c r="F93">
        <v>2.2000000000000002</v>
      </c>
      <c r="G93" s="14" t="s">
        <v>21</v>
      </c>
      <c r="H93">
        <v>69</v>
      </c>
      <c r="I93" s="3" t="s">
        <v>21</v>
      </c>
    </row>
    <row r="94" spans="1:9" x14ac:dyDescent="0.25">
      <c r="A94">
        <f t="shared" si="1"/>
        <v>3</v>
      </c>
      <c r="B94" s="2">
        <v>0.71527777777777779</v>
      </c>
      <c r="C94" t="s">
        <v>503</v>
      </c>
      <c r="D94" s="9" t="s">
        <v>546</v>
      </c>
      <c r="E94">
        <v>8.1</v>
      </c>
      <c r="F94">
        <v>8.5</v>
      </c>
      <c r="G94" s="14" t="s">
        <v>27</v>
      </c>
      <c r="H94" t="s">
        <v>611</v>
      </c>
      <c r="I94" s="3">
        <v>-0.3</v>
      </c>
    </row>
    <row r="95" spans="1:9" x14ac:dyDescent="0.25">
      <c r="A95">
        <f t="shared" si="1"/>
        <v>3</v>
      </c>
      <c r="B95" s="2">
        <v>0.72222222222222221</v>
      </c>
      <c r="C95" t="s">
        <v>44</v>
      </c>
      <c r="D95" s="9" t="s">
        <v>598</v>
      </c>
      <c r="E95">
        <v>2.2000000000000002</v>
      </c>
      <c r="F95">
        <v>2.1</v>
      </c>
      <c r="G95" s="14" t="s">
        <v>21</v>
      </c>
      <c r="H95">
        <v>70</v>
      </c>
      <c r="I95" s="3" t="s">
        <v>21</v>
      </c>
    </row>
    <row r="96" spans="1:9" x14ac:dyDescent="0.25">
      <c r="A96">
        <f t="shared" si="1"/>
        <v>3</v>
      </c>
      <c r="B96" s="2">
        <v>0.72222222222222221</v>
      </c>
      <c r="C96" t="s">
        <v>124</v>
      </c>
      <c r="D96" s="9" t="s">
        <v>599</v>
      </c>
      <c r="E96">
        <v>2.4</v>
      </c>
      <c r="F96">
        <v>2.1</v>
      </c>
      <c r="G96" s="14" t="s">
        <v>21</v>
      </c>
      <c r="H96">
        <v>72</v>
      </c>
      <c r="I96" s="3" t="s">
        <v>21</v>
      </c>
    </row>
    <row r="97" spans="1:9" x14ac:dyDescent="0.25">
      <c r="A97">
        <f t="shared" si="1"/>
        <v>3</v>
      </c>
      <c r="B97" s="2">
        <v>0.72222222222222221</v>
      </c>
      <c r="C97" t="s">
        <v>503</v>
      </c>
      <c r="D97" s="9" t="s">
        <v>600</v>
      </c>
      <c r="E97">
        <v>7.8</v>
      </c>
      <c r="F97">
        <v>8.5</v>
      </c>
      <c r="G97" s="14" t="s">
        <v>63</v>
      </c>
      <c r="H97" t="s">
        <v>611</v>
      </c>
      <c r="I97" s="3">
        <v>-0.6</v>
      </c>
    </row>
    <row r="98" spans="1:9" x14ac:dyDescent="0.25">
      <c r="A98">
        <f t="shared" si="1"/>
        <v>3</v>
      </c>
      <c r="B98" s="2">
        <v>0.72916666666666663</v>
      </c>
      <c r="C98" t="s">
        <v>47</v>
      </c>
      <c r="D98" s="9" t="s">
        <v>601</v>
      </c>
      <c r="E98">
        <v>1.53</v>
      </c>
      <c r="F98">
        <v>1.48</v>
      </c>
      <c r="G98" s="14" t="s">
        <v>21</v>
      </c>
      <c r="H98">
        <v>68</v>
      </c>
      <c r="I98" s="3" t="s">
        <v>21</v>
      </c>
    </row>
    <row r="99" spans="1:9" x14ac:dyDescent="0.25">
      <c r="A99">
        <f t="shared" si="1"/>
        <v>3</v>
      </c>
      <c r="B99" s="2">
        <v>0.72916666666666663</v>
      </c>
      <c r="C99" t="s">
        <v>114</v>
      </c>
      <c r="D99" s="9" t="s">
        <v>602</v>
      </c>
      <c r="E99">
        <v>4.2</v>
      </c>
      <c r="F99">
        <v>3.75</v>
      </c>
      <c r="G99" s="14" t="s">
        <v>21</v>
      </c>
      <c r="H99">
        <v>69</v>
      </c>
      <c r="I99" s="3" t="s">
        <v>21</v>
      </c>
    </row>
    <row r="100" spans="1:9" x14ac:dyDescent="0.25">
      <c r="A100">
        <f t="shared" si="1"/>
        <v>3</v>
      </c>
      <c r="B100" s="2">
        <v>0.72916666666666663</v>
      </c>
      <c r="C100" t="s">
        <v>503</v>
      </c>
      <c r="D100" s="9" t="s">
        <v>603</v>
      </c>
      <c r="E100">
        <v>8.9</v>
      </c>
      <c r="F100">
        <v>9</v>
      </c>
      <c r="G100" s="14" t="s">
        <v>307</v>
      </c>
      <c r="H100" t="s">
        <v>611</v>
      </c>
      <c r="I100" s="3">
        <v>0</v>
      </c>
    </row>
    <row r="101" spans="1:9" x14ac:dyDescent="0.25">
      <c r="A101">
        <f t="shared" si="1"/>
        <v>3</v>
      </c>
      <c r="B101" s="2">
        <v>0.73611111111111116</v>
      </c>
      <c r="C101" t="s">
        <v>604</v>
      </c>
      <c r="D101" s="9" t="s">
        <v>551</v>
      </c>
      <c r="E101">
        <v>2.1</v>
      </c>
      <c r="F101">
        <v>1.95</v>
      </c>
      <c r="G101" s="14" t="s">
        <v>21</v>
      </c>
      <c r="H101">
        <v>67</v>
      </c>
      <c r="I101" s="3" t="s">
        <v>21</v>
      </c>
    </row>
    <row r="102" spans="1:9" x14ac:dyDescent="0.25">
      <c r="A102">
        <f t="shared" si="1"/>
        <v>3</v>
      </c>
      <c r="B102" s="2">
        <v>0.73611111111111116</v>
      </c>
      <c r="C102" t="s">
        <v>88</v>
      </c>
      <c r="D102" s="9" t="s">
        <v>605</v>
      </c>
      <c r="E102">
        <v>2.5</v>
      </c>
      <c r="F102">
        <v>2.4</v>
      </c>
      <c r="G102" s="14" t="s">
        <v>21</v>
      </c>
      <c r="H102">
        <v>77</v>
      </c>
      <c r="I102" s="3" t="s">
        <v>21</v>
      </c>
    </row>
    <row r="103" spans="1:9" x14ac:dyDescent="0.25">
      <c r="A103">
        <f t="shared" si="1"/>
        <v>3</v>
      </c>
      <c r="B103" s="2">
        <v>0.73611111111111116</v>
      </c>
      <c r="C103" t="s">
        <v>503</v>
      </c>
      <c r="D103" s="9" t="s">
        <v>606</v>
      </c>
      <c r="E103">
        <v>8.1</v>
      </c>
      <c r="F103">
        <v>9</v>
      </c>
      <c r="G103" s="14" t="s">
        <v>72</v>
      </c>
      <c r="H103" t="s">
        <v>611</v>
      </c>
      <c r="I103" s="3">
        <v>-0.7</v>
      </c>
    </row>
    <row r="104" spans="1:9" x14ac:dyDescent="0.25">
      <c r="A104">
        <f t="shared" si="1"/>
        <v>3</v>
      </c>
      <c r="B104" s="2">
        <v>0.74305555555555558</v>
      </c>
      <c r="C104" t="s">
        <v>61</v>
      </c>
      <c r="D104" s="9" t="s">
        <v>607</v>
      </c>
      <c r="E104">
        <v>1.44</v>
      </c>
      <c r="F104">
        <v>1.57</v>
      </c>
      <c r="G104" s="14" t="s">
        <v>608</v>
      </c>
      <c r="H104">
        <v>77</v>
      </c>
      <c r="I104" s="3">
        <v>4.5599999999999996</v>
      </c>
    </row>
    <row r="105" spans="1:9" x14ac:dyDescent="0.25">
      <c r="A105">
        <f t="shared" si="1"/>
        <v>3</v>
      </c>
      <c r="B105" s="2">
        <v>0.74305555555555558</v>
      </c>
      <c r="C105" t="s">
        <v>313</v>
      </c>
      <c r="D105" s="9" t="s">
        <v>609</v>
      </c>
      <c r="E105">
        <v>4.9000000000000004</v>
      </c>
      <c r="F105">
        <v>3.25</v>
      </c>
      <c r="G105" s="14" t="s">
        <v>21</v>
      </c>
      <c r="H105">
        <v>78</v>
      </c>
      <c r="I105" s="3" t="s">
        <v>21</v>
      </c>
    </row>
    <row r="106" spans="1:9" x14ac:dyDescent="0.25">
      <c r="A106">
        <f t="shared" si="1"/>
        <v>3</v>
      </c>
      <c r="B106" s="2">
        <v>0.74305555555555558</v>
      </c>
      <c r="C106" t="s">
        <v>503</v>
      </c>
      <c r="D106" s="9" t="s">
        <v>610</v>
      </c>
      <c r="E106">
        <v>9.6999999999999993</v>
      </c>
      <c r="F106">
        <v>9</v>
      </c>
      <c r="G106" s="14" t="s">
        <v>21</v>
      </c>
      <c r="H106" t="s">
        <v>611</v>
      </c>
      <c r="I106" s="3" t="s">
        <v>21</v>
      </c>
    </row>
    <row r="107" spans="1:9" x14ac:dyDescent="0.25">
      <c r="A107">
        <f t="shared" si="1"/>
        <v>3</v>
      </c>
      <c r="B107" s="2">
        <v>0.75347222222222221</v>
      </c>
      <c r="C107" t="s">
        <v>45</v>
      </c>
      <c r="D107" s="9" t="s">
        <v>612</v>
      </c>
      <c r="E107">
        <v>2.1</v>
      </c>
      <c r="F107">
        <v>1.95</v>
      </c>
      <c r="G107" s="14" t="s">
        <v>21</v>
      </c>
      <c r="H107">
        <v>66</v>
      </c>
      <c r="I107" s="3" t="s">
        <v>21</v>
      </c>
    </row>
    <row r="108" spans="1:9" x14ac:dyDescent="0.25">
      <c r="A108">
        <f t="shared" si="1"/>
        <v>3</v>
      </c>
      <c r="B108" s="2">
        <v>0.75347222222222221</v>
      </c>
      <c r="C108" t="s">
        <v>29</v>
      </c>
      <c r="D108" s="9" t="s">
        <v>395</v>
      </c>
      <c r="E108">
        <v>2.6</v>
      </c>
      <c r="F108">
        <v>2.4</v>
      </c>
      <c r="G108" s="14" t="s">
        <v>21</v>
      </c>
      <c r="H108">
        <v>73</v>
      </c>
      <c r="I108" s="3" t="s">
        <v>21</v>
      </c>
    </row>
    <row r="109" spans="1:9" x14ac:dyDescent="0.25">
      <c r="A109">
        <f t="shared" si="1"/>
        <v>3</v>
      </c>
      <c r="B109" s="2">
        <v>0.75347222222222221</v>
      </c>
      <c r="C109" t="s">
        <v>503</v>
      </c>
      <c r="D109" s="9" t="s">
        <v>613</v>
      </c>
      <c r="E109">
        <v>7.7</v>
      </c>
      <c r="F109">
        <v>9</v>
      </c>
      <c r="G109" s="14" t="s">
        <v>30</v>
      </c>
      <c r="H109" t="s">
        <v>611</v>
      </c>
      <c r="I109" s="3">
        <v>-1.1000000000000001</v>
      </c>
    </row>
    <row r="110" spans="1:9" x14ac:dyDescent="0.25">
      <c r="A110" t="str">
        <f t="shared" si="1"/>
        <v/>
      </c>
      <c r="B110" s="2"/>
      <c r="E110"/>
      <c r="F110"/>
      <c r="G110" s="14"/>
    </row>
    <row r="111" spans="1:9" x14ac:dyDescent="0.25">
      <c r="A111" t="str">
        <f t="shared" si="1"/>
        <v/>
      </c>
      <c r="B111" s="2"/>
      <c r="E111"/>
      <c r="F111"/>
      <c r="G111" s="14"/>
    </row>
    <row r="112" spans="1:9" x14ac:dyDescent="0.25">
      <c r="A112" t="str">
        <f t="shared" si="1"/>
        <v/>
      </c>
      <c r="B112" s="2"/>
      <c r="E112"/>
      <c r="F112"/>
      <c r="G112" s="14"/>
    </row>
    <row r="113" spans="1:7" x14ac:dyDescent="0.25">
      <c r="A113" t="str">
        <f t="shared" si="1"/>
        <v/>
      </c>
      <c r="B113" s="2"/>
      <c r="E113"/>
      <c r="F113"/>
      <c r="G113" s="14"/>
    </row>
    <row r="114" spans="1:7" x14ac:dyDescent="0.25">
      <c r="A114" t="str">
        <f t="shared" si="1"/>
        <v/>
      </c>
      <c r="B114" s="2"/>
      <c r="E114"/>
      <c r="F114"/>
      <c r="G114" s="14"/>
    </row>
    <row r="115" spans="1:7" x14ac:dyDescent="0.25">
      <c r="A115" t="str">
        <f t="shared" si="1"/>
        <v/>
      </c>
      <c r="B115" s="2"/>
      <c r="E115"/>
      <c r="F115"/>
      <c r="G115" s="14"/>
    </row>
    <row r="116" spans="1:7" x14ac:dyDescent="0.25">
      <c r="A116" t="str">
        <f t="shared" si="1"/>
        <v/>
      </c>
      <c r="B116" s="2"/>
      <c r="E116"/>
      <c r="F116"/>
      <c r="G116" s="14"/>
    </row>
    <row r="117" spans="1:7" x14ac:dyDescent="0.25">
      <c r="A117" t="str">
        <f t="shared" si="1"/>
        <v/>
      </c>
      <c r="B117" s="2"/>
      <c r="E117"/>
      <c r="F117"/>
      <c r="G117" s="14"/>
    </row>
    <row r="118" spans="1:7" x14ac:dyDescent="0.25">
      <c r="A118" t="str">
        <f t="shared" si="1"/>
        <v/>
      </c>
      <c r="B118" s="2"/>
      <c r="E118"/>
      <c r="F118"/>
      <c r="G118" s="14"/>
    </row>
    <row r="119" spans="1:7" x14ac:dyDescent="0.25">
      <c r="A119" t="str">
        <f t="shared" si="1"/>
        <v/>
      </c>
      <c r="B119" s="2"/>
      <c r="E119"/>
      <c r="F119"/>
      <c r="G119" s="14"/>
    </row>
    <row r="120" spans="1:7" x14ac:dyDescent="0.25">
      <c r="A120" t="str">
        <f t="shared" si="1"/>
        <v/>
      </c>
      <c r="B120" s="2"/>
      <c r="E120"/>
      <c r="F120"/>
      <c r="G120" s="14"/>
    </row>
    <row r="121" spans="1:7" x14ac:dyDescent="0.25">
      <c r="A121" t="str">
        <f t="shared" si="1"/>
        <v/>
      </c>
      <c r="B121" s="2"/>
      <c r="E121"/>
      <c r="F121"/>
      <c r="G121" s="14"/>
    </row>
    <row r="122" spans="1:7" x14ac:dyDescent="0.25">
      <c r="A122" t="str">
        <f t="shared" si="1"/>
        <v/>
      </c>
      <c r="B122" s="2"/>
      <c r="E122"/>
      <c r="F122"/>
      <c r="G122" s="14"/>
    </row>
    <row r="123" spans="1:7" x14ac:dyDescent="0.25">
      <c r="A123" t="str">
        <f t="shared" si="1"/>
        <v/>
      </c>
      <c r="B123" s="2"/>
      <c r="E123"/>
      <c r="F123"/>
      <c r="G123" s="14"/>
    </row>
    <row r="124" spans="1:7" x14ac:dyDescent="0.25">
      <c r="A124" t="str">
        <f t="shared" si="1"/>
        <v/>
      </c>
      <c r="B124" s="2"/>
      <c r="E124"/>
      <c r="F124"/>
      <c r="G124" s="14"/>
    </row>
    <row r="125" spans="1:7" x14ac:dyDescent="0.25">
      <c r="A125" t="str">
        <f t="shared" si="1"/>
        <v/>
      </c>
      <c r="B125" s="2"/>
      <c r="E125"/>
      <c r="F125"/>
      <c r="G125" s="14"/>
    </row>
    <row r="126" spans="1:7" x14ac:dyDescent="0.25">
      <c r="A126" t="str">
        <f t="shared" si="1"/>
        <v/>
      </c>
      <c r="B126" s="2"/>
      <c r="E126"/>
      <c r="F126"/>
      <c r="G126" s="14"/>
    </row>
    <row r="127" spans="1:7" x14ac:dyDescent="0.25">
      <c r="A127" t="str">
        <f t="shared" si="1"/>
        <v/>
      </c>
      <c r="B127" s="2"/>
      <c r="E127"/>
      <c r="F127"/>
      <c r="G127" s="14"/>
    </row>
    <row r="128" spans="1:7" x14ac:dyDescent="0.25">
      <c r="A128" t="str">
        <f t="shared" si="1"/>
        <v/>
      </c>
      <c r="B128" s="2"/>
    </row>
    <row r="129" spans="1:2" x14ac:dyDescent="0.25">
      <c r="A129" t="str">
        <f t="shared" si="1"/>
        <v/>
      </c>
      <c r="B129" s="2"/>
    </row>
    <row r="130" spans="1:2" x14ac:dyDescent="0.25">
      <c r="A130" t="str">
        <f t="shared" si="1"/>
        <v/>
      </c>
      <c r="B130" s="2"/>
    </row>
    <row r="131" spans="1:2" x14ac:dyDescent="0.25">
      <c r="A131" t="str">
        <f t="shared" ref="A131:A157" si="2">IF(B131="","",3)</f>
        <v/>
      </c>
      <c r="B131" s="2"/>
    </row>
    <row r="132" spans="1:2" x14ac:dyDescent="0.25">
      <c r="A132" t="str">
        <f t="shared" si="2"/>
        <v/>
      </c>
      <c r="B132" s="2"/>
    </row>
    <row r="133" spans="1:2" x14ac:dyDescent="0.25">
      <c r="A133" t="str">
        <f t="shared" si="2"/>
        <v/>
      </c>
      <c r="B133" s="2"/>
    </row>
    <row r="134" spans="1:2" x14ac:dyDescent="0.25">
      <c r="A134" t="str">
        <f t="shared" si="2"/>
        <v/>
      </c>
      <c r="B134" s="2"/>
    </row>
    <row r="135" spans="1:2" x14ac:dyDescent="0.25">
      <c r="A135" t="str">
        <f t="shared" si="2"/>
        <v/>
      </c>
      <c r="B135" s="2"/>
    </row>
    <row r="136" spans="1:2" x14ac:dyDescent="0.25">
      <c r="A136" t="str">
        <f t="shared" si="2"/>
        <v/>
      </c>
      <c r="B136" s="2"/>
    </row>
    <row r="137" spans="1:2" x14ac:dyDescent="0.25">
      <c r="A137" t="str">
        <f t="shared" si="2"/>
        <v/>
      </c>
      <c r="B137" s="2"/>
    </row>
    <row r="138" spans="1:2" x14ac:dyDescent="0.25">
      <c r="A138" t="str">
        <f t="shared" si="2"/>
        <v/>
      </c>
      <c r="B138" s="2"/>
    </row>
    <row r="139" spans="1:2" x14ac:dyDescent="0.25">
      <c r="A139" t="str">
        <f t="shared" si="2"/>
        <v/>
      </c>
      <c r="B139" s="2"/>
    </row>
    <row r="140" spans="1:2" x14ac:dyDescent="0.25">
      <c r="A140" t="str">
        <f t="shared" si="2"/>
        <v/>
      </c>
      <c r="B140" s="2"/>
    </row>
    <row r="141" spans="1:2" x14ac:dyDescent="0.25">
      <c r="A141" t="str">
        <f t="shared" si="2"/>
        <v/>
      </c>
      <c r="B141" s="2"/>
    </row>
    <row r="142" spans="1:2" x14ac:dyDescent="0.25">
      <c r="A142" t="str">
        <f t="shared" si="2"/>
        <v/>
      </c>
      <c r="B142" s="2"/>
    </row>
    <row r="143" spans="1:2" x14ac:dyDescent="0.25">
      <c r="A143" t="str">
        <f t="shared" si="2"/>
        <v/>
      </c>
      <c r="B143" s="2"/>
    </row>
    <row r="144" spans="1:2" x14ac:dyDescent="0.25">
      <c r="A144" t="str">
        <f t="shared" si="2"/>
        <v/>
      </c>
      <c r="B144" s="2"/>
    </row>
    <row r="145" spans="1:2" x14ac:dyDescent="0.25">
      <c r="A145" t="str">
        <f t="shared" si="2"/>
        <v/>
      </c>
      <c r="B145" s="2"/>
    </row>
    <row r="146" spans="1:2" x14ac:dyDescent="0.25">
      <c r="A146" t="str">
        <f t="shared" si="2"/>
        <v/>
      </c>
      <c r="B146" s="2"/>
    </row>
    <row r="147" spans="1:2" x14ac:dyDescent="0.25">
      <c r="A147" t="str">
        <f t="shared" si="2"/>
        <v/>
      </c>
      <c r="B147" s="2"/>
    </row>
    <row r="148" spans="1:2" x14ac:dyDescent="0.25">
      <c r="A148" t="str">
        <f t="shared" si="2"/>
        <v/>
      </c>
      <c r="B148" s="2"/>
    </row>
    <row r="149" spans="1:2" x14ac:dyDescent="0.25">
      <c r="A149" t="str">
        <f t="shared" si="2"/>
        <v/>
      </c>
      <c r="B149" s="2"/>
    </row>
    <row r="150" spans="1:2" x14ac:dyDescent="0.25">
      <c r="A150" t="str">
        <f t="shared" si="2"/>
        <v/>
      </c>
      <c r="B150" s="2"/>
    </row>
    <row r="151" spans="1:2" x14ac:dyDescent="0.25">
      <c r="A151" t="str">
        <f t="shared" si="2"/>
        <v/>
      </c>
      <c r="B151" s="2"/>
    </row>
    <row r="152" spans="1:2" x14ac:dyDescent="0.25">
      <c r="A152" t="str">
        <f t="shared" si="2"/>
        <v/>
      </c>
      <c r="B152" s="2"/>
    </row>
    <row r="153" spans="1:2" x14ac:dyDescent="0.25">
      <c r="A153" t="str">
        <f t="shared" si="2"/>
        <v/>
      </c>
      <c r="B153" s="2"/>
    </row>
    <row r="154" spans="1:2" x14ac:dyDescent="0.25">
      <c r="A154" t="str">
        <f t="shared" si="2"/>
        <v/>
      </c>
      <c r="B154" s="2"/>
    </row>
    <row r="155" spans="1:2" x14ac:dyDescent="0.25">
      <c r="A155" t="str">
        <f t="shared" si="2"/>
        <v/>
      </c>
      <c r="B155" s="2"/>
    </row>
    <row r="156" spans="1:2" x14ac:dyDescent="0.25">
      <c r="A156" t="str">
        <f t="shared" si="2"/>
        <v/>
      </c>
      <c r="B156" s="2"/>
    </row>
    <row r="157" spans="1:2" x14ac:dyDescent="0.25">
      <c r="A157" t="str">
        <f t="shared" si="2"/>
        <v/>
      </c>
      <c r="B157" s="2"/>
    </row>
  </sheetData>
  <conditionalFormatting sqref="I2:I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J157"/>
  <sheetViews>
    <sheetView workbookViewId="0">
      <pane ySplit="1" topLeftCell="A101" activePane="bottomLeft" state="frozen"/>
      <selection activeCell="B2" sqref="B2"/>
      <selection pane="bottomLeft" activeCell="C123" sqref="C123"/>
    </sheetView>
  </sheetViews>
  <sheetFormatPr defaultRowHeight="15" x14ac:dyDescent="0.25"/>
  <cols>
    <col min="3" max="3" width="20.7109375" customWidth="1"/>
    <col min="4" max="4" width="9.28515625" style="9" customWidth="1"/>
    <col min="5" max="6" width="9.140625" style="10"/>
    <col min="7" max="7" width="9.28515625" style="11" customWidth="1"/>
    <col min="9" max="9" width="9.28515625" style="3" customWidth="1"/>
  </cols>
  <sheetData>
    <row r="1" spans="1:10" x14ac:dyDescent="0.25">
      <c r="A1" t="s">
        <v>20</v>
      </c>
      <c r="B1" s="2" t="s">
        <v>18</v>
      </c>
      <c r="C1" t="s">
        <v>3</v>
      </c>
      <c r="D1" s="9" t="s">
        <v>15</v>
      </c>
      <c r="E1" t="s">
        <v>16</v>
      </c>
      <c r="F1" t="s">
        <v>13</v>
      </c>
      <c r="G1" s="13" t="s">
        <v>7</v>
      </c>
      <c r="H1" t="s">
        <v>19</v>
      </c>
      <c r="I1" s="3" t="s">
        <v>10</v>
      </c>
      <c r="J1" s="1"/>
    </row>
    <row r="2" spans="1:10" x14ac:dyDescent="0.25">
      <c r="A2">
        <f>IF(B2="","",4)</f>
        <v>4</v>
      </c>
      <c r="B2" s="2">
        <v>0.4861111111111111</v>
      </c>
      <c r="C2" t="s">
        <v>183</v>
      </c>
      <c r="D2" s="9" t="s">
        <v>614</v>
      </c>
      <c r="E2">
        <v>1.77</v>
      </c>
      <c r="F2">
        <v>1.7</v>
      </c>
      <c r="G2" s="14" t="s">
        <v>21</v>
      </c>
      <c r="H2">
        <v>69</v>
      </c>
      <c r="I2" s="3" t="s">
        <v>21</v>
      </c>
    </row>
    <row r="3" spans="1:10" x14ac:dyDescent="0.25">
      <c r="A3">
        <f t="shared" ref="A3:A66" si="0">IF(B3="","",4)</f>
        <v>4</v>
      </c>
      <c r="B3" s="2">
        <v>0.4861111111111111</v>
      </c>
      <c r="C3" t="s">
        <v>339</v>
      </c>
      <c r="D3" s="9" t="s">
        <v>383</v>
      </c>
      <c r="E3">
        <v>3.2</v>
      </c>
      <c r="F3">
        <v>2.6</v>
      </c>
      <c r="G3" s="14" t="s">
        <v>21</v>
      </c>
      <c r="H3">
        <v>73</v>
      </c>
      <c r="I3" s="3" t="s">
        <v>21</v>
      </c>
    </row>
    <row r="4" spans="1:10" x14ac:dyDescent="0.25">
      <c r="A4">
        <f t="shared" si="0"/>
        <v>4</v>
      </c>
      <c r="B4" s="2">
        <v>0.4861111111111111</v>
      </c>
      <c r="C4" t="s">
        <v>503</v>
      </c>
      <c r="D4" s="9" t="s">
        <v>615</v>
      </c>
      <c r="E4">
        <v>8</v>
      </c>
      <c r="F4">
        <v>8.5</v>
      </c>
      <c r="G4" s="14" t="s">
        <v>554</v>
      </c>
      <c r="H4" t="s">
        <v>611</v>
      </c>
      <c r="I4" s="3">
        <v>-0.4</v>
      </c>
    </row>
    <row r="5" spans="1:10" x14ac:dyDescent="0.25">
      <c r="A5">
        <f t="shared" si="0"/>
        <v>4</v>
      </c>
      <c r="B5" s="2">
        <v>0.49236111111111114</v>
      </c>
      <c r="C5" t="s">
        <v>31</v>
      </c>
      <c r="D5" s="9" t="s">
        <v>616</v>
      </c>
      <c r="E5">
        <v>1.67</v>
      </c>
      <c r="F5">
        <v>1.91</v>
      </c>
      <c r="G5" s="14" t="s">
        <v>617</v>
      </c>
      <c r="H5">
        <v>67</v>
      </c>
      <c r="I5" s="3">
        <v>7.19</v>
      </c>
    </row>
    <row r="6" spans="1:10" x14ac:dyDescent="0.25">
      <c r="A6">
        <f t="shared" si="0"/>
        <v>4</v>
      </c>
      <c r="B6" s="2">
        <v>0.49236111111111114</v>
      </c>
      <c r="C6" t="s">
        <v>267</v>
      </c>
      <c r="D6" s="9" t="s">
        <v>618</v>
      </c>
      <c r="E6">
        <v>3.5</v>
      </c>
      <c r="F6">
        <v>2.5</v>
      </c>
      <c r="G6" s="14" t="s">
        <v>21</v>
      </c>
      <c r="H6">
        <v>68</v>
      </c>
      <c r="I6" s="3" t="s">
        <v>21</v>
      </c>
    </row>
    <row r="7" spans="1:10" x14ac:dyDescent="0.25">
      <c r="A7">
        <f t="shared" si="0"/>
        <v>4</v>
      </c>
      <c r="B7" s="2">
        <v>0.49236111111111114</v>
      </c>
      <c r="C7" t="s">
        <v>503</v>
      </c>
      <c r="D7" s="9" t="s">
        <v>619</v>
      </c>
      <c r="E7">
        <v>8.4</v>
      </c>
      <c r="F7">
        <v>8.5</v>
      </c>
      <c r="G7" s="14" t="s">
        <v>71</v>
      </c>
      <c r="H7" t="s">
        <v>611</v>
      </c>
      <c r="I7" s="3">
        <v>-0.1</v>
      </c>
    </row>
    <row r="8" spans="1:10" x14ac:dyDescent="0.25">
      <c r="A8">
        <f t="shared" si="0"/>
        <v>4</v>
      </c>
      <c r="B8" s="2">
        <v>0.49861111111111112</v>
      </c>
      <c r="C8" t="s">
        <v>146</v>
      </c>
      <c r="D8" s="9" t="s">
        <v>620</v>
      </c>
      <c r="E8">
        <v>1.51</v>
      </c>
      <c r="F8">
        <v>1.67</v>
      </c>
      <c r="G8" s="14" t="s">
        <v>621</v>
      </c>
      <c r="H8">
        <v>70</v>
      </c>
      <c r="I8" s="3">
        <v>5.16</v>
      </c>
    </row>
    <row r="9" spans="1:10" x14ac:dyDescent="0.25">
      <c r="A9">
        <f t="shared" si="0"/>
        <v>4</v>
      </c>
      <c r="B9" s="2">
        <v>0.49861111111111112</v>
      </c>
      <c r="C9" t="s">
        <v>313</v>
      </c>
      <c r="D9" s="9" t="s">
        <v>622</v>
      </c>
      <c r="E9">
        <v>4.4000000000000004</v>
      </c>
      <c r="F9">
        <v>2.75</v>
      </c>
      <c r="G9" s="14" t="s">
        <v>21</v>
      </c>
      <c r="H9">
        <v>72</v>
      </c>
      <c r="I9" s="3" t="s">
        <v>21</v>
      </c>
    </row>
    <row r="10" spans="1:10" x14ac:dyDescent="0.25">
      <c r="A10">
        <f t="shared" si="0"/>
        <v>4</v>
      </c>
      <c r="B10" s="2">
        <v>0.49861111111111112</v>
      </c>
      <c r="C10" t="s">
        <v>503</v>
      </c>
      <c r="D10" s="9" t="s">
        <v>623</v>
      </c>
      <c r="E10">
        <v>8.8000000000000007</v>
      </c>
      <c r="F10">
        <v>9</v>
      </c>
      <c r="G10" s="14" t="s">
        <v>71</v>
      </c>
      <c r="H10" t="s">
        <v>611</v>
      </c>
      <c r="I10" s="3">
        <v>-0.1</v>
      </c>
    </row>
    <row r="11" spans="1:10" x14ac:dyDescent="0.25">
      <c r="A11">
        <f t="shared" si="0"/>
        <v>4</v>
      </c>
      <c r="B11" s="2">
        <v>0.50486111111111109</v>
      </c>
      <c r="C11" t="s">
        <v>39</v>
      </c>
      <c r="D11" s="9" t="s">
        <v>624</v>
      </c>
      <c r="E11">
        <v>2</v>
      </c>
      <c r="F11">
        <v>1.87</v>
      </c>
      <c r="G11" s="14" t="s">
        <v>21</v>
      </c>
      <c r="H11">
        <v>73</v>
      </c>
      <c r="I11" s="3" t="s">
        <v>21</v>
      </c>
    </row>
    <row r="12" spans="1:10" x14ac:dyDescent="0.25">
      <c r="A12">
        <f t="shared" si="0"/>
        <v>4</v>
      </c>
      <c r="B12" s="2">
        <v>0.50486111111111109</v>
      </c>
      <c r="C12" t="s">
        <v>54</v>
      </c>
      <c r="D12" s="9" t="s">
        <v>625</v>
      </c>
      <c r="E12">
        <v>2.7</v>
      </c>
      <c r="F12">
        <v>2.5</v>
      </c>
      <c r="G12" s="14" t="s">
        <v>21</v>
      </c>
      <c r="H12">
        <v>68</v>
      </c>
      <c r="I12" s="3" t="s">
        <v>21</v>
      </c>
    </row>
    <row r="13" spans="1:10" x14ac:dyDescent="0.25">
      <c r="A13">
        <f t="shared" si="0"/>
        <v>4</v>
      </c>
      <c r="B13" s="2">
        <v>0.50486111111111109</v>
      </c>
      <c r="C13" t="s">
        <v>503</v>
      </c>
      <c r="D13" s="9" t="s">
        <v>626</v>
      </c>
      <c r="E13">
        <v>7.7</v>
      </c>
      <c r="F13">
        <v>8.5</v>
      </c>
      <c r="G13" s="14" t="s">
        <v>72</v>
      </c>
      <c r="H13" t="s">
        <v>611</v>
      </c>
      <c r="I13" s="3">
        <v>-0.7</v>
      </c>
    </row>
    <row r="14" spans="1:10" x14ac:dyDescent="0.25">
      <c r="A14">
        <f t="shared" si="0"/>
        <v>4</v>
      </c>
      <c r="B14" s="2">
        <v>0.51111111111111107</v>
      </c>
      <c r="C14" t="s">
        <v>61</v>
      </c>
      <c r="D14" s="9" t="s">
        <v>627</v>
      </c>
      <c r="E14">
        <v>1.79</v>
      </c>
      <c r="F14">
        <v>1.67</v>
      </c>
      <c r="G14" s="14" t="s">
        <v>21</v>
      </c>
      <c r="H14">
        <v>69</v>
      </c>
      <c r="I14" s="3" t="s">
        <v>21</v>
      </c>
    </row>
    <row r="15" spans="1:10" x14ac:dyDescent="0.25">
      <c r="A15">
        <f t="shared" si="0"/>
        <v>4</v>
      </c>
      <c r="B15" s="2">
        <v>0.51111111111111107</v>
      </c>
      <c r="C15" t="s">
        <v>88</v>
      </c>
      <c r="D15" s="9" t="s">
        <v>628</v>
      </c>
      <c r="E15">
        <v>3.2</v>
      </c>
      <c r="F15">
        <v>2.75</v>
      </c>
      <c r="G15" s="14" t="s">
        <v>21</v>
      </c>
      <c r="H15">
        <v>70</v>
      </c>
      <c r="I15" s="3" t="s">
        <v>21</v>
      </c>
    </row>
    <row r="16" spans="1:10" x14ac:dyDescent="0.25">
      <c r="A16">
        <f t="shared" si="0"/>
        <v>4</v>
      </c>
      <c r="B16" s="2">
        <v>0.51111111111111107</v>
      </c>
      <c r="C16" t="s">
        <v>503</v>
      </c>
      <c r="D16" s="9" t="s">
        <v>629</v>
      </c>
      <c r="E16">
        <v>7.9</v>
      </c>
      <c r="F16">
        <v>9</v>
      </c>
      <c r="G16" s="14" t="s">
        <v>381</v>
      </c>
      <c r="H16" t="s">
        <v>611</v>
      </c>
      <c r="I16" s="3">
        <v>-0.9</v>
      </c>
    </row>
    <row r="17" spans="1:9" x14ac:dyDescent="0.25">
      <c r="A17">
        <f t="shared" si="0"/>
        <v>4</v>
      </c>
      <c r="B17" s="2">
        <v>0.51736111111111116</v>
      </c>
      <c r="C17" t="s">
        <v>347</v>
      </c>
      <c r="D17" s="9" t="s">
        <v>630</v>
      </c>
      <c r="E17">
        <v>2.4</v>
      </c>
      <c r="F17">
        <v>2.0499999999999998</v>
      </c>
      <c r="G17" s="14" t="s">
        <v>21</v>
      </c>
      <c r="H17">
        <v>70</v>
      </c>
      <c r="I17" s="3" t="s">
        <v>21</v>
      </c>
    </row>
    <row r="18" spans="1:9" x14ac:dyDescent="0.25">
      <c r="A18">
        <f t="shared" si="0"/>
        <v>4</v>
      </c>
      <c r="B18" s="2">
        <v>0.51736111111111116</v>
      </c>
      <c r="C18" t="s">
        <v>269</v>
      </c>
      <c r="D18" s="9" t="s">
        <v>631</v>
      </c>
      <c r="E18">
        <v>2.2999999999999998</v>
      </c>
      <c r="F18">
        <v>2.15</v>
      </c>
      <c r="G18" s="14" t="s">
        <v>21</v>
      </c>
      <c r="H18">
        <v>70</v>
      </c>
      <c r="I18" s="3" t="s">
        <v>21</v>
      </c>
    </row>
    <row r="19" spans="1:9" x14ac:dyDescent="0.25">
      <c r="A19">
        <f t="shared" si="0"/>
        <v>4</v>
      </c>
      <c r="B19" s="2">
        <v>0.51736111111111116</v>
      </c>
      <c r="C19" t="s">
        <v>503</v>
      </c>
      <c r="D19" s="9" t="s">
        <v>632</v>
      </c>
      <c r="E19">
        <v>7.3</v>
      </c>
      <c r="F19">
        <v>9</v>
      </c>
      <c r="G19" s="14" t="s">
        <v>412</v>
      </c>
      <c r="H19" t="s">
        <v>611</v>
      </c>
      <c r="I19" s="3">
        <v>12</v>
      </c>
    </row>
    <row r="20" spans="1:9" x14ac:dyDescent="0.25">
      <c r="A20">
        <f t="shared" si="0"/>
        <v>4</v>
      </c>
      <c r="B20" s="2">
        <v>0.52361111111111114</v>
      </c>
      <c r="C20" t="s">
        <v>305</v>
      </c>
      <c r="D20" s="9" t="s">
        <v>633</v>
      </c>
      <c r="E20">
        <v>1.66</v>
      </c>
      <c r="F20">
        <v>1.85</v>
      </c>
      <c r="G20" s="14" t="s">
        <v>634</v>
      </c>
      <c r="H20">
        <v>72</v>
      </c>
      <c r="I20" s="3">
        <v>-6.8</v>
      </c>
    </row>
    <row r="21" spans="1:9" x14ac:dyDescent="0.25">
      <c r="A21">
        <f t="shared" si="0"/>
        <v>4</v>
      </c>
      <c r="B21" s="2">
        <v>0.52361111111111114</v>
      </c>
      <c r="C21" t="s">
        <v>324</v>
      </c>
      <c r="D21" s="9" t="s">
        <v>635</v>
      </c>
      <c r="E21">
        <v>3.6</v>
      </c>
      <c r="F21">
        <v>2.6</v>
      </c>
      <c r="G21" s="14" t="s">
        <v>21</v>
      </c>
      <c r="H21">
        <v>71</v>
      </c>
      <c r="I21" s="3" t="s">
        <v>21</v>
      </c>
    </row>
    <row r="22" spans="1:9" x14ac:dyDescent="0.25">
      <c r="A22">
        <f t="shared" si="0"/>
        <v>4</v>
      </c>
      <c r="B22" s="2">
        <v>0.52361111111111114</v>
      </c>
      <c r="C22" t="s">
        <v>503</v>
      </c>
      <c r="D22" s="9" t="s">
        <v>636</v>
      </c>
      <c r="E22">
        <v>8.5</v>
      </c>
      <c r="F22">
        <v>9</v>
      </c>
      <c r="G22" s="14" t="s">
        <v>554</v>
      </c>
      <c r="H22" t="s">
        <v>611</v>
      </c>
      <c r="I22" s="3">
        <v>-0.4</v>
      </c>
    </row>
    <row r="23" spans="1:9" x14ac:dyDescent="0.25">
      <c r="A23">
        <f t="shared" si="0"/>
        <v>4</v>
      </c>
      <c r="B23" s="2">
        <v>0.52986111111111112</v>
      </c>
      <c r="C23" t="s">
        <v>86</v>
      </c>
      <c r="D23" s="9" t="s">
        <v>637</v>
      </c>
      <c r="E23">
        <v>2.1</v>
      </c>
      <c r="F23">
        <v>1.8</v>
      </c>
      <c r="G23" s="14" t="s">
        <v>21</v>
      </c>
      <c r="H23">
        <v>69</v>
      </c>
      <c r="I23" s="3" t="s">
        <v>21</v>
      </c>
    </row>
    <row r="24" spans="1:9" x14ac:dyDescent="0.25">
      <c r="A24">
        <f t="shared" si="0"/>
        <v>4</v>
      </c>
      <c r="B24" s="2">
        <v>0.52986111111111112</v>
      </c>
      <c r="C24" t="s">
        <v>280</v>
      </c>
      <c r="D24" s="9" t="s">
        <v>638</v>
      </c>
      <c r="E24">
        <v>2.6</v>
      </c>
      <c r="F24">
        <v>2.5</v>
      </c>
      <c r="G24" s="14" t="s">
        <v>21</v>
      </c>
      <c r="H24">
        <v>69</v>
      </c>
      <c r="I24" s="3" t="s">
        <v>21</v>
      </c>
    </row>
    <row r="25" spans="1:9" x14ac:dyDescent="0.25">
      <c r="A25">
        <f t="shared" si="0"/>
        <v>4</v>
      </c>
      <c r="B25" s="2">
        <v>0.52986111111111112</v>
      </c>
      <c r="C25" t="s">
        <v>503</v>
      </c>
      <c r="D25" s="9" t="s">
        <v>639</v>
      </c>
      <c r="E25">
        <v>7.7</v>
      </c>
      <c r="F25">
        <v>8.5</v>
      </c>
      <c r="G25" s="14" t="s">
        <v>72</v>
      </c>
      <c r="H25" t="s">
        <v>611</v>
      </c>
      <c r="I25" s="3">
        <v>5.25</v>
      </c>
    </row>
    <row r="26" spans="1:9" x14ac:dyDescent="0.25">
      <c r="A26">
        <f t="shared" si="0"/>
        <v>4</v>
      </c>
      <c r="B26" s="2">
        <v>0.5395833333333333</v>
      </c>
      <c r="C26" t="s">
        <v>152</v>
      </c>
      <c r="D26" s="9" t="s">
        <v>640</v>
      </c>
      <c r="E26">
        <v>1.96</v>
      </c>
      <c r="F26">
        <v>1.91</v>
      </c>
      <c r="G26" s="14" t="s">
        <v>21</v>
      </c>
      <c r="H26">
        <v>68</v>
      </c>
      <c r="I26" s="3" t="s">
        <v>21</v>
      </c>
    </row>
    <row r="27" spans="1:9" x14ac:dyDescent="0.25">
      <c r="A27">
        <f t="shared" si="0"/>
        <v>4</v>
      </c>
      <c r="B27" s="2">
        <v>0.5395833333333333</v>
      </c>
      <c r="C27" t="s">
        <v>242</v>
      </c>
      <c r="D27" s="9" t="s">
        <v>641</v>
      </c>
      <c r="E27">
        <v>2.8</v>
      </c>
      <c r="F27">
        <v>2.2999999999999998</v>
      </c>
      <c r="G27" s="14" t="s">
        <v>21</v>
      </c>
      <c r="H27">
        <v>69</v>
      </c>
      <c r="I27" s="3" t="s">
        <v>21</v>
      </c>
    </row>
    <row r="28" spans="1:9" x14ac:dyDescent="0.25">
      <c r="A28">
        <f t="shared" si="0"/>
        <v>4</v>
      </c>
      <c r="B28" s="2">
        <v>0.5395833333333333</v>
      </c>
      <c r="C28" t="s">
        <v>503</v>
      </c>
      <c r="D28" s="9" t="s">
        <v>642</v>
      </c>
      <c r="E28">
        <v>7.8</v>
      </c>
      <c r="F28">
        <v>8.5</v>
      </c>
      <c r="G28" s="14" t="s">
        <v>63</v>
      </c>
      <c r="H28" t="s">
        <v>611</v>
      </c>
      <c r="I28" s="3">
        <v>-0.6</v>
      </c>
    </row>
    <row r="29" spans="1:9" x14ac:dyDescent="0.25">
      <c r="A29">
        <f t="shared" si="0"/>
        <v>4</v>
      </c>
      <c r="B29" s="2">
        <v>0.54583333333333328</v>
      </c>
      <c r="C29" t="s">
        <v>220</v>
      </c>
      <c r="D29" s="9" t="s">
        <v>643</v>
      </c>
      <c r="E29">
        <v>2.5</v>
      </c>
      <c r="F29">
        <v>1.91</v>
      </c>
      <c r="G29" s="14" t="s">
        <v>21</v>
      </c>
      <c r="H29">
        <v>70</v>
      </c>
      <c r="I29" s="3" t="s">
        <v>21</v>
      </c>
    </row>
    <row r="30" spans="1:9" x14ac:dyDescent="0.25">
      <c r="A30">
        <f t="shared" si="0"/>
        <v>4</v>
      </c>
      <c r="B30" s="2">
        <v>0.54583333333333328</v>
      </c>
      <c r="C30" t="s">
        <v>91</v>
      </c>
      <c r="D30" s="9" t="s">
        <v>644</v>
      </c>
      <c r="E30">
        <v>2.2000000000000002</v>
      </c>
      <c r="F30">
        <v>2.2999999999999998</v>
      </c>
      <c r="G30" s="14" t="s">
        <v>463</v>
      </c>
      <c r="H30">
        <v>71</v>
      </c>
      <c r="I30" s="3">
        <v>-2.2000000000000002</v>
      </c>
    </row>
    <row r="31" spans="1:9" x14ac:dyDescent="0.25">
      <c r="A31">
        <f t="shared" si="0"/>
        <v>4</v>
      </c>
      <c r="B31" s="2">
        <v>0.54583333333333328</v>
      </c>
      <c r="C31" t="s">
        <v>503</v>
      </c>
      <c r="D31" s="9" t="s">
        <v>645</v>
      </c>
      <c r="E31">
        <v>7.4</v>
      </c>
      <c r="F31">
        <v>8.5</v>
      </c>
      <c r="G31" s="14" t="s">
        <v>50</v>
      </c>
      <c r="H31" t="s">
        <v>611</v>
      </c>
      <c r="I31" s="3">
        <v>-1</v>
      </c>
    </row>
    <row r="32" spans="1:9" x14ac:dyDescent="0.25">
      <c r="A32">
        <f t="shared" si="0"/>
        <v>4</v>
      </c>
      <c r="B32" s="2">
        <v>0.55208333333333337</v>
      </c>
      <c r="C32" t="s">
        <v>34</v>
      </c>
      <c r="D32" s="9" t="s">
        <v>646</v>
      </c>
      <c r="E32">
        <v>1.56</v>
      </c>
      <c r="F32">
        <v>1.57</v>
      </c>
      <c r="G32" s="14" t="s">
        <v>70</v>
      </c>
      <c r="H32">
        <v>67</v>
      </c>
      <c r="I32" s="3">
        <v>0.28999999999999998</v>
      </c>
    </row>
    <row r="33" spans="1:9" x14ac:dyDescent="0.25">
      <c r="A33">
        <f t="shared" si="0"/>
        <v>4</v>
      </c>
      <c r="B33" s="2">
        <v>0.55208333333333337</v>
      </c>
      <c r="C33" t="s">
        <v>84</v>
      </c>
      <c r="D33" s="9" t="s">
        <v>647</v>
      </c>
      <c r="E33">
        <v>4.0999999999999996</v>
      </c>
      <c r="F33">
        <v>3.1</v>
      </c>
      <c r="G33" s="14" t="s">
        <v>21</v>
      </c>
      <c r="H33">
        <v>69</v>
      </c>
      <c r="I33" s="3" t="s">
        <v>21</v>
      </c>
    </row>
    <row r="34" spans="1:9" x14ac:dyDescent="0.25">
      <c r="A34">
        <f t="shared" si="0"/>
        <v>4</v>
      </c>
      <c r="B34" s="2">
        <v>0.55208333333333337</v>
      </c>
      <c r="C34" t="s">
        <v>503</v>
      </c>
      <c r="D34" s="9" t="s">
        <v>648</v>
      </c>
      <c r="E34">
        <v>8.6999999999999993</v>
      </c>
      <c r="F34">
        <v>8.5</v>
      </c>
      <c r="G34" s="14" t="s">
        <v>21</v>
      </c>
      <c r="H34" t="s">
        <v>611</v>
      </c>
      <c r="I34" s="3" t="s">
        <v>21</v>
      </c>
    </row>
    <row r="35" spans="1:9" x14ac:dyDescent="0.25">
      <c r="A35">
        <f t="shared" si="0"/>
        <v>4</v>
      </c>
      <c r="B35" s="2">
        <v>0.55902777777777779</v>
      </c>
      <c r="C35" t="s">
        <v>180</v>
      </c>
      <c r="D35" s="9" t="s">
        <v>649</v>
      </c>
      <c r="E35">
        <v>2.1</v>
      </c>
      <c r="F35">
        <v>1.91</v>
      </c>
      <c r="G35" s="14" t="s">
        <v>21</v>
      </c>
      <c r="H35">
        <v>72</v>
      </c>
      <c r="I35" s="3" t="s">
        <v>21</v>
      </c>
    </row>
    <row r="36" spans="1:9" x14ac:dyDescent="0.25">
      <c r="A36">
        <f t="shared" si="0"/>
        <v>4</v>
      </c>
      <c r="B36" s="2">
        <v>0.55902777777777779</v>
      </c>
      <c r="C36" t="s">
        <v>144</v>
      </c>
      <c r="D36" s="9" t="s">
        <v>650</v>
      </c>
      <c r="E36">
        <v>2.5</v>
      </c>
      <c r="F36">
        <v>2.15</v>
      </c>
      <c r="G36" s="14" t="s">
        <v>21</v>
      </c>
      <c r="H36">
        <v>74</v>
      </c>
      <c r="I36" s="3" t="s">
        <v>21</v>
      </c>
    </row>
    <row r="37" spans="1:9" x14ac:dyDescent="0.25">
      <c r="A37">
        <f t="shared" si="0"/>
        <v>4</v>
      </c>
      <c r="B37" s="2">
        <v>0.55902777777777779</v>
      </c>
      <c r="C37" t="s">
        <v>503</v>
      </c>
      <c r="D37" s="9" t="s">
        <v>651</v>
      </c>
      <c r="E37">
        <v>8</v>
      </c>
      <c r="F37">
        <v>8.5</v>
      </c>
      <c r="G37" s="14" t="s">
        <v>554</v>
      </c>
      <c r="H37" t="s">
        <v>611</v>
      </c>
      <c r="I37" s="3">
        <v>-0.4</v>
      </c>
    </row>
    <row r="38" spans="1:9" x14ac:dyDescent="0.25">
      <c r="A38">
        <f t="shared" si="0"/>
        <v>4</v>
      </c>
      <c r="B38" s="2">
        <v>0.56597222222222221</v>
      </c>
      <c r="C38" t="s">
        <v>241</v>
      </c>
      <c r="D38" s="9" t="s">
        <v>652</v>
      </c>
      <c r="E38">
        <v>1.59</v>
      </c>
      <c r="F38">
        <v>1.67</v>
      </c>
      <c r="G38" s="14" t="s">
        <v>653</v>
      </c>
      <c r="H38">
        <v>71</v>
      </c>
      <c r="I38" s="3">
        <v>2.48</v>
      </c>
    </row>
    <row r="39" spans="1:9" x14ac:dyDescent="0.25">
      <c r="A39">
        <f t="shared" si="0"/>
        <v>4</v>
      </c>
      <c r="B39" s="2">
        <v>0.56597222222222221</v>
      </c>
      <c r="C39" t="s">
        <v>201</v>
      </c>
      <c r="D39" s="9" t="s">
        <v>654</v>
      </c>
      <c r="E39">
        <v>3.9</v>
      </c>
      <c r="F39">
        <v>2.8</v>
      </c>
      <c r="G39" s="14" t="s">
        <v>21</v>
      </c>
      <c r="H39">
        <v>76</v>
      </c>
      <c r="I39" s="3" t="s">
        <v>21</v>
      </c>
    </row>
    <row r="40" spans="1:9" x14ac:dyDescent="0.25">
      <c r="A40">
        <f t="shared" si="0"/>
        <v>4</v>
      </c>
      <c r="B40" s="2">
        <v>0.56597222222222221</v>
      </c>
      <c r="C40" t="s">
        <v>503</v>
      </c>
      <c r="D40" s="9" t="s">
        <v>655</v>
      </c>
      <c r="E40">
        <v>8.8000000000000007</v>
      </c>
      <c r="F40">
        <v>8.5</v>
      </c>
      <c r="G40" s="14" t="s">
        <v>21</v>
      </c>
      <c r="H40" t="s">
        <v>611</v>
      </c>
      <c r="I40" s="3" t="s">
        <v>21</v>
      </c>
    </row>
    <row r="41" spans="1:9" x14ac:dyDescent="0.25">
      <c r="A41">
        <f t="shared" si="0"/>
        <v>4</v>
      </c>
      <c r="B41" s="2">
        <v>0.57291666666666663</v>
      </c>
      <c r="C41" t="s">
        <v>55</v>
      </c>
      <c r="D41" s="9" t="s">
        <v>656</v>
      </c>
      <c r="E41">
        <v>1.78</v>
      </c>
      <c r="F41">
        <v>1.85</v>
      </c>
      <c r="G41" s="14" t="s">
        <v>514</v>
      </c>
      <c r="H41">
        <v>74</v>
      </c>
      <c r="I41" s="3">
        <v>-2.4</v>
      </c>
    </row>
    <row r="42" spans="1:9" x14ac:dyDescent="0.25">
      <c r="A42">
        <f t="shared" si="0"/>
        <v>4</v>
      </c>
      <c r="B42" s="2">
        <v>0.57291666666666663</v>
      </c>
      <c r="C42" t="s">
        <v>329</v>
      </c>
      <c r="D42" s="9" t="s">
        <v>657</v>
      </c>
      <c r="E42">
        <v>3.3</v>
      </c>
      <c r="F42">
        <v>2.38</v>
      </c>
      <c r="G42" s="14" t="s">
        <v>21</v>
      </c>
      <c r="H42">
        <v>73</v>
      </c>
      <c r="I42" s="3" t="s">
        <v>21</v>
      </c>
    </row>
    <row r="43" spans="1:9" x14ac:dyDescent="0.25">
      <c r="A43">
        <f t="shared" si="0"/>
        <v>4</v>
      </c>
      <c r="B43" s="2">
        <v>0.57291666666666663</v>
      </c>
      <c r="C43" t="s">
        <v>503</v>
      </c>
      <c r="D43" s="9" t="s">
        <v>658</v>
      </c>
      <c r="E43">
        <v>7.6</v>
      </c>
      <c r="F43">
        <v>8.5</v>
      </c>
      <c r="G43" s="14" t="s">
        <v>74</v>
      </c>
      <c r="H43" t="s">
        <v>611</v>
      </c>
      <c r="I43" s="3">
        <v>-0.8</v>
      </c>
    </row>
    <row r="44" spans="1:9" x14ac:dyDescent="0.25">
      <c r="A44">
        <f t="shared" si="0"/>
        <v>4</v>
      </c>
      <c r="B44" s="2">
        <v>0.57986111111111116</v>
      </c>
      <c r="C44" t="s">
        <v>143</v>
      </c>
      <c r="D44" s="9" t="s">
        <v>659</v>
      </c>
      <c r="E44">
        <v>1.61</v>
      </c>
      <c r="F44">
        <v>1.77</v>
      </c>
      <c r="G44" s="14" t="s">
        <v>442</v>
      </c>
      <c r="H44">
        <v>70</v>
      </c>
      <c r="I44" s="3">
        <v>-6.5</v>
      </c>
    </row>
    <row r="45" spans="1:9" x14ac:dyDescent="0.25">
      <c r="A45">
        <f t="shared" si="0"/>
        <v>4</v>
      </c>
      <c r="B45" s="2">
        <v>0.57986111111111116</v>
      </c>
      <c r="C45" t="s">
        <v>253</v>
      </c>
      <c r="D45" s="9" t="s">
        <v>660</v>
      </c>
      <c r="E45">
        <v>3.8</v>
      </c>
      <c r="F45">
        <v>2.5</v>
      </c>
      <c r="G45" s="14" t="s">
        <v>21</v>
      </c>
      <c r="H45">
        <v>70</v>
      </c>
      <c r="I45" s="3" t="s">
        <v>21</v>
      </c>
    </row>
    <row r="46" spans="1:9" x14ac:dyDescent="0.25">
      <c r="A46">
        <f t="shared" si="0"/>
        <v>4</v>
      </c>
      <c r="B46" s="2">
        <v>0.57986111111111116</v>
      </c>
      <c r="C46" t="s">
        <v>503</v>
      </c>
      <c r="D46" s="9" t="s">
        <v>661</v>
      </c>
      <c r="E46">
        <v>8.4</v>
      </c>
      <c r="F46">
        <v>8.5</v>
      </c>
      <c r="G46" s="14" t="s">
        <v>307</v>
      </c>
      <c r="H46" t="s">
        <v>611</v>
      </c>
      <c r="I46" s="3">
        <v>0</v>
      </c>
    </row>
    <row r="47" spans="1:9" x14ac:dyDescent="0.25">
      <c r="A47">
        <f t="shared" si="0"/>
        <v>4</v>
      </c>
      <c r="B47" s="2">
        <v>0.58680555555555558</v>
      </c>
      <c r="C47" t="s">
        <v>37</v>
      </c>
      <c r="D47" s="9" t="s">
        <v>662</v>
      </c>
      <c r="E47">
        <v>1.91</v>
      </c>
      <c r="F47">
        <v>1.85</v>
      </c>
      <c r="G47" s="14" t="s">
        <v>21</v>
      </c>
      <c r="H47">
        <v>65</v>
      </c>
      <c r="I47" s="3" t="s">
        <v>21</v>
      </c>
    </row>
    <row r="48" spans="1:9" x14ac:dyDescent="0.25">
      <c r="A48">
        <f t="shared" si="0"/>
        <v>4</v>
      </c>
      <c r="B48" s="2">
        <v>0.58680555555555558</v>
      </c>
      <c r="C48" t="s">
        <v>303</v>
      </c>
      <c r="D48" s="9" t="s">
        <v>663</v>
      </c>
      <c r="E48">
        <v>2.8</v>
      </c>
      <c r="F48">
        <v>2.5</v>
      </c>
      <c r="G48" s="14" t="s">
        <v>21</v>
      </c>
      <c r="H48">
        <v>71</v>
      </c>
      <c r="I48" s="3" t="s">
        <v>21</v>
      </c>
    </row>
    <row r="49" spans="1:9" x14ac:dyDescent="0.25">
      <c r="A49">
        <f t="shared" si="0"/>
        <v>4</v>
      </c>
      <c r="B49" s="2">
        <v>0.58680555555555558</v>
      </c>
      <c r="C49" t="s">
        <v>503</v>
      </c>
      <c r="D49" s="9" t="s">
        <v>664</v>
      </c>
      <c r="E49">
        <v>7.9</v>
      </c>
      <c r="F49">
        <v>8.5</v>
      </c>
      <c r="G49" s="14" t="s">
        <v>70</v>
      </c>
      <c r="H49" t="s">
        <v>611</v>
      </c>
      <c r="I49" s="3">
        <v>-0.5</v>
      </c>
    </row>
    <row r="50" spans="1:9" x14ac:dyDescent="0.25">
      <c r="A50">
        <f t="shared" si="0"/>
        <v>4</v>
      </c>
      <c r="B50" s="2">
        <v>0.59722222222222221</v>
      </c>
      <c r="C50" t="s">
        <v>333</v>
      </c>
      <c r="D50" s="9" t="s">
        <v>665</v>
      </c>
      <c r="E50">
        <v>2.2000000000000002</v>
      </c>
      <c r="F50">
        <v>2.0499999999999998</v>
      </c>
      <c r="G50" s="14" t="s">
        <v>21</v>
      </c>
      <c r="H50">
        <v>71</v>
      </c>
      <c r="I50" s="3" t="s">
        <v>21</v>
      </c>
    </row>
    <row r="51" spans="1:9" x14ac:dyDescent="0.25">
      <c r="A51">
        <f t="shared" si="0"/>
        <v>4</v>
      </c>
      <c r="B51" s="2">
        <v>0.59722222222222221</v>
      </c>
      <c r="C51" t="s">
        <v>294</v>
      </c>
      <c r="D51" s="9" t="s">
        <v>666</v>
      </c>
      <c r="E51">
        <v>2.4</v>
      </c>
      <c r="F51">
        <v>2.2000000000000002</v>
      </c>
      <c r="G51" s="14" t="s">
        <v>21</v>
      </c>
      <c r="H51">
        <v>65</v>
      </c>
      <c r="I51" s="3" t="s">
        <v>21</v>
      </c>
    </row>
    <row r="52" spans="1:9" x14ac:dyDescent="0.25">
      <c r="A52">
        <f t="shared" si="0"/>
        <v>4</v>
      </c>
      <c r="B52" s="2">
        <v>0.59722222222222221</v>
      </c>
      <c r="C52" t="s">
        <v>503</v>
      </c>
      <c r="D52" s="9" t="s">
        <v>667</v>
      </c>
      <c r="E52">
        <v>7.6</v>
      </c>
      <c r="F52">
        <v>8.5</v>
      </c>
      <c r="G52" s="14" t="s">
        <v>74</v>
      </c>
      <c r="H52" t="s">
        <v>611</v>
      </c>
      <c r="I52" s="3">
        <v>-0.8</v>
      </c>
    </row>
    <row r="53" spans="1:9" x14ac:dyDescent="0.25">
      <c r="A53">
        <f t="shared" si="0"/>
        <v>4</v>
      </c>
      <c r="B53" s="2">
        <v>0.60416666666666663</v>
      </c>
      <c r="C53" t="s">
        <v>310</v>
      </c>
      <c r="D53" s="9" t="s">
        <v>668</v>
      </c>
      <c r="E53">
        <v>1.92</v>
      </c>
      <c r="F53">
        <v>1.8</v>
      </c>
      <c r="G53" s="14" t="s">
        <v>21</v>
      </c>
      <c r="H53">
        <v>70</v>
      </c>
      <c r="I53" s="3" t="s">
        <v>21</v>
      </c>
    </row>
    <row r="54" spans="1:9" x14ac:dyDescent="0.25">
      <c r="A54">
        <f t="shared" si="0"/>
        <v>4</v>
      </c>
      <c r="B54" s="2">
        <v>0.60416666666666663</v>
      </c>
      <c r="C54" t="s">
        <v>318</v>
      </c>
      <c r="D54" s="9" t="s">
        <v>669</v>
      </c>
      <c r="E54">
        <v>2.8</v>
      </c>
      <c r="F54">
        <v>2.5</v>
      </c>
      <c r="G54" s="14" t="s">
        <v>21</v>
      </c>
      <c r="H54">
        <v>73</v>
      </c>
      <c r="I54" s="3" t="s">
        <v>21</v>
      </c>
    </row>
    <row r="55" spans="1:9" x14ac:dyDescent="0.25">
      <c r="A55">
        <f t="shared" si="0"/>
        <v>4</v>
      </c>
      <c r="B55" s="2">
        <v>0.60416666666666663</v>
      </c>
      <c r="C55" t="s">
        <v>503</v>
      </c>
      <c r="D55" s="9" t="s">
        <v>584</v>
      </c>
      <c r="E55">
        <v>7.8</v>
      </c>
      <c r="F55">
        <v>8.5</v>
      </c>
      <c r="G55" s="14" t="s">
        <v>63</v>
      </c>
      <c r="H55" t="s">
        <v>611</v>
      </c>
      <c r="I55" s="3">
        <v>-0.6</v>
      </c>
    </row>
    <row r="56" spans="1:9" x14ac:dyDescent="0.25">
      <c r="A56">
        <f t="shared" si="0"/>
        <v>4</v>
      </c>
      <c r="B56" s="2">
        <v>0.61111111111111116</v>
      </c>
      <c r="C56" t="s">
        <v>200</v>
      </c>
      <c r="D56" s="9" t="s">
        <v>670</v>
      </c>
      <c r="E56">
        <v>1.82</v>
      </c>
      <c r="F56">
        <v>1.91</v>
      </c>
      <c r="G56" s="14" t="s">
        <v>458</v>
      </c>
      <c r="H56">
        <v>68</v>
      </c>
      <c r="I56" s="3">
        <v>2.37</v>
      </c>
    </row>
    <row r="57" spans="1:9" x14ac:dyDescent="0.25">
      <c r="A57">
        <f t="shared" si="0"/>
        <v>4</v>
      </c>
      <c r="B57" s="2">
        <v>0.61111111111111116</v>
      </c>
      <c r="C57" t="s">
        <v>326</v>
      </c>
      <c r="D57" s="9" t="s">
        <v>359</v>
      </c>
      <c r="E57">
        <v>3.1</v>
      </c>
      <c r="F57">
        <v>2.4</v>
      </c>
      <c r="G57" s="14" t="s">
        <v>21</v>
      </c>
      <c r="H57">
        <v>72</v>
      </c>
      <c r="I57" s="3" t="s">
        <v>21</v>
      </c>
    </row>
    <row r="58" spans="1:9" x14ac:dyDescent="0.25">
      <c r="A58">
        <f t="shared" si="0"/>
        <v>4</v>
      </c>
      <c r="B58" s="2">
        <v>0.61111111111111116</v>
      </c>
      <c r="C58" t="s">
        <v>503</v>
      </c>
      <c r="D58" s="9" t="s">
        <v>671</v>
      </c>
      <c r="E58">
        <v>8</v>
      </c>
      <c r="F58">
        <v>8.5</v>
      </c>
      <c r="G58" s="14" t="s">
        <v>554</v>
      </c>
      <c r="H58" t="s">
        <v>611</v>
      </c>
      <c r="I58" s="3">
        <v>-0.4</v>
      </c>
    </row>
    <row r="59" spans="1:9" x14ac:dyDescent="0.25">
      <c r="A59">
        <f t="shared" si="0"/>
        <v>4</v>
      </c>
      <c r="B59" s="2">
        <v>0.61805555555555558</v>
      </c>
      <c r="C59" t="s">
        <v>29</v>
      </c>
      <c r="D59" s="9" t="s">
        <v>672</v>
      </c>
      <c r="E59">
        <v>1.87</v>
      </c>
      <c r="F59">
        <v>1.91</v>
      </c>
      <c r="G59" s="14" t="s">
        <v>22</v>
      </c>
      <c r="H59">
        <v>71</v>
      </c>
      <c r="I59" s="3">
        <v>-1.3</v>
      </c>
    </row>
    <row r="60" spans="1:9" x14ac:dyDescent="0.25">
      <c r="A60">
        <f t="shared" si="0"/>
        <v>4</v>
      </c>
      <c r="B60" s="2">
        <v>0.61805555555555558</v>
      </c>
      <c r="C60" t="s">
        <v>99</v>
      </c>
      <c r="D60" s="9" t="s">
        <v>673</v>
      </c>
      <c r="E60">
        <v>3</v>
      </c>
      <c r="F60">
        <v>2.25</v>
      </c>
      <c r="G60" s="14" t="s">
        <v>21</v>
      </c>
      <c r="H60">
        <v>71</v>
      </c>
      <c r="I60" s="3" t="s">
        <v>21</v>
      </c>
    </row>
    <row r="61" spans="1:9" x14ac:dyDescent="0.25">
      <c r="A61">
        <f t="shared" si="0"/>
        <v>4</v>
      </c>
      <c r="B61" s="2">
        <v>0.61805555555555558</v>
      </c>
      <c r="C61" t="s">
        <v>503</v>
      </c>
      <c r="D61" s="9" t="s">
        <v>674</v>
      </c>
      <c r="E61">
        <v>8</v>
      </c>
      <c r="F61">
        <v>8.5</v>
      </c>
      <c r="G61" s="14" t="s">
        <v>70</v>
      </c>
      <c r="H61" t="s">
        <v>611</v>
      </c>
      <c r="I61" s="3">
        <v>3.75</v>
      </c>
    </row>
    <row r="62" spans="1:9" x14ac:dyDescent="0.25">
      <c r="A62">
        <f t="shared" si="0"/>
        <v>4</v>
      </c>
      <c r="B62" s="2">
        <v>0.625</v>
      </c>
      <c r="C62" t="s">
        <v>274</v>
      </c>
      <c r="D62" s="9" t="s">
        <v>675</v>
      </c>
      <c r="E62">
        <v>1.65</v>
      </c>
      <c r="F62">
        <v>1.6</v>
      </c>
      <c r="G62" s="14" t="s">
        <v>21</v>
      </c>
      <c r="H62">
        <v>75</v>
      </c>
      <c r="I62" s="3" t="s">
        <v>21</v>
      </c>
    </row>
    <row r="63" spans="1:9" x14ac:dyDescent="0.25">
      <c r="A63">
        <f t="shared" si="0"/>
        <v>4</v>
      </c>
      <c r="B63" s="2">
        <v>0.625</v>
      </c>
      <c r="C63" t="s">
        <v>316</v>
      </c>
      <c r="D63" s="9" t="s">
        <v>676</v>
      </c>
      <c r="E63">
        <v>3.7</v>
      </c>
      <c r="F63">
        <v>2.88</v>
      </c>
      <c r="G63" s="14" t="s">
        <v>21</v>
      </c>
      <c r="H63">
        <v>75</v>
      </c>
      <c r="I63" s="3" t="s">
        <v>21</v>
      </c>
    </row>
    <row r="64" spans="1:9" x14ac:dyDescent="0.25">
      <c r="A64">
        <f t="shared" si="0"/>
        <v>4</v>
      </c>
      <c r="B64" s="2">
        <v>0.625</v>
      </c>
      <c r="C64" t="s">
        <v>503</v>
      </c>
      <c r="D64" s="9" t="s">
        <v>677</v>
      </c>
      <c r="E64">
        <v>8.1999999999999993</v>
      </c>
      <c r="F64">
        <v>8.5</v>
      </c>
      <c r="G64" s="14" t="s">
        <v>28</v>
      </c>
      <c r="H64" t="s">
        <v>611</v>
      </c>
      <c r="I64" s="3">
        <v>1.5</v>
      </c>
    </row>
    <row r="65" spans="1:9" x14ac:dyDescent="0.25">
      <c r="A65">
        <f t="shared" si="0"/>
        <v>4</v>
      </c>
      <c r="B65" s="2">
        <v>0.63194444444444442</v>
      </c>
      <c r="C65" t="s">
        <v>24</v>
      </c>
      <c r="D65" s="9" t="s">
        <v>678</v>
      </c>
      <c r="E65">
        <v>1.87</v>
      </c>
      <c r="F65">
        <v>1.85</v>
      </c>
      <c r="G65" s="14" t="s">
        <v>21</v>
      </c>
      <c r="H65">
        <v>71</v>
      </c>
      <c r="I65" s="3" t="s">
        <v>21</v>
      </c>
    </row>
    <row r="66" spans="1:9" x14ac:dyDescent="0.25">
      <c r="A66">
        <f t="shared" si="0"/>
        <v>4</v>
      </c>
      <c r="B66" s="2">
        <v>0.63194444444444442</v>
      </c>
      <c r="C66" t="s">
        <v>230</v>
      </c>
      <c r="D66" s="9" t="s">
        <v>679</v>
      </c>
      <c r="E66">
        <v>2.9</v>
      </c>
      <c r="F66">
        <v>2.38</v>
      </c>
      <c r="G66" s="14" t="s">
        <v>21</v>
      </c>
      <c r="H66">
        <v>68</v>
      </c>
      <c r="I66" s="3" t="s">
        <v>21</v>
      </c>
    </row>
    <row r="67" spans="1:9" x14ac:dyDescent="0.25">
      <c r="A67">
        <f t="shared" ref="A67:A130" si="1">IF(B67="","",4)</f>
        <v>4</v>
      </c>
      <c r="B67" s="2">
        <v>0.63194444444444442</v>
      </c>
      <c r="C67" t="s">
        <v>503</v>
      </c>
      <c r="D67" s="9" t="s">
        <v>680</v>
      </c>
      <c r="E67">
        <v>8</v>
      </c>
      <c r="F67">
        <v>8.5</v>
      </c>
      <c r="G67" s="14" t="s">
        <v>554</v>
      </c>
      <c r="H67" t="s">
        <v>611</v>
      </c>
      <c r="I67" s="3">
        <v>-0.4</v>
      </c>
    </row>
    <row r="68" spans="1:9" x14ac:dyDescent="0.25">
      <c r="A68">
        <f t="shared" si="1"/>
        <v>4</v>
      </c>
      <c r="B68" s="2">
        <v>0.63888888888888884</v>
      </c>
      <c r="C68" t="s">
        <v>43</v>
      </c>
      <c r="D68" s="9" t="s">
        <v>188</v>
      </c>
      <c r="E68">
        <v>2.2999999999999998</v>
      </c>
      <c r="F68">
        <v>1.95</v>
      </c>
      <c r="G68" s="14" t="s">
        <v>21</v>
      </c>
      <c r="H68">
        <v>69</v>
      </c>
      <c r="I68" s="3" t="s">
        <v>21</v>
      </c>
    </row>
    <row r="69" spans="1:9" x14ac:dyDescent="0.25">
      <c r="A69">
        <f t="shared" si="1"/>
        <v>4</v>
      </c>
      <c r="B69" s="2">
        <v>0.63888888888888884</v>
      </c>
      <c r="C69" t="s">
        <v>128</v>
      </c>
      <c r="D69" s="9" t="s">
        <v>681</v>
      </c>
      <c r="E69">
        <v>2.4</v>
      </c>
      <c r="F69">
        <v>2.25</v>
      </c>
      <c r="G69" s="14" t="s">
        <v>21</v>
      </c>
      <c r="H69">
        <v>70</v>
      </c>
      <c r="I69" s="3" t="s">
        <v>21</v>
      </c>
    </row>
    <row r="70" spans="1:9" x14ac:dyDescent="0.25">
      <c r="A70">
        <f t="shared" si="1"/>
        <v>4</v>
      </c>
      <c r="B70" s="2">
        <v>0.63888888888888884</v>
      </c>
      <c r="C70" t="s">
        <v>503</v>
      </c>
      <c r="D70" s="9" t="s">
        <v>682</v>
      </c>
      <c r="E70">
        <v>7.3</v>
      </c>
      <c r="F70">
        <v>8.5</v>
      </c>
      <c r="G70" s="14" t="s">
        <v>30</v>
      </c>
      <c r="H70" t="s">
        <v>611</v>
      </c>
      <c r="I70" s="3">
        <v>-1.1000000000000001</v>
      </c>
    </row>
    <row r="71" spans="1:9" x14ac:dyDescent="0.25">
      <c r="A71">
        <f t="shared" si="1"/>
        <v>4</v>
      </c>
      <c r="B71" s="2">
        <v>0.64930555555555558</v>
      </c>
      <c r="C71" t="s">
        <v>138</v>
      </c>
      <c r="D71" s="9" t="s">
        <v>683</v>
      </c>
      <c r="E71">
        <v>1.55</v>
      </c>
      <c r="F71">
        <v>1.5</v>
      </c>
      <c r="G71" s="14" t="s">
        <v>21</v>
      </c>
      <c r="H71">
        <v>72</v>
      </c>
      <c r="I71" s="3" t="s">
        <v>21</v>
      </c>
    </row>
    <row r="72" spans="1:9" x14ac:dyDescent="0.25">
      <c r="A72">
        <f t="shared" si="1"/>
        <v>4</v>
      </c>
      <c r="B72" s="2">
        <v>0.64930555555555558</v>
      </c>
      <c r="C72" t="s">
        <v>335</v>
      </c>
      <c r="D72" s="9" t="s">
        <v>684</v>
      </c>
      <c r="E72">
        <v>4.2</v>
      </c>
      <c r="F72">
        <v>3.25</v>
      </c>
      <c r="G72" s="14" t="s">
        <v>21</v>
      </c>
      <c r="H72">
        <v>70</v>
      </c>
      <c r="I72" s="3" t="s">
        <v>21</v>
      </c>
    </row>
    <row r="73" spans="1:9" x14ac:dyDescent="0.25">
      <c r="A73">
        <f t="shared" si="1"/>
        <v>4</v>
      </c>
      <c r="B73" s="2">
        <v>0.64930555555555558</v>
      </c>
      <c r="C73" t="s">
        <v>503</v>
      </c>
      <c r="D73" s="9" t="s">
        <v>685</v>
      </c>
      <c r="E73">
        <v>8.9</v>
      </c>
      <c r="F73">
        <v>9</v>
      </c>
      <c r="G73" s="14" t="s">
        <v>71</v>
      </c>
      <c r="H73" t="s">
        <v>611</v>
      </c>
      <c r="I73" s="3">
        <v>-0.1</v>
      </c>
    </row>
    <row r="74" spans="1:9" x14ac:dyDescent="0.25">
      <c r="A74">
        <f t="shared" si="1"/>
        <v>4</v>
      </c>
      <c r="B74" s="2">
        <v>0.65625</v>
      </c>
      <c r="C74" t="s">
        <v>124</v>
      </c>
      <c r="D74" s="9" t="s">
        <v>568</v>
      </c>
      <c r="E74">
        <v>2</v>
      </c>
      <c r="F74">
        <v>1.95</v>
      </c>
      <c r="G74" s="14" t="s">
        <v>21</v>
      </c>
      <c r="H74">
        <v>70</v>
      </c>
      <c r="I74" s="3" t="s">
        <v>21</v>
      </c>
    </row>
    <row r="75" spans="1:9" x14ac:dyDescent="0.25">
      <c r="A75">
        <f t="shared" si="1"/>
        <v>4</v>
      </c>
      <c r="B75" s="2">
        <v>0.65625</v>
      </c>
      <c r="C75" t="s">
        <v>198</v>
      </c>
      <c r="D75" s="9" t="s">
        <v>231</v>
      </c>
      <c r="E75">
        <v>2.7</v>
      </c>
      <c r="F75">
        <v>2.4</v>
      </c>
      <c r="G75" s="14" t="s">
        <v>21</v>
      </c>
      <c r="H75">
        <v>70</v>
      </c>
      <c r="I75" s="3" t="s">
        <v>21</v>
      </c>
    </row>
    <row r="76" spans="1:9" x14ac:dyDescent="0.25">
      <c r="A76">
        <f t="shared" si="1"/>
        <v>4</v>
      </c>
      <c r="B76" s="2">
        <v>0.65625</v>
      </c>
      <c r="C76" t="s">
        <v>503</v>
      </c>
      <c r="D76" s="9" t="s">
        <v>686</v>
      </c>
      <c r="E76">
        <v>7.6</v>
      </c>
      <c r="F76">
        <v>8.5</v>
      </c>
      <c r="G76" s="14" t="s">
        <v>74</v>
      </c>
      <c r="H76" t="s">
        <v>611</v>
      </c>
      <c r="I76" s="3">
        <v>6</v>
      </c>
    </row>
    <row r="77" spans="1:9" x14ac:dyDescent="0.25">
      <c r="A77">
        <f t="shared" si="1"/>
        <v>4</v>
      </c>
      <c r="B77" s="2">
        <v>0.66319444444444442</v>
      </c>
      <c r="C77" t="s">
        <v>95</v>
      </c>
      <c r="D77" s="9" t="s">
        <v>687</v>
      </c>
      <c r="E77">
        <v>2</v>
      </c>
      <c r="F77">
        <v>1.8</v>
      </c>
      <c r="G77" s="14" t="s">
        <v>21</v>
      </c>
      <c r="H77">
        <v>71</v>
      </c>
      <c r="I77" s="3" t="s">
        <v>21</v>
      </c>
    </row>
    <row r="78" spans="1:9" x14ac:dyDescent="0.25">
      <c r="A78">
        <f t="shared" si="1"/>
        <v>4</v>
      </c>
      <c r="B78" s="2">
        <v>0.66319444444444442</v>
      </c>
      <c r="C78" t="s">
        <v>224</v>
      </c>
      <c r="D78" s="9" t="s">
        <v>688</v>
      </c>
      <c r="E78">
        <v>2.7</v>
      </c>
      <c r="F78">
        <v>2.63</v>
      </c>
      <c r="G78" s="14" t="s">
        <v>21</v>
      </c>
      <c r="H78">
        <v>72</v>
      </c>
      <c r="I78" s="3" t="s">
        <v>21</v>
      </c>
    </row>
    <row r="79" spans="1:9" x14ac:dyDescent="0.25">
      <c r="A79">
        <f t="shared" si="1"/>
        <v>4</v>
      </c>
      <c r="B79" s="2">
        <v>0.66319444444444442</v>
      </c>
      <c r="C79" t="s">
        <v>503</v>
      </c>
      <c r="D79" s="9" t="s">
        <v>689</v>
      </c>
      <c r="E79">
        <v>7.7</v>
      </c>
      <c r="F79">
        <v>8.5</v>
      </c>
      <c r="G79" s="14" t="s">
        <v>72</v>
      </c>
      <c r="H79" t="s">
        <v>611</v>
      </c>
      <c r="I79" s="3">
        <v>-0.7</v>
      </c>
    </row>
    <row r="80" spans="1:9" x14ac:dyDescent="0.25">
      <c r="A80">
        <f t="shared" si="1"/>
        <v>4</v>
      </c>
      <c r="B80" s="2">
        <v>0.67013888888888884</v>
      </c>
      <c r="C80" t="s">
        <v>38</v>
      </c>
      <c r="D80" s="9" t="s">
        <v>690</v>
      </c>
      <c r="E80">
        <v>1.66</v>
      </c>
      <c r="F80">
        <v>1.73</v>
      </c>
      <c r="G80" s="14" t="s">
        <v>691</v>
      </c>
      <c r="H80">
        <v>69</v>
      </c>
      <c r="I80" s="3">
        <v>-2.8</v>
      </c>
    </row>
    <row r="81" spans="1:9" x14ac:dyDescent="0.25">
      <c r="A81">
        <f t="shared" si="1"/>
        <v>4</v>
      </c>
      <c r="B81" s="2">
        <v>0.67013888888888884</v>
      </c>
      <c r="C81" t="s">
        <v>48</v>
      </c>
      <c r="D81" s="9" t="s">
        <v>692</v>
      </c>
      <c r="E81">
        <v>3.6</v>
      </c>
      <c r="F81">
        <v>2.62</v>
      </c>
      <c r="G81" s="14" t="s">
        <v>21</v>
      </c>
      <c r="H81">
        <v>68</v>
      </c>
      <c r="I81" s="3" t="s">
        <v>21</v>
      </c>
    </row>
    <row r="82" spans="1:9" x14ac:dyDescent="0.25">
      <c r="A82">
        <f t="shared" si="1"/>
        <v>4</v>
      </c>
      <c r="B82" s="2">
        <v>0.67013888888888884</v>
      </c>
      <c r="C82" t="s">
        <v>503</v>
      </c>
      <c r="D82" s="9" t="s">
        <v>693</v>
      </c>
      <c r="E82">
        <v>8.5</v>
      </c>
      <c r="F82">
        <v>8.5</v>
      </c>
      <c r="G82" s="14" t="s">
        <v>307</v>
      </c>
      <c r="H82" t="s">
        <v>611</v>
      </c>
      <c r="I82" s="3">
        <v>0</v>
      </c>
    </row>
    <row r="83" spans="1:9" x14ac:dyDescent="0.25">
      <c r="A83">
        <f t="shared" si="1"/>
        <v>4</v>
      </c>
      <c r="B83" s="2">
        <v>0.67708333333333337</v>
      </c>
      <c r="C83" t="s">
        <v>46</v>
      </c>
      <c r="D83" s="9" t="s">
        <v>694</v>
      </c>
      <c r="E83">
        <v>1.71</v>
      </c>
      <c r="F83">
        <v>1.67</v>
      </c>
      <c r="G83" s="14" t="s">
        <v>21</v>
      </c>
      <c r="H83">
        <v>66</v>
      </c>
      <c r="I83" s="3" t="s">
        <v>21</v>
      </c>
    </row>
    <row r="84" spans="1:9" x14ac:dyDescent="0.25">
      <c r="A84">
        <f t="shared" si="1"/>
        <v>4</v>
      </c>
      <c r="B84" s="2">
        <v>0.67708333333333337</v>
      </c>
      <c r="C84" t="s">
        <v>311</v>
      </c>
      <c r="D84" s="9" t="s">
        <v>695</v>
      </c>
      <c r="E84">
        <v>3.4</v>
      </c>
      <c r="F84">
        <v>2.7</v>
      </c>
      <c r="G84" s="14" t="s">
        <v>21</v>
      </c>
      <c r="H84">
        <v>71</v>
      </c>
      <c r="I84" s="3" t="s">
        <v>21</v>
      </c>
    </row>
    <row r="85" spans="1:9" x14ac:dyDescent="0.25">
      <c r="A85">
        <f t="shared" si="1"/>
        <v>4</v>
      </c>
      <c r="B85" s="2">
        <v>0.67708333333333337</v>
      </c>
      <c r="C85" t="s">
        <v>503</v>
      </c>
      <c r="D85" s="9" t="s">
        <v>696</v>
      </c>
      <c r="E85">
        <v>8.1</v>
      </c>
      <c r="F85">
        <v>8.5</v>
      </c>
      <c r="G85" s="14" t="s">
        <v>554</v>
      </c>
      <c r="H85" t="s">
        <v>611</v>
      </c>
      <c r="I85" s="3">
        <v>-0.4</v>
      </c>
    </row>
    <row r="86" spans="1:9" x14ac:dyDescent="0.25">
      <c r="A86">
        <f t="shared" si="1"/>
        <v>4</v>
      </c>
      <c r="B86" s="2">
        <v>0.68402777777777779</v>
      </c>
      <c r="C86" t="s">
        <v>178</v>
      </c>
      <c r="D86" s="9" t="s">
        <v>697</v>
      </c>
      <c r="E86">
        <v>1.85</v>
      </c>
      <c r="F86">
        <v>1.75</v>
      </c>
      <c r="G86" s="14" t="s">
        <v>21</v>
      </c>
      <c r="H86">
        <v>67</v>
      </c>
      <c r="I86" s="3" t="s">
        <v>21</v>
      </c>
    </row>
    <row r="87" spans="1:9" x14ac:dyDescent="0.25">
      <c r="A87">
        <f t="shared" si="1"/>
        <v>4</v>
      </c>
      <c r="B87" s="2">
        <v>0.68402777777777779</v>
      </c>
      <c r="C87" t="s">
        <v>193</v>
      </c>
      <c r="D87" s="9" t="s">
        <v>698</v>
      </c>
      <c r="E87">
        <v>3</v>
      </c>
      <c r="F87">
        <v>2.63</v>
      </c>
      <c r="G87" s="14" t="s">
        <v>21</v>
      </c>
      <c r="H87">
        <v>69</v>
      </c>
      <c r="I87" s="3" t="s">
        <v>21</v>
      </c>
    </row>
    <row r="88" spans="1:9" x14ac:dyDescent="0.25">
      <c r="A88">
        <f t="shared" si="1"/>
        <v>4</v>
      </c>
      <c r="B88" s="2">
        <v>0.68402777777777779</v>
      </c>
      <c r="C88" t="s">
        <v>503</v>
      </c>
      <c r="D88" s="9" t="s">
        <v>699</v>
      </c>
      <c r="E88">
        <v>7.6</v>
      </c>
      <c r="F88">
        <v>8.5</v>
      </c>
      <c r="G88" s="14" t="s">
        <v>74</v>
      </c>
      <c r="H88" t="s">
        <v>611</v>
      </c>
      <c r="I88" s="3">
        <v>-0.8</v>
      </c>
    </row>
    <row r="89" spans="1:9" x14ac:dyDescent="0.25">
      <c r="A89">
        <f t="shared" si="1"/>
        <v>4</v>
      </c>
      <c r="B89" s="2">
        <v>0.69097222222222221</v>
      </c>
      <c r="C89" t="s">
        <v>33</v>
      </c>
      <c r="D89" s="9" t="s">
        <v>700</v>
      </c>
      <c r="E89">
        <v>1.81</v>
      </c>
      <c r="F89">
        <v>1.85</v>
      </c>
      <c r="G89" s="14" t="s">
        <v>182</v>
      </c>
      <c r="H89">
        <v>67</v>
      </c>
      <c r="I89" s="3">
        <v>1.19</v>
      </c>
    </row>
    <row r="90" spans="1:9" x14ac:dyDescent="0.25">
      <c r="A90">
        <f t="shared" si="1"/>
        <v>4</v>
      </c>
      <c r="B90" s="2">
        <v>0.69097222222222221</v>
      </c>
      <c r="C90" t="s">
        <v>44</v>
      </c>
      <c r="D90" s="9" t="s">
        <v>701</v>
      </c>
      <c r="E90">
        <v>3.1</v>
      </c>
      <c r="F90">
        <v>2.4</v>
      </c>
      <c r="G90" s="14" t="s">
        <v>21</v>
      </c>
      <c r="H90">
        <v>70</v>
      </c>
      <c r="I90" s="3" t="s">
        <v>21</v>
      </c>
    </row>
    <row r="91" spans="1:9" x14ac:dyDescent="0.25">
      <c r="A91">
        <f t="shared" si="1"/>
        <v>4</v>
      </c>
      <c r="B91" s="2">
        <v>0.69097222222222221</v>
      </c>
      <c r="C91" t="s">
        <v>503</v>
      </c>
      <c r="D91" s="9" t="s">
        <v>702</v>
      </c>
      <c r="E91">
        <v>8.3000000000000007</v>
      </c>
      <c r="F91">
        <v>8.5</v>
      </c>
      <c r="G91" s="14" t="s">
        <v>28</v>
      </c>
      <c r="H91" t="s">
        <v>611</v>
      </c>
      <c r="I91" s="3">
        <v>-0.2</v>
      </c>
    </row>
    <row r="92" spans="1:9" x14ac:dyDescent="0.25">
      <c r="A92">
        <f t="shared" si="1"/>
        <v>4</v>
      </c>
      <c r="B92" s="2">
        <v>0.70138888888888884</v>
      </c>
      <c r="C92" t="s">
        <v>42</v>
      </c>
      <c r="D92" s="9" t="s">
        <v>703</v>
      </c>
      <c r="E92">
        <v>1.97</v>
      </c>
      <c r="F92">
        <v>1.67</v>
      </c>
      <c r="G92" s="14" t="s">
        <v>21</v>
      </c>
      <c r="H92">
        <v>73</v>
      </c>
      <c r="I92" s="3" t="s">
        <v>21</v>
      </c>
    </row>
    <row r="93" spans="1:9" x14ac:dyDescent="0.25">
      <c r="A93">
        <f t="shared" si="1"/>
        <v>4</v>
      </c>
      <c r="B93" s="2">
        <v>0.70138888888888884</v>
      </c>
      <c r="C93" t="s">
        <v>265</v>
      </c>
      <c r="D93" s="9" t="s">
        <v>704</v>
      </c>
      <c r="E93">
        <v>2.8</v>
      </c>
      <c r="F93">
        <v>2.38</v>
      </c>
      <c r="G93" s="14" t="s">
        <v>21</v>
      </c>
      <c r="H93">
        <v>68</v>
      </c>
      <c r="I93" s="3" t="s">
        <v>21</v>
      </c>
    </row>
    <row r="94" spans="1:9" x14ac:dyDescent="0.25">
      <c r="A94">
        <f t="shared" si="1"/>
        <v>4</v>
      </c>
      <c r="B94" s="2">
        <v>0.70138888888888884</v>
      </c>
      <c r="C94" t="s">
        <v>503</v>
      </c>
      <c r="D94" s="9" t="s">
        <v>667</v>
      </c>
      <c r="E94">
        <v>7.6</v>
      </c>
      <c r="F94">
        <v>8.5</v>
      </c>
      <c r="G94" s="14" t="s">
        <v>74</v>
      </c>
      <c r="H94" t="s">
        <v>611</v>
      </c>
      <c r="I94" s="3">
        <v>-0.8</v>
      </c>
    </row>
    <row r="95" spans="1:9" x14ac:dyDescent="0.25">
      <c r="A95">
        <f t="shared" si="1"/>
        <v>4</v>
      </c>
      <c r="B95" s="2">
        <v>0.70833333333333337</v>
      </c>
      <c r="C95" t="s">
        <v>228</v>
      </c>
      <c r="D95" s="9" t="s">
        <v>705</v>
      </c>
      <c r="E95">
        <v>1.8</v>
      </c>
      <c r="F95">
        <v>1.83</v>
      </c>
      <c r="G95" s="14" t="s">
        <v>353</v>
      </c>
      <c r="H95">
        <v>68</v>
      </c>
      <c r="I95" s="3">
        <v>1</v>
      </c>
    </row>
    <row r="96" spans="1:9" x14ac:dyDescent="0.25">
      <c r="A96">
        <f t="shared" si="1"/>
        <v>4</v>
      </c>
      <c r="B96" s="2">
        <v>0.70833333333333337</v>
      </c>
      <c r="C96" t="s">
        <v>118</v>
      </c>
      <c r="D96" s="9" t="s">
        <v>706</v>
      </c>
      <c r="E96">
        <v>3.2</v>
      </c>
      <c r="F96">
        <v>2.63</v>
      </c>
      <c r="G96" s="14" t="s">
        <v>21</v>
      </c>
      <c r="H96">
        <v>73</v>
      </c>
      <c r="I96" s="3" t="s">
        <v>21</v>
      </c>
    </row>
    <row r="97" spans="1:9" x14ac:dyDescent="0.25">
      <c r="A97">
        <f t="shared" si="1"/>
        <v>4</v>
      </c>
      <c r="B97" s="2">
        <v>0.70833333333333337</v>
      </c>
      <c r="C97" t="s">
        <v>503</v>
      </c>
      <c r="D97" s="9" t="s">
        <v>707</v>
      </c>
      <c r="E97">
        <v>7.8</v>
      </c>
      <c r="F97">
        <v>8.5</v>
      </c>
      <c r="G97" s="14" t="s">
        <v>63</v>
      </c>
      <c r="H97" t="s">
        <v>611</v>
      </c>
      <c r="I97" s="3">
        <v>-0.6</v>
      </c>
    </row>
    <row r="98" spans="1:9" x14ac:dyDescent="0.25">
      <c r="A98">
        <f t="shared" si="1"/>
        <v>4</v>
      </c>
      <c r="B98" s="2">
        <v>0.71527777777777779</v>
      </c>
      <c r="C98" t="s">
        <v>272</v>
      </c>
      <c r="D98" s="9" t="s">
        <v>708</v>
      </c>
      <c r="E98">
        <v>1.88</v>
      </c>
      <c r="F98">
        <v>1.48</v>
      </c>
      <c r="G98" s="14" t="s">
        <v>21</v>
      </c>
      <c r="H98">
        <v>70</v>
      </c>
      <c r="I98" s="3" t="s">
        <v>21</v>
      </c>
    </row>
    <row r="99" spans="1:9" x14ac:dyDescent="0.25">
      <c r="A99">
        <f t="shared" si="1"/>
        <v>4</v>
      </c>
      <c r="B99" s="2">
        <v>0.71527777777777779</v>
      </c>
      <c r="C99" t="s">
        <v>161</v>
      </c>
      <c r="D99" s="9" t="s">
        <v>709</v>
      </c>
      <c r="E99">
        <v>2.9</v>
      </c>
      <c r="F99">
        <v>2.38</v>
      </c>
      <c r="G99" s="14" t="s">
        <v>21</v>
      </c>
      <c r="H99">
        <v>68</v>
      </c>
      <c r="I99" s="3" t="s">
        <v>21</v>
      </c>
    </row>
    <row r="100" spans="1:9" x14ac:dyDescent="0.25">
      <c r="A100">
        <f t="shared" si="1"/>
        <v>4</v>
      </c>
      <c r="B100" s="2">
        <v>0.71527777777777779</v>
      </c>
      <c r="C100" t="s">
        <v>503</v>
      </c>
      <c r="D100" s="9" t="s">
        <v>710</v>
      </c>
      <c r="E100">
        <v>8.1</v>
      </c>
      <c r="F100">
        <v>8.5</v>
      </c>
      <c r="G100" s="14" t="s">
        <v>554</v>
      </c>
      <c r="H100" t="s">
        <v>611</v>
      </c>
      <c r="I100" s="3">
        <v>-0.4</v>
      </c>
    </row>
    <row r="101" spans="1:9" x14ac:dyDescent="0.25">
      <c r="A101">
        <f t="shared" si="1"/>
        <v>4</v>
      </c>
      <c r="B101" s="2">
        <v>0.72222222222222221</v>
      </c>
      <c r="C101" t="s">
        <v>216</v>
      </c>
      <c r="D101" s="9" t="s">
        <v>649</v>
      </c>
      <c r="E101">
        <v>2.1</v>
      </c>
      <c r="F101">
        <v>1.91</v>
      </c>
      <c r="G101" s="14" t="s">
        <v>21</v>
      </c>
      <c r="H101">
        <v>67</v>
      </c>
      <c r="I101" s="3" t="s">
        <v>21</v>
      </c>
    </row>
    <row r="102" spans="1:9" x14ac:dyDescent="0.25">
      <c r="A102">
        <f t="shared" si="1"/>
        <v>4</v>
      </c>
      <c r="B102" s="2">
        <v>0.72222222222222221</v>
      </c>
      <c r="C102" t="s">
        <v>105</v>
      </c>
      <c r="D102" s="9" t="s">
        <v>711</v>
      </c>
      <c r="E102">
        <v>2.5</v>
      </c>
      <c r="F102">
        <v>2.25</v>
      </c>
      <c r="G102" s="14" t="s">
        <v>21</v>
      </c>
      <c r="H102">
        <v>67</v>
      </c>
      <c r="I102" s="3" t="s">
        <v>21</v>
      </c>
    </row>
    <row r="103" spans="1:9" x14ac:dyDescent="0.25">
      <c r="A103">
        <f t="shared" si="1"/>
        <v>4</v>
      </c>
      <c r="B103" s="2">
        <v>0.72222222222222221</v>
      </c>
      <c r="C103" t="s">
        <v>503</v>
      </c>
      <c r="D103" s="9" t="s">
        <v>712</v>
      </c>
      <c r="E103">
        <v>7.5</v>
      </c>
      <c r="F103">
        <v>8.5</v>
      </c>
      <c r="G103" s="14" t="s">
        <v>381</v>
      </c>
      <c r="H103" t="s">
        <v>611</v>
      </c>
      <c r="I103" s="3">
        <v>6.75</v>
      </c>
    </row>
    <row r="104" spans="1:9" x14ac:dyDescent="0.25">
      <c r="A104">
        <f t="shared" si="1"/>
        <v>4</v>
      </c>
      <c r="B104" s="2">
        <v>0.72916666666666663</v>
      </c>
      <c r="C104" t="s">
        <v>35</v>
      </c>
      <c r="D104" s="9" t="s">
        <v>713</v>
      </c>
      <c r="E104">
        <v>1.79</v>
      </c>
      <c r="F104">
        <v>1.75</v>
      </c>
      <c r="G104" s="14" t="s">
        <v>21</v>
      </c>
      <c r="H104">
        <v>68</v>
      </c>
      <c r="I104" s="3" t="s">
        <v>21</v>
      </c>
    </row>
    <row r="105" spans="1:9" x14ac:dyDescent="0.25">
      <c r="A105">
        <f t="shared" si="1"/>
        <v>4</v>
      </c>
      <c r="B105" s="2">
        <v>0.72916666666666663</v>
      </c>
      <c r="C105" t="s">
        <v>114</v>
      </c>
      <c r="D105" s="9" t="s">
        <v>628</v>
      </c>
      <c r="E105">
        <v>3.2</v>
      </c>
      <c r="F105">
        <v>2.75</v>
      </c>
      <c r="G105" s="14" t="s">
        <v>21</v>
      </c>
      <c r="H105">
        <v>66</v>
      </c>
      <c r="I105" s="3" t="s">
        <v>21</v>
      </c>
    </row>
    <row r="106" spans="1:9" x14ac:dyDescent="0.25">
      <c r="A106">
        <f t="shared" si="1"/>
        <v>4</v>
      </c>
      <c r="B106" s="2">
        <v>0.72916666666666663</v>
      </c>
      <c r="C106" t="s">
        <v>503</v>
      </c>
      <c r="D106" s="9" t="s">
        <v>714</v>
      </c>
      <c r="E106">
        <v>7.7</v>
      </c>
      <c r="F106">
        <v>8.5</v>
      </c>
      <c r="G106" s="14" t="s">
        <v>72</v>
      </c>
      <c r="H106" t="s">
        <v>611</v>
      </c>
      <c r="I106" s="3">
        <v>-0.7</v>
      </c>
    </row>
    <row r="107" spans="1:9" x14ac:dyDescent="0.25">
      <c r="A107">
        <f t="shared" si="1"/>
        <v>4</v>
      </c>
      <c r="B107" s="2">
        <v>0.73611111111111116</v>
      </c>
      <c r="C107" t="s">
        <v>298</v>
      </c>
      <c r="D107" s="9" t="s">
        <v>715</v>
      </c>
      <c r="E107">
        <v>2.2000000000000002</v>
      </c>
      <c r="F107">
        <v>1.91</v>
      </c>
      <c r="G107" s="14" t="s">
        <v>21</v>
      </c>
      <c r="H107">
        <v>69</v>
      </c>
      <c r="I107" s="3" t="s">
        <v>21</v>
      </c>
    </row>
    <row r="108" spans="1:9" x14ac:dyDescent="0.25">
      <c r="A108">
        <f t="shared" si="1"/>
        <v>4</v>
      </c>
      <c r="B108" s="2">
        <v>0.73611111111111116</v>
      </c>
      <c r="C108" t="s">
        <v>292</v>
      </c>
      <c r="D108" s="9" t="s">
        <v>716</v>
      </c>
      <c r="E108">
        <v>2.2999999999999998</v>
      </c>
      <c r="F108">
        <v>2.2000000000000002</v>
      </c>
      <c r="G108" s="14" t="s">
        <v>21</v>
      </c>
      <c r="H108">
        <v>71</v>
      </c>
      <c r="I108" s="3" t="s">
        <v>21</v>
      </c>
    </row>
    <row r="109" spans="1:9" x14ac:dyDescent="0.25">
      <c r="A109">
        <f t="shared" si="1"/>
        <v>4</v>
      </c>
      <c r="B109" s="2">
        <v>0.73611111111111116</v>
      </c>
      <c r="C109" t="s">
        <v>503</v>
      </c>
      <c r="D109" s="9" t="s">
        <v>717</v>
      </c>
      <c r="E109">
        <v>7.8</v>
      </c>
      <c r="F109">
        <v>8.5</v>
      </c>
      <c r="G109" s="14" t="s">
        <v>63</v>
      </c>
      <c r="H109" t="s">
        <v>611</v>
      </c>
      <c r="I109" s="3">
        <v>-0.6</v>
      </c>
    </row>
    <row r="110" spans="1:9" x14ac:dyDescent="0.25">
      <c r="A110">
        <f t="shared" si="1"/>
        <v>4</v>
      </c>
      <c r="B110" s="2">
        <v>0.74305555555555558</v>
      </c>
      <c r="C110" t="s">
        <v>40</v>
      </c>
      <c r="D110" s="9" t="s">
        <v>718</v>
      </c>
      <c r="E110">
        <v>2.5</v>
      </c>
      <c r="F110">
        <v>2.0499999999999998</v>
      </c>
      <c r="G110" s="14" t="s">
        <v>21</v>
      </c>
      <c r="H110">
        <v>73</v>
      </c>
      <c r="I110" s="3" t="s">
        <v>21</v>
      </c>
    </row>
    <row r="111" spans="1:9" x14ac:dyDescent="0.25">
      <c r="A111">
        <f t="shared" si="1"/>
        <v>4</v>
      </c>
      <c r="B111" s="2">
        <v>0.74305555555555558</v>
      </c>
      <c r="C111" t="s">
        <v>36</v>
      </c>
      <c r="D111" s="9" t="s">
        <v>719</v>
      </c>
      <c r="E111">
        <v>2.1</v>
      </c>
      <c r="F111">
        <v>2.15</v>
      </c>
      <c r="G111" s="14" t="s">
        <v>74</v>
      </c>
      <c r="H111">
        <v>67</v>
      </c>
      <c r="I111" s="3">
        <v>0.92</v>
      </c>
    </row>
    <row r="112" spans="1:9" x14ac:dyDescent="0.25">
      <c r="A112">
        <f t="shared" si="1"/>
        <v>4</v>
      </c>
      <c r="B112" s="2">
        <v>0.74305555555555558</v>
      </c>
      <c r="C112" t="s">
        <v>503</v>
      </c>
      <c r="D112" s="9" t="s">
        <v>720</v>
      </c>
      <c r="E112">
        <v>7.5</v>
      </c>
      <c r="F112">
        <v>8.5</v>
      </c>
      <c r="G112" s="14" t="s">
        <v>381</v>
      </c>
      <c r="H112" t="s">
        <v>611</v>
      </c>
      <c r="I112" s="3">
        <v>-0.9</v>
      </c>
    </row>
    <row r="113" spans="1:9" x14ac:dyDescent="0.25">
      <c r="A113">
        <f t="shared" si="1"/>
        <v>4</v>
      </c>
      <c r="B113" s="2">
        <v>0.75347222222222221</v>
      </c>
      <c r="C113" t="s">
        <v>47</v>
      </c>
      <c r="D113" s="9" t="s">
        <v>721</v>
      </c>
      <c r="E113">
        <v>1.76</v>
      </c>
      <c r="F113">
        <v>1.87</v>
      </c>
      <c r="G113" s="14" t="s">
        <v>653</v>
      </c>
      <c r="H113">
        <v>68</v>
      </c>
      <c r="I113" s="3">
        <v>3.22</v>
      </c>
    </row>
    <row r="114" spans="1:9" x14ac:dyDescent="0.25">
      <c r="A114">
        <f t="shared" si="1"/>
        <v>4</v>
      </c>
      <c r="B114" s="2">
        <v>0.75347222222222221</v>
      </c>
      <c r="C114" t="s">
        <v>52</v>
      </c>
      <c r="D114" s="9" t="s">
        <v>722</v>
      </c>
      <c r="E114">
        <v>3.2</v>
      </c>
      <c r="F114">
        <v>2.4</v>
      </c>
      <c r="G114" s="14" t="s">
        <v>21</v>
      </c>
      <c r="H114">
        <v>69</v>
      </c>
      <c r="I114" s="3" t="s">
        <v>21</v>
      </c>
    </row>
    <row r="115" spans="1:9" x14ac:dyDescent="0.25">
      <c r="A115">
        <f t="shared" si="1"/>
        <v>4</v>
      </c>
      <c r="B115" s="2">
        <v>0.75347222222222221</v>
      </c>
      <c r="C115" t="s">
        <v>503</v>
      </c>
      <c r="D115" s="9" t="s">
        <v>723</v>
      </c>
      <c r="E115">
        <v>8.3000000000000007</v>
      </c>
      <c r="F115">
        <v>8.5</v>
      </c>
      <c r="G115" s="14" t="s">
        <v>28</v>
      </c>
      <c r="H115" t="s">
        <v>611</v>
      </c>
      <c r="I115" s="3">
        <v>-0.2</v>
      </c>
    </row>
    <row r="116" spans="1:9" x14ac:dyDescent="0.25">
      <c r="A116">
        <f t="shared" si="1"/>
        <v>4</v>
      </c>
      <c r="B116" s="2">
        <v>0.76041666666666663</v>
      </c>
      <c r="C116" t="s">
        <v>286</v>
      </c>
      <c r="D116" s="9" t="s">
        <v>724</v>
      </c>
      <c r="E116">
        <v>1.89</v>
      </c>
      <c r="F116">
        <v>1.73</v>
      </c>
      <c r="G116" s="14" t="s">
        <v>21</v>
      </c>
      <c r="H116">
        <v>71</v>
      </c>
      <c r="I116" s="3" t="s">
        <v>21</v>
      </c>
    </row>
    <row r="117" spans="1:9" x14ac:dyDescent="0.25">
      <c r="A117">
        <f t="shared" si="1"/>
        <v>4</v>
      </c>
      <c r="B117" s="2">
        <v>0.76041666666666663</v>
      </c>
      <c r="C117" t="s">
        <v>725</v>
      </c>
      <c r="D117" s="9" t="s">
        <v>726</v>
      </c>
      <c r="E117">
        <v>3</v>
      </c>
      <c r="F117">
        <v>2.7</v>
      </c>
      <c r="G117" s="14" t="s">
        <v>21</v>
      </c>
      <c r="H117">
        <v>68</v>
      </c>
      <c r="I117" s="3" t="s">
        <v>21</v>
      </c>
    </row>
    <row r="118" spans="1:9" x14ac:dyDescent="0.25">
      <c r="A118">
        <f t="shared" si="1"/>
        <v>4</v>
      </c>
      <c r="B118" s="2">
        <v>0.76041666666666663</v>
      </c>
      <c r="C118" t="s">
        <v>503</v>
      </c>
      <c r="D118" s="9" t="s">
        <v>727</v>
      </c>
      <c r="E118">
        <v>7.4</v>
      </c>
      <c r="F118">
        <v>8.5</v>
      </c>
      <c r="G118" s="14" t="s">
        <v>50</v>
      </c>
      <c r="H118" t="s">
        <v>611</v>
      </c>
      <c r="I118" s="3">
        <v>-1</v>
      </c>
    </row>
    <row r="119" spans="1:9" x14ac:dyDescent="0.25">
      <c r="A119">
        <f t="shared" si="1"/>
        <v>4</v>
      </c>
      <c r="B119" s="2">
        <v>0.76736111111111116</v>
      </c>
      <c r="C119" t="s">
        <v>208</v>
      </c>
      <c r="D119" s="9" t="s">
        <v>728</v>
      </c>
      <c r="E119">
        <v>2.2000000000000002</v>
      </c>
      <c r="F119">
        <v>1.95</v>
      </c>
      <c r="G119" s="14" t="s">
        <v>21</v>
      </c>
      <c r="H119">
        <v>67</v>
      </c>
      <c r="I119" s="3" t="s">
        <v>21</v>
      </c>
    </row>
    <row r="120" spans="1:9" x14ac:dyDescent="0.25">
      <c r="A120">
        <f t="shared" si="1"/>
        <v>4</v>
      </c>
      <c r="B120" s="2">
        <v>0.76736111111111116</v>
      </c>
      <c r="C120" t="s">
        <v>604</v>
      </c>
      <c r="D120" s="9" t="s">
        <v>729</v>
      </c>
      <c r="E120">
        <v>2.4</v>
      </c>
      <c r="F120">
        <v>2.2999999999999998</v>
      </c>
      <c r="G120" s="14" t="s">
        <v>21</v>
      </c>
      <c r="H120">
        <v>69</v>
      </c>
      <c r="I120" s="3" t="s">
        <v>21</v>
      </c>
    </row>
    <row r="121" spans="1:9" x14ac:dyDescent="0.25">
      <c r="A121">
        <f t="shared" si="1"/>
        <v>4</v>
      </c>
      <c r="B121" s="2">
        <v>0.76736111111111116</v>
      </c>
      <c r="C121" t="s">
        <v>503</v>
      </c>
      <c r="D121" s="9" t="s">
        <v>730</v>
      </c>
      <c r="E121">
        <v>7.4</v>
      </c>
      <c r="F121">
        <v>8.5</v>
      </c>
      <c r="G121" s="14" t="s">
        <v>50</v>
      </c>
      <c r="H121" t="s">
        <v>611</v>
      </c>
      <c r="I121" s="3">
        <v>-1</v>
      </c>
    </row>
    <row r="122" spans="1:9" x14ac:dyDescent="0.25">
      <c r="A122">
        <f t="shared" si="1"/>
        <v>4</v>
      </c>
      <c r="B122" s="2">
        <v>0.77430555555555558</v>
      </c>
      <c r="C122" t="s">
        <v>260</v>
      </c>
      <c r="D122" s="9" t="s">
        <v>731</v>
      </c>
      <c r="E122">
        <v>1.91</v>
      </c>
      <c r="F122">
        <v>1.95</v>
      </c>
      <c r="G122" s="14" t="s">
        <v>30</v>
      </c>
      <c r="H122">
        <v>67</v>
      </c>
      <c r="I122" s="3">
        <v>1.05</v>
      </c>
    </row>
    <row r="123" spans="1:9" x14ac:dyDescent="0.25">
      <c r="A123">
        <f t="shared" si="1"/>
        <v>4</v>
      </c>
      <c r="B123" s="2">
        <v>0.77430555555555558</v>
      </c>
      <c r="C123" t="s">
        <v>107</v>
      </c>
      <c r="D123" s="9" t="s">
        <v>732</v>
      </c>
      <c r="E123">
        <v>2.9</v>
      </c>
      <c r="F123">
        <v>2.25</v>
      </c>
      <c r="G123" s="14" t="s">
        <v>21</v>
      </c>
      <c r="H123">
        <v>70</v>
      </c>
      <c r="I123" s="3" t="s">
        <v>21</v>
      </c>
    </row>
    <row r="124" spans="1:9" x14ac:dyDescent="0.25">
      <c r="A124">
        <f t="shared" si="1"/>
        <v>4</v>
      </c>
      <c r="B124" s="2">
        <v>0.77430555555555558</v>
      </c>
      <c r="C124" t="s">
        <v>503</v>
      </c>
      <c r="D124" s="9" t="s">
        <v>733</v>
      </c>
      <c r="E124">
        <v>7.7</v>
      </c>
      <c r="F124">
        <v>8.5</v>
      </c>
      <c r="G124" s="14" t="s">
        <v>72</v>
      </c>
      <c r="H124" t="s">
        <v>611</v>
      </c>
      <c r="I124" s="3">
        <v>-0.7</v>
      </c>
    </row>
    <row r="125" spans="1:9" x14ac:dyDescent="0.25">
      <c r="A125">
        <f t="shared" si="1"/>
        <v>4</v>
      </c>
      <c r="B125" s="2">
        <v>0.78125</v>
      </c>
      <c r="C125" t="s">
        <v>248</v>
      </c>
      <c r="D125" s="9" t="s">
        <v>734</v>
      </c>
      <c r="E125">
        <v>2.1</v>
      </c>
      <c r="F125">
        <v>2</v>
      </c>
      <c r="G125" s="14" t="s">
        <v>21</v>
      </c>
      <c r="H125">
        <v>68</v>
      </c>
      <c r="I125" s="3" t="s">
        <v>21</v>
      </c>
    </row>
    <row r="126" spans="1:9" x14ac:dyDescent="0.25">
      <c r="A126">
        <f t="shared" si="1"/>
        <v>4</v>
      </c>
      <c r="B126" s="2">
        <v>0.78125</v>
      </c>
      <c r="C126" t="s">
        <v>288</v>
      </c>
      <c r="D126" s="9" t="s">
        <v>735</v>
      </c>
      <c r="E126">
        <v>2.5</v>
      </c>
      <c r="F126">
        <v>2.2000000000000002</v>
      </c>
      <c r="G126" s="14" t="s">
        <v>21</v>
      </c>
      <c r="H126">
        <v>71</v>
      </c>
      <c r="I126" s="3" t="s">
        <v>21</v>
      </c>
    </row>
    <row r="127" spans="1:9" x14ac:dyDescent="0.25">
      <c r="A127">
        <f t="shared" si="1"/>
        <v>4</v>
      </c>
      <c r="B127" s="2">
        <v>0.78125</v>
      </c>
      <c r="C127" t="s">
        <v>503</v>
      </c>
      <c r="D127" s="9" t="s">
        <v>524</v>
      </c>
      <c r="E127">
        <v>7.7</v>
      </c>
      <c r="F127">
        <v>8.5</v>
      </c>
      <c r="G127" s="14" t="s">
        <v>72</v>
      </c>
      <c r="H127" t="s">
        <v>611</v>
      </c>
      <c r="I127" s="3">
        <v>-0.7</v>
      </c>
    </row>
    <row r="128" spans="1:9" x14ac:dyDescent="0.25">
      <c r="A128">
        <f t="shared" si="1"/>
        <v>4</v>
      </c>
      <c r="B128" s="2">
        <v>0.78819444444444442</v>
      </c>
      <c r="C128" t="s">
        <v>45</v>
      </c>
      <c r="D128" s="9" t="s">
        <v>736</v>
      </c>
      <c r="E128" s="10">
        <v>1.65</v>
      </c>
      <c r="F128" s="10">
        <v>1.8</v>
      </c>
      <c r="G128" s="11" t="s">
        <v>80</v>
      </c>
      <c r="H128">
        <v>67</v>
      </c>
      <c r="I128" s="3">
        <v>4.6399999999999997</v>
      </c>
    </row>
    <row r="129" spans="1:9" x14ac:dyDescent="0.25">
      <c r="A129">
        <f t="shared" si="1"/>
        <v>4</v>
      </c>
      <c r="B129" s="2">
        <v>0.78819444444444442</v>
      </c>
      <c r="C129" t="s">
        <v>226</v>
      </c>
      <c r="D129" s="9" t="s">
        <v>737</v>
      </c>
      <c r="E129" s="10">
        <v>3.7</v>
      </c>
      <c r="F129" s="10">
        <v>2.63</v>
      </c>
      <c r="G129" s="11" t="s">
        <v>21</v>
      </c>
      <c r="H129">
        <v>69</v>
      </c>
      <c r="I129" s="3" t="s">
        <v>21</v>
      </c>
    </row>
    <row r="130" spans="1:9" x14ac:dyDescent="0.25">
      <c r="A130">
        <f t="shared" si="1"/>
        <v>4</v>
      </c>
      <c r="B130" s="2">
        <v>0.78819444444444442</v>
      </c>
      <c r="C130" t="s">
        <v>503</v>
      </c>
      <c r="D130" s="9" t="s">
        <v>738</v>
      </c>
      <c r="E130" s="10">
        <v>8.1</v>
      </c>
      <c r="F130" s="10">
        <v>8.5</v>
      </c>
      <c r="G130" s="11" t="s">
        <v>27</v>
      </c>
      <c r="H130" t="s">
        <v>611</v>
      </c>
      <c r="I130" s="3">
        <v>-0.3</v>
      </c>
    </row>
    <row r="131" spans="1:9" x14ac:dyDescent="0.25">
      <c r="A131" t="str">
        <f t="shared" ref="A131:A157" si="2">IF(B131="","",4)</f>
        <v/>
      </c>
      <c r="B131" s="2"/>
    </row>
    <row r="132" spans="1:9" x14ac:dyDescent="0.25">
      <c r="A132" t="str">
        <f t="shared" si="2"/>
        <v/>
      </c>
      <c r="B132" s="2"/>
    </row>
    <row r="133" spans="1:9" x14ac:dyDescent="0.25">
      <c r="A133" t="str">
        <f t="shared" si="2"/>
        <v/>
      </c>
      <c r="B133" s="2"/>
    </row>
    <row r="134" spans="1:9" x14ac:dyDescent="0.25">
      <c r="A134" t="str">
        <f t="shared" si="2"/>
        <v/>
      </c>
      <c r="B134" s="2"/>
    </row>
    <row r="135" spans="1:9" x14ac:dyDescent="0.25">
      <c r="A135" t="str">
        <f t="shared" si="2"/>
        <v/>
      </c>
      <c r="B135" s="2"/>
    </row>
    <row r="136" spans="1:9" x14ac:dyDescent="0.25">
      <c r="A136" t="str">
        <f t="shared" si="2"/>
        <v/>
      </c>
      <c r="B136" s="2"/>
    </row>
    <row r="137" spans="1:9" x14ac:dyDescent="0.25">
      <c r="A137" t="str">
        <f t="shared" si="2"/>
        <v/>
      </c>
      <c r="B137" s="2"/>
    </row>
    <row r="138" spans="1:9" x14ac:dyDescent="0.25">
      <c r="A138" t="str">
        <f t="shared" si="2"/>
        <v/>
      </c>
      <c r="B138" s="2"/>
    </row>
    <row r="139" spans="1:9" x14ac:dyDescent="0.25">
      <c r="A139" t="str">
        <f t="shared" si="2"/>
        <v/>
      </c>
      <c r="B139" s="2"/>
    </row>
    <row r="140" spans="1:9" x14ac:dyDescent="0.25">
      <c r="A140" t="str">
        <f t="shared" si="2"/>
        <v/>
      </c>
      <c r="B140" s="2"/>
    </row>
    <row r="141" spans="1:9" x14ac:dyDescent="0.25">
      <c r="A141" t="str">
        <f t="shared" si="2"/>
        <v/>
      </c>
      <c r="B141" s="2"/>
    </row>
    <row r="142" spans="1:9" x14ac:dyDescent="0.25">
      <c r="A142" t="str">
        <f t="shared" si="2"/>
        <v/>
      </c>
      <c r="B142" s="2"/>
    </row>
    <row r="143" spans="1:9" x14ac:dyDescent="0.25">
      <c r="A143" t="str">
        <f t="shared" si="2"/>
        <v/>
      </c>
      <c r="B143" s="2"/>
    </row>
    <row r="144" spans="1:9" x14ac:dyDescent="0.25">
      <c r="A144" t="str">
        <f t="shared" si="2"/>
        <v/>
      </c>
      <c r="B144" s="2"/>
    </row>
    <row r="145" spans="1:2" x14ac:dyDescent="0.25">
      <c r="A145" t="str">
        <f t="shared" si="2"/>
        <v/>
      </c>
      <c r="B145" s="2"/>
    </row>
    <row r="146" spans="1:2" x14ac:dyDescent="0.25">
      <c r="A146" t="str">
        <f t="shared" si="2"/>
        <v/>
      </c>
      <c r="B146" s="2"/>
    </row>
    <row r="147" spans="1:2" x14ac:dyDescent="0.25">
      <c r="A147" t="str">
        <f t="shared" si="2"/>
        <v/>
      </c>
      <c r="B147" s="2"/>
    </row>
    <row r="148" spans="1:2" x14ac:dyDescent="0.25">
      <c r="A148" t="str">
        <f t="shared" si="2"/>
        <v/>
      </c>
      <c r="B148" s="2"/>
    </row>
    <row r="149" spans="1:2" x14ac:dyDescent="0.25">
      <c r="A149" t="str">
        <f t="shared" si="2"/>
        <v/>
      </c>
      <c r="B149" s="2"/>
    </row>
    <row r="150" spans="1:2" x14ac:dyDescent="0.25">
      <c r="A150" t="str">
        <f t="shared" si="2"/>
        <v/>
      </c>
      <c r="B150" s="2"/>
    </row>
    <row r="151" spans="1:2" x14ac:dyDescent="0.25">
      <c r="A151" t="str">
        <f t="shared" si="2"/>
        <v/>
      </c>
      <c r="B151" s="2"/>
    </row>
    <row r="152" spans="1:2" x14ac:dyDescent="0.25">
      <c r="A152" t="str">
        <f t="shared" si="2"/>
        <v/>
      </c>
      <c r="B152" s="2"/>
    </row>
    <row r="153" spans="1:2" x14ac:dyDescent="0.25">
      <c r="A153" t="str">
        <f t="shared" si="2"/>
        <v/>
      </c>
      <c r="B153" s="2"/>
    </row>
    <row r="154" spans="1:2" x14ac:dyDescent="0.25">
      <c r="A154" t="str">
        <f t="shared" si="2"/>
        <v/>
      </c>
      <c r="B154" s="2"/>
    </row>
    <row r="155" spans="1:2" x14ac:dyDescent="0.25">
      <c r="A155" t="str">
        <f t="shared" si="2"/>
        <v/>
      </c>
      <c r="B155" s="2"/>
    </row>
    <row r="156" spans="1:2" x14ac:dyDescent="0.25">
      <c r="A156" t="str">
        <f t="shared" si="2"/>
        <v/>
      </c>
      <c r="B156" s="2"/>
    </row>
    <row r="157" spans="1:2" x14ac:dyDescent="0.25">
      <c r="A157" t="str">
        <f t="shared" si="2"/>
        <v/>
      </c>
      <c r="B157" s="2"/>
    </row>
  </sheetData>
  <conditionalFormatting sqref="I2:I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2" customWidth="1"/>
    <col min="6" max="6" width="9.28515625" customWidth="1"/>
    <col min="8" max="10" width="9.28515625" customWidth="1"/>
    <col min="13" max="13" width="20.7109375" customWidth="1"/>
    <col min="17" max="17" width="9.28515625" style="12" customWidth="1"/>
    <col min="21" max="21" width="9.28515625" customWidth="1"/>
  </cols>
  <sheetData>
    <row r="1" spans="1:22" x14ac:dyDescent="0.25">
      <c r="A1" t="s">
        <v>3</v>
      </c>
      <c r="B1" t="s">
        <v>4</v>
      </c>
      <c r="C1" t="s">
        <v>5</v>
      </c>
      <c r="D1" t="s">
        <v>6</v>
      </c>
      <c r="E1" s="12" t="s">
        <v>7</v>
      </c>
      <c r="F1" t="s">
        <v>8</v>
      </c>
      <c r="G1" t="s">
        <v>9</v>
      </c>
      <c r="H1" t="s">
        <v>10</v>
      </c>
      <c r="I1" t="s">
        <v>17</v>
      </c>
      <c r="J1" s="1" t="s">
        <v>14</v>
      </c>
      <c r="L1" t="s">
        <v>11</v>
      </c>
      <c r="M1" t="s">
        <v>3</v>
      </c>
      <c r="N1" t="s">
        <v>4</v>
      </c>
      <c r="O1" t="s">
        <v>5</v>
      </c>
      <c r="P1" t="s">
        <v>6</v>
      </c>
      <c r="Q1" s="12" t="s">
        <v>7</v>
      </c>
      <c r="R1" t="s">
        <v>8</v>
      </c>
      <c r="S1" t="s">
        <v>9</v>
      </c>
      <c r="T1" t="s">
        <v>10</v>
      </c>
      <c r="U1" t="s">
        <v>17</v>
      </c>
      <c r="V1" s="1" t="s">
        <v>14</v>
      </c>
    </row>
    <row r="2" spans="1:22" x14ac:dyDescent="0.25">
      <c r="A2" t="str">
        <f>IF('Rd1'!C2="","",'Rd1'!C2)</f>
        <v>Alex Smalley</v>
      </c>
      <c r="B2">
        <f>IF('Rd1'!D2="","",VALUE('Rd1'!D2))</f>
        <v>0.3604</v>
      </c>
      <c r="C2">
        <f>IF('Rd1'!E2="","",'Rd1'!E2)</f>
        <v>2.8</v>
      </c>
      <c r="D2">
        <f>IF('Rd1'!F2="","",'Rd1'!F2)</f>
        <v>2.4500000000000002</v>
      </c>
      <c r="E2" s="12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>IF('Rd1'!H2="","",'Rd1'!H2)</f>
        <v>72</v>
      </c>
      <c r="H2" s="3" t="str">
        <f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3" t="str">
        <f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IF(F2="","",'Rd1'!J2)</f>
        <v/>
      </c>
      <c r="M2" t="e">
        <f>IF(#REF!="","",#REF!)</f>
        <v>#REF!</v>
      </c>
      <c r="N2" t="e">
        <f>IF(#REF!="","",#REF!)</f>
        <v>#REF!</v>
      </c>
      <c r="O2" t="e">
        <f>IF(#REF!="","",#REF!)</f>
        <v>#REF!</v>
      </c>
      <c r="P2" t="e">
        <f>IF(#REF!="","",#REF!)</f>
        <v>#REF!</v>
      </c>
      <c r="Q2" s="12" t="e">
        <f>IF(P2="","",IF(ROUND((N2*(P2-1)-(1-N2))/(P2-1),3)&lt;=0,"",ROUND((N2*(P2-1)-(1-N2))/(P2-1),3)))</f>
        <v>#REF!</v>
      </c>
      <c r="R2" t="e">
        <f t="array" ref="R2">IF(Q2="","",RANK(Q2, $Q$2:$Q$241) + COUNTIFS($Q$2:$Q$241, Q2, $P$2:$P$241, "&lt;"&amp;P2) + COUNTIFS($Q$2:$Q$241, Q2, $P$2:$P$241, P2, $M$2:$M$241, "&lt;"&amp;M2))</f>
        <v>#REF!</v>
      </c>
      <c r="S2" t="e">
        <f>IF(#REF!="","",#REF!)</f>
        <v>#REF!</v>
      </c>
      <c r="T2" s="3" t="e">
        <f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>#REF!</v>
      </c>
      <c r="U2" s="3" t="e">
        <f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>#REF!</v>
      </c>
      <c r="V2" t="e">
        <f>IF(R2="","",#REF!)</f>
        <v>#REF!</v>
      </c>
    </row>
    <row r="3" spans="1:22" x14ac:dyDescent="0.25">
      <c r="A3" t="str">
        <f>IF('Rd1'!C3="","",'Rd1'!C3)</f>
        <v>Alex Noren</v>
      </c>
      <c r="B3">
        <f>IF('Rd1'!D3="","",VALUE('Rd1'!D3))</f>
        <v>0.41360000000000002</v>
      </c>
      <c r="C3">
        <f>IF('Rd1'!E3="","",'Rd1'!E3)</f>
        <v>2.4</v>
      </c>
      <c r="D3">
        <f>IF('Rd1'!F3="","",'Rd1'!F3)</f>
        <v>2.5</v>
      </c>
      <c r="E3" s="12">
        <f t="shared" si="0"/>
        <v>2.3E-2</v>
      </c>
      <c r="F3">
        <f t="array" ref="F3">IF(E3="","",RANK(E3, $E$2:$E$241) + COUNTIFS($E$2:$E$241, E3, $D$2:$D$241, "&lt;"&amp;D3) + COUNTIFS($E$2:$E$241, E3, $D$2:$D$241, D3, $A$2:$A$241, "&lt;"&amp;A3))</f>
        <v>20</v>
      </c>
      <c r="G3">
        <f>IF('Rd1'!H3="","",'Rd1'!H3)</f>
        <v>71</v>
      </c>
      <c r="H3" s="3" t="str">
        <f t="shared" ref="H3:H66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3" t="e">
        <f t="shared" ref="I3:I66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>#VALUE!</v>
      </c>
      <c r="J3">
        <f>IF(F3="","",'Rd1'!J3)</f>
        <v>0</v>
      </c>
      <c r="M3" t="e">
        <f>IF(#REF!="","",#REF!)</f>
        <v>#REF!</v>
      </c>
      <c r="N3" t="e">
        <f>IF(#REF!="","",#REF!)</f>
        <v>#REF!</v>
      </c>
      <c r="O3" t="e">
        <f>IF(#REF!="","",#REF!)</f>
        <v>#REF!</v>
      </c>
      <c r="P3" t="e">
        <f>IF(#REF!="","",#REF!)</f>
        <v>#REF!</v>
      </c>
      <c r="Q3" s="12" t="e">
        <f t="shared" ref="Q3:Q66" si="3">IF(P3="","",IF(ROUND((N3*(P3-1)-(1-N3))/(P3-1),3)&lt;=0,"",ROUND((N3*(P3-1)-(1-N3))/(P3-1),3)))</f>
        <v>#REF!</v>
      </c>
      <c r="R3" t="e">
        <f t="array" ref="R3">IF(Q3="","",RANK(Q3, $Q$2:$Q$241) + COUNTIFS($Q$2:$Q$241, Q3, $P$2:$P$241, "&lt;"&amp;P3) + COUNTIFS($Q$2:$Q$241, Q3, $P$2:$P$241, P3, $M$2:$M$241, "&lt;"&amp;M3))</f>
        <v>#REF!</v>
      </c>
      <c r="S3" t="e">
        <f>IF(#REF!="","",#REF!)</f>
        <v>#REF!</v>
      </c>
      <c r="T3" s="3" t="e">
        <f t="shared" ref="T3:T66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#REF!</v>
      </c>
      <c r="U3" s="3" t="e">
        <f t="shared" ref="U3:U66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#REF!</v>
      </c>
      <c r="V3" t="e">
        <f>IF(R3="","",#REF!)</f>
        <v>#REF!</v>
      </c>
    </row>
    <row r="4" spans="1:22" x14ac:dyDescent="0.25">
      <c r="A4" t="str">
        <f>IF('Rd1'!C4="","",'Rd1'!C4)</f>
        <v>Lanto Griffin</v>
      </c>
      <c r="B4">
        <f>IF('Rd1'!D4="","",VALUE('Rd1'!D4))</f>
        <v>0.22600000000000001</v>
      </c>
      <c r="C4">
        <f>IF('Rd1'!E4="","",'Rd1'!E4)</f>
        <v>4.4000000000000004</v>
      </c>
      <c r="D4">
        <f>IF('Rd1'!F4="","",'Rd1'!F4)</f>
        <v>4</v>
      </c>
      <c r="E4" s="12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>IF('Rd1'!H4="","",'Rd1'!H4)</f>
        <v>67</v>
      </c>
      <c r="H4" s="3" t="str">
        <f t="shared" si="1"/>
        <v/>
      </c>
      <c r="I4" s="3" t="str">
        <f t="shared" si="2"/>
        <v/>
      </c>
      <c r="J4" t="str">
        <f>IF(F4="","",'Rd1'!J4)</f>
        <v/>
      </c>
      <c r="M4" t="e">
        <f>IF(#REF!="","",#REF!)</f>
        <v>#REF!</v>
      </c>
      <c r="N4" t="e">
        <f>IF(#REF!="","",#REF!)</f>
        <v>#REF!</v>
      </c>
      <c r="O4" t="e">
        <f>IF(#REF!="","",#REF!)</f>
        <v>#REF!</v>
      </c>
      <c r="P4" t="e">
        <f>IF(#REF!="","",#REF!)</f>
        <v>#REF!</v>
      </c>
      <c r="Q4" s="12" t="e">
        <f t="shared" si="3"/>
        <v>#REF!</v>
      </c>
      <c r="R4" t="e">
        <f t="array" ref="R4">IF(Q4="","",RANK(Q4, $Q$2:$Q$241) + COUNTIFS($Q$2:$Q$241, Q4, $P$2:$P$241, "&lt;"&amp;P4) + COUNTIFS($Q$2:$Q$241, Q4, $P$2:$P$241, P4, $M$2:$M$241, "&lt;"&amp;M4))</f>
        <v>#REF!</v>
      </c>
      <c r="S4" t="e">
        <f>IF(#REF!="","",#REF!)</f>
        <v>#REF!</v>
      </c>
      <c r="T4" s="3" t="e">
        <f t="shared" si="4"/>
        <v>#REF!</v>
      </c>
      <c r="U4" s="3" t="e">
        <f t="shared" si="5"/>
        <v>#REF!</v>
      </c>
      <c r="V4" t="e">
        <f>IF(R4="","",#REF!)</f>
        <v>#REF!</v>
      </c>
    </row>
    <row r="5" spans="1:22" x14ac:dyDescent="0.25">
      <c r="A5" t="str">
        <f>IF('Rd1'!C5="","",'Rd1'!C5)</f>
        <v>Victor Perez</v>
      </c>
      <c r="B5">
        <f>IF('Rd1'!D5="","",VALUE('Rd1'!D5))</f>
        <v>0.41970000000000002</v>
      </c>
      <c r="C5">
        <f>IF('Rd1'!E5="","",'Rd1'!E5)</f>
        <v>2.4</v>
      </c>
      <c r="D5">
        <f>IF('Rd1'!F5="","",'Rd1'!F5)</f>
        <v>2.2999999999999998</v>
      </c>
      <c r="E5" s="12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>IF('Rd1'!H5="","",'Rd1'!H5)</f>
        <v>66</v>
      </c>
      <c r="H5" s="3" t="str">
        <f t="shared" si="1"/>
        <v/>
      </c>
      <c r="I5" s="3" t="str">
        <f t="shared" si="2"/>
        <v/>
      </c>
      <c r="J5" t="str">
        <f>IF(F5="","",'Rd1'!J5)</f>
        <v/>
      </c>
      <c r="M5" t="e">
        <f>IF(#REF!="","",#REF!)</f>
        <v>#REF!</v>
      </c>
      <c r="N5" t="e">
        <f>IF(#REF!="","",#REF!)</f>
        <v>#REF!</v>
      </c>
      <c r="O5" t="e">
        <f>IF(#REF!="","",#REF!)</f>
        <v>#REF!</v>
      </c>
      <c r="P5" t="e">
        <f>IF(#REF!="","",#REF!)</f>
        <v>#REF!</v>
      </c>
      <c r="Q5" s="12" t="e">
        <f t="shared" si="3"/>
        <v>#REF!</v>
      </c>
      <c r="R5" t="e">
        <f t="array" ref="R5">IF(Q5="","",RANK(Q5, $Q$2:$Q$241) + COUNTIFS($Q$2:$Q$241, Q5, $P$2:$P$241, "&lt;"&amp;P5) + COUNTIFS($Q$2:$Q$241, Q5, $P$2:$P$241, P5, $M$2:$M$241, "&lt;"&amp;M5))</f>
        <v>#REF!</v>
      </c>
      <c r="S5" t="e">
        <f>IF(#REF!="","",#REF!)</f>
        <v>#REF!</v>
      </c>
      <c r="T5" s="3" t="e">
        <f t="shared" si="4"/>
        <v>#REF!</v>
      </c>
      <c r="U5" s="3" t="e">
        <f t="shared" si="5"/>
        <v>#REF!</v>
      </c>
      <c r="V5" t="e">
        <f>IF(R5="","",#REF!)</f>
        <v>#REF!</v>
      </c>
    </row>
    <row r="6" spans="1:22" x14ac:dyDescent="0.25">
      <c r="A6" t="str">
        <f>IF('Rd1'!C6="","",'Rd1'!C6)</f>
        <v>Adam Hadwin</v>
      </c>
      <c r="B6">
        <f>IF('Rd1'!D6="","",VALUE('Rd1'!D6))</f>
        <v>0.31830000000000003</v>
      </c>
      <c r="C6">
        <f>IF('Rd1'!E6="","",'Rd1'!E6)</f>
        <v>3.1</v>
      </c>
      <c r="D6">
        <f>IF('Rd1'!F6="","",'Rd1'!F6)</f>
        <v>2.88</v>
      </c>
      <c r="E6" s="12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>IF('Rd1'!H6="","",'Rd1'!H6)</f>
        <v>67</v>
      </c>
      <c r="H6" s="3" t="str">
        <f t="shared" si="1"/>
        <v/>
      </c>
      <c r="I6" s="3" t="str">
        <f t="shared" si="2"/>
        <v/>
      </c>
      <c r="J6" t="str">
        <f>IF(F6="","",'Rd1'!J6)</f>
        <v/>
      </c>
      <c r="M6" t="e">
        <f>IF(#REF!="","",#REF!)</f>
        <v>#REF!</v>
      </c>
      <c r="N6" t="e">
        <f>IF(#REF!="","",#REF!)</f>
        <v>#REF!</v>
      </c>
      <c r="O6" t="e">
        <f>IF(#REF!="","",#REF!)</f>
        <v>#REF!</v>
      </c>
      <c r="P6" t="e">
        <f>IF(#REF!="","",#REF!)</f>
        <v>#REF!</v>
      </c>
      <c r="Q6" s="12" t="e">
        <f t="shared" si="3"/>
        <v>#REF!</v>
      </c>
      <c r="R6" t="e">
        <f t="array" ref="R6">IF(Q6="","",RANK(Q6, $Q$2:$Q$241) + COUNTIFS($Q$2:$Q$241, Q6, $P$2:$P$241, "&lt;"&amp;P6) + COUNTIFS($Q$2:$Q$241, Q6, $P$2:$P$241, P6, $M$2:$M$241, "&lt;"&amp;M6))</f>
        <v>#REF!</v>
      </c>
      <c r="S6" t="e">
        <f>IF(#REF!="","",#REF!)</f>
        <v>#REF!</v>
      </c>
      <c r="T6" s="3" t="e">
        <f t="shared" si="4"/>
        <v>#REF!</v>
      </c>
      <c r="U6" s="3" t="e">
        <f t="shared" si="5"/>
        <v>#REF!</v>
      </c>
      <c r="V6" t="e">
        <f>IF(R6="","",#REF!)</f>
        <v>#REF!</v>
      </c>
    </row>
    <row r="7" spans="1:22" x14ac:dyDescent="0.25">
      <c r="A7" t="str">
        <f>IF('Rd1'!C7="","",'Rd1'!C7)</f>
        <v>David Skinns</v>
      </c>
      <c r="B7">
        <f>IF('Rd1'!D7="","",VALUE('Rd1'!D7))</f>
        <v>0.26200000000000001</v>
      </c>
      <c r="C7">
        <f>IF('Rd1'!E7="","",'Rd1'!E7)</f>
        <v>3.8</v>
      </c>
      <c r="D7">
        <f>IF('Rd1'!F7="","",'Rd1'!F7)</f>
        <v>3.6</v>
      </c>
      <c r="E7" s="12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>IF('Rd1'!H7="","",'Rd1'!H7)</f>
        <v>69</v>
      </c>
      <c r="H7" s="3" t="str">
        <f t="shared" si="1"/>
        <v/>
      </c>
      <c r="I7" s="3" t="str">
        <f t="shared" si="2"/>
        <v/>
      </c>
      <c r="J7" t="str">
        <f>IF(F7="","",'Rd1'!J7)</f>
        <v/>
      </c>
      <c r="M7" t="e">
        <f>IF(#REF!="","",#REF!)</f>
        <v>#REF!</v>
      </c>
      <c r="N7" t="e">
        <f>IF(#REF!="","",#REF!)</f>
        <v>#REF!</v>
      </c>
      <c r="O7" t="e">
        <f>IF(#REF!="","",#REF!)</f>
        <v>#REF!</v>
      </c>
      <c r="P7" t="e">
        <f>IF(#REF!="","",#REF!)</f>
        <v>#REF!</v>
      </c>
      <c r="Q7" s="12" t="e">
        <f t="shared" si="3"/>
        <v>#REF!</v>
      </c>
      <c r="R7" t="e">
        <f t="array" ref="R7">IF(Q7="","",RANK(Q7, $Q$2:$Q$241) + COUNTIFS($Q$2:$Q$241, Q7, $P$2:$P$241, "&lt;"&amp;P7) + COUNTIFS($Q$2:$Q$241, Q7, $P$2:$P$241, P7, $M$2:$M$241, "&lt;"&amp;M7))</f>
        <v>#REF!</v>
      </c>
      <c r="S7" t="e">
        <f>IF(#REF!="","",#REF!)</f>
        <v>#REF!</v>
      </c>
      <c r="T7" s="3" t="e">
        <f t="shared" si="4"/>
        <v>#REF!</v>
      </c>
      <c r="U7" s="3" t="e">
        <f t="shared" si="5"/>
        <v>#REF!</v>
      </c>
      <c r="V7" t="e">
        <f>IF(R7="","",#REF!)</f>
        <v>#REF!</v>
      </c>
    </row>
    <row r="8" spans="1:22" x14ac:dyDescent="0.25">
      <c r="A8" t="str">
        <f>IF('Rd1'!C8="","",'Rd1'!C8)</f>
        <v>Patrick Fishburn</v>
      </c>
      <c r="B8">
        <f>IF('Rd1'!D8="","",VALUE('Rd1'!D8))</f>
        <v>0.40610000000000002</v>
      </c>
      <c r="C8">
        <f>IF('Rd1'!E8="","",'Rd1'!E8)</f>
        <v>2.5</v>
      </c>
      <c r="D8">
        <f>IF('Rd1'!F8="","",'Rd1'!F8)</f>
        <v>2.15</v>
      </c>
      <c r="E8" s="12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>IF('Rd1'!H8="","",'Rd1'!H8)</f>
        <v>68</v>
      </c>
      <c r="H8" s="3" t="str">
        <f t="shared" si="1"/>
        <v/>
      </c>
      <c r="I8" s="3" t="str">
        <f t="shared" si="2"/>
        <v/>
      </c>
      <c r="J8" t="str">
        <f>IF(F8="","",'Rd1'!J8)</f>
        <v/>
      </c>
      <c r="M8" t="e">
        <f>IF(#REF!="","",#REF!)</f>
        <v>#REF!</v>
      </c>
      <c r="N8" t="e">
        <f>IF(#REF!="","",#REF!)</f>
        <v>#REF!</v>
      </c>
      <c r="O8" t="e">
        <f>IF(#REF!="","",#REF!)</f>
        <v>#REF!</v>
      </c>
      <c r="P8" t="e">
        <f>IF(#REF!="","",#REF!)</f>
        <v>#REF!</v>
      </c>
      <c r="Q8" s="12" t="e">
        <f t="shared" si="3"/>
        <v>#REF!</v>
      </c>
      <c r="R8" t="e">
        <f t="array" ref="R8">IF(Q8="","",RANK(Q8, $Q$2:$Q$241) + COUNTIFS($Q$2:$Q$241, Q8, $P$2:$P$241, "&lt;"&amp;P8) + COUNTIFS($Q$2:$Q$241, Q8, $P$2:$P$241, P8, $M$2:$M$241, "&lt;"&amp;M8))</f>
        <v>#REF!</v>
      </c>
      <c r="S8" t="e">
        <f>IF(#REF!="","",#REF!)</f>
        <v>#REF!</v>
      </c>
      <c r="T8" s="3" t="e">
        <f t="shared" si="4"/>
        <v>#REF!</v>
      </c>
      <c r="U8" s="3" t="e">
        <f t="shared" si="5"/>
        <v>#REF!</v>
      </c>
      <c r="V8" t="e">
        <f>IF(R8="","",#REF!)</f>
        <v>#REF!</v>
      </c>
    </row>
    <row r="9" spans="1:22" x14ac:dyDescent="0.25">
      <c r="A9" t="str">
        <f>IF('Rd1'!C9="","",'Rd1'!C9)</f>
        <v>Ben Silverman</v>
      </c>
      <c r="B9">
        <f>IF('Rd1'!D9="","",VALUE('Rd1'!D9))</f>
        <v>0.38400000000000001</v>
      </c>
      <c r="C9">
        <f>IF('Rd1'!E9="","",'Rd1'!E9)</f>
        <v>2.6</v>
      </c>
      <c r="D9">
        <f>IF('Rd1'!F9="","",'Rd1'!F9)</f>
        <v>2.63</v>
      </c>
      <c r="E9" s="12">
        <f t="shared" si="0"/>
        <v>6.0000000000000001E-3</v>
      </c>
      <c r="F9">
        <f t="array" ref="F9">IF(E9="","",RANK(E9, $E$2:$E$241) + COUNTIFS($E$2:$E$241, E9, $D$2:$D$241, "&lt;"&amp;D9) + COUNTIFS($E$2:$E$241, E9, $D$2:$D$241, D9, $A$2:$A$241, "&lt;"&amp;A9))</f>
        <v>33</v>
      </c>
      <c r="G9">
        <f>IF('Rd1'!H9="","",'Rd1'!H9)</f>
        <v>73</v>
      </c>
      <c r="H9" s="3" t="str">
        <f t="shared" si="1"/>
        <v/>
      </c>
      <c r="I9" s="3" t="e">
        <f t="shared" si="2"/>
        <v>#VALUE!</v>
      </c>
      <c r="J9">
        <f>IF(F9="","",'Rd1'!J9)</f>
        <v>0</v>
      </c>
      <c r="M9" t="e">
        <f>IF(#REF!="","",#REF!)</f>
        <v>#REF!</v>
      </c>
      <c r="N9" t="e">
        <f>IF(#REF!="","",#REF!)</f>
        <v>#REF!</v>
      </c>
      <c r="O9" t="e">
        <f>IF(#REF!="","",#REF!)</f>
        <v>#REF!</v>
      </c>
      <c r="P9" t="e">
        <f>IF(#REF!="","",#REF!)</f>
        <v>#REF!</v>
      </c>
      <c r="Q9" s="12" t="e">
        <f t="shared" si="3"/>
        <v>#REF!</v>
      </c>
      <c r="R9" t="e">
        <f t="array" ref="R9">IF(Q9="","",RANK(Q9, $Q$2:$Q$241) + COUNTIFS($Q$2:$Q$241, Q9, $P$2:$P$241, "&lt;"&amp;P9) + COUNTIFS($Q$2:$Q$241, Q9, $P$2:$P$241, P9, $M$2:$M$241, "&lt;"&amp;M9))</f>
        <v>#REF!</v>
      </c>
      <c r="S9" t="e">
        <f>IF(#REF!="","",#REF!)</f>
        <v>#REF!</v>
      </c>
      <c r="T9" s="3" t="e">
        <f t="shared" si="4"/>
        <v>#REF!</v>
      </c>
      <c r="U9" s="3" t="e">
        <f t="shared" si="5"/>
        <v>#REF!</v>
      </c>
      <c r="V9" t="e">
        <f>IF(R9="","",#REF!)</f>
        <v>#REF!</v>
      </c>
    </row>
    <row r="10" spans="1:22" x14ac:dyDescent="0.25">
      <c r="A10" t="str">
        <f>IF('Rd1'!C10="","",'Rd1'!C10)</f>
        <v>Aaron Baddeley</v>
      </c>
      <c r="B10">
        <f>IF('Rd1'!D10="","",VALUE('Rd1'!D10))</f>
        <v>0.20979999999999999</v>
      </c>
      <c r="C10">
        <f>IF('Rd1'!E10="","",'Rd1'!E10)</f>
        <v>4.8</v>
      </c>
      <c r="D10">
        <f>IF('Rd1'!F10="","",'Rd1'!F10)</f>
        <v>4.33</v>
      </c>
      <c r="E10" s="12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>IF('Rd1'!H10="","",'Rd1'!H10)</f>
        <v>71</v>
      </c>
      <c r="H10" s="3" t="str">
        <f t="shared" si="1"/>
        <v/>
      </c>
      <c r="I10" s="3" t="str">
        <f t="shared" si="2"/>
        <v/>
      </c>
      <c r="J10" t="str">
        <f>IF(F10="","",'Rd1'!J10)</f>
        <v/>
      </c>
      <c r="M10" t="e">
        <f>IF(#REF!="","",#REF!)</f>
        <v>#REF!</v>
      </c>
      <c r="N10" t="e">
        <f>IF(#REF!="","",#REF!)</f>
        <v>#REF!</v>
      </c>
      <c r="O10" t="e">
        <f>IF(#REF!="","",#REF!)</f>
        <v>#REF!</v>
      </c>
      <c r="P10" t="e">
        <f>IF(#REF!="","",#REF!)</f>
        <v>#REF!</v>
      </c>
      <c r="Q10" s="12" t="e">
        <f t="shared" si="3"/>
        <v>#REF!</v>
      </c>
      <c r="R10" t="e">
        <f t="array" ref="R10">IF(Q10="","",RANK(Q10, $Q$2:$Q$241) + COUNTIFS($Q$2:$Q$241, Q10, $P$2:$P$241, "&lt;"&amp;P10) + COUNTIFS($Q$2:$Q$241, Q10, $P$2:$P$241, P10, $M$2:$M$241, "&lt;"&amp;M10))</f>
        <v>#REF!</v>
      </c>
      <c r="S10" t="e">
        <f>IF(#REF!="","",#REF!)</f>
        <v>#REF!</v>
      </c>
      <c r="T10" s="3" t="e">
        <f t="shared" si="4"/>
        <v>#REF!</v>
      </c>
      <c r="U10" s="3" t="e">
        <f t="shared" si="5"/>
        <v>#REF!</v>
      </c>
      <c r="V10" t="e">
        <f>IF(R10="","",#REF!)</f>
        <v>#REF!</v>
      </c>
    </row>
    <row r="11" spans="1:22" x14ac:dyDescent="0.25">
      <c r="A11" t="str">
        <f>IF('Rd1'!C11="","",'Rd1'!C11)</f>
        <v>Thorbjorn Olesen</v>
      </c>
      <c r="B11">
        <f>IF('Rd1'!D11="","",VALUE('Rd1'!D11))</f>
        <v>0.438</v>
      </c>
      <c r="C11">
        <f>IF('Rd1'!E11="","",'Rd1'!E11)</f>
        <v>2.2999999999999998</v>
      </c>
      <c r="D11">
        <f>IF('Rd1'!F11="","",'Rd1'!F11)</f>
        <v>2.2000000000000002</v>
      </c>
      <c r="E11" s="12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>IF('Rd1'!H11="","",'Rd1'!H11)</f>
        <v>69</v>
      </c>
      <c r="H11" s="3" t="str">
        <f t="shared" si="1"/>
        <v/>
      </c>
      <c r="I11" s="3" t="str">
        <f t="shared" si="2"/>
        <v/>
      </c>
      <c r="J11" t="str">
        <f>IF(F11="","",'Rd1'!J11)</f>
        <v/>
      </c>
      <c r="M11" t="e">
        <f>IF(#REF!="","",#REF!)</f>
        <v>#REF!</v>
      </c>
      <c r="N11" t="e">
        <f>IF(#REF!="","",#REF!)</f>
        <v>#REF!</v>
      </c>
      <c r="O11" t="e">
        <f>IF(#REF!="","",#REF!)</f>
        <v>#REF!</v>
      </c>
      <c r="P11" t="e">
        <f>IF(#REF!="","",#REF!)</f>
        <v>#REF!</v>
      </c>
      <c r="Q11" s="12" t="e">
        <f t="shared" si="3"/>
        <v>#REF!</v>
      </c>
      <c r="R11" t="e">
        <f t="array" ref="R11">IF(Q11="","",RANK(Q11, $Q$2:$Q$241) + COUNTIFS($Q$2:$Q$241, Q11, $P$2:$P$241, "&lt;"&amp;P11) + COUNTIFS($Q$2:$Q$241, Q11, $P$2:$P$241, P11, $M$2:$M$241, "&lt;"&amp;M11))</f>
        <v>#REF!</v>
      </c>
      <c r="S11" t="e">
        <f>IF(#REF!="","",#REF!)</f>
        <v>#REF!</v>
      </c>
      <c r="T11" s="3" t="e">
        <f t="shared" si="4"/>
        <v>#REF!</v>
      </c>
      <c r="U11" s="3" t="e">
        <f t="shared" si="5"/>
        <v>#REF!</v>
      </c>
      <c r="V11" t="e">
        <f>IF(R11="","",#REF!)</f>
        <v>#REF!</v>
      </c>
    </row>
    <row r="12" spans="1:22" x14ac:dyDescent="0.25">
      <c r="A12" t="str">
        <f>IF('Rd1'!C12="","",'Rd1'!C12)</f>
        <v>Carson Young</v>
      </c>
      <c r="B12">
        <f>IF('Rd1'!D12="","",VALUE('Rd1'!D12))</f>
        <v>0.31219999999999998</v>
      </c>
      <c r="C12">
        <f>IF('Rd1'!E12="","",'Rd1'!E12)</f>
        <v>3.2</v>
      </c>
      <c r="D12">
        <f>IF('Rd1'!F12="","",'Rd1'!F12)</f>
        <v>3</v>
      </c>
      <c r="E12" s="12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>IF('Rd1'!H12="","",'Rd1'!H12)</f>
        <v>71</v>
      </c>
      <c r="H12" s="3" t="str">
        <f t="shared" si="1"/>
        <v/>
      </c>
      <c r="I12" s="3" t="str">
        <f t="shared" si="2"/>
        <v/>
      </c>
      <c r="J12" t="str">
        <f>IF(F12="","",'Rd1'!J12)</f>
        <v/>
      </c>
      <c r="M12" t="e">
        <f>IF(#REF!="","",#REF!)</f>
        <v>#REF!</v>
      </c>
      <c r="N12" t="e">
        <f>IF(#REF!="","",#REF!)</f>
        <v>#REF!</v>
      </c>
      <c r="O12" t="e">
        <f>IF(#REF!="","",#REF!)</f>
        <v>#REF!</v>
      </c>
      <c r="P12" t="e">
        <f>IF(#REF!="","",#REF!)</f>
        <v>#REF!</v>
      </c>
      <c r="Q12" s="12" t="e">
        <f t="shared" si="3"/>
        <v>#REF!</v>
      </c>
      <c r="R12" t="e">
        <f t="array" ref="R12">IF(Q12="","",RANK(Q12, $Q$2:$Q$241) + COUNTIFS($Q$2:$Q$241, Q12, $P$2:$P$241, "&lt;"&amp;P12) + COUNTIFS($Q$2:$Q$241, Q12, $P$2:$P$241, P12, $M$2:$M$241, "&lt;"&amp;M12))</f>
        <v>#REF!</v>
      </c>
      <c r="S12" t="e">
        <f>IF(#REF!="","",#REF!)</f>
        <v>#REF!</v>
      </c>
      <c r="T12" s="3" t="e">
        <f t="shared" si="4"/>
        <v>#REF!</v>
      </c>
      <c r="U12" s="3" t="e">
        <f t="shared" si="5"/>
        <v>#REF!</v>
      </c>
      <c r="V12" t="e">
        <f>IF(R12="","",#REF!)</f>
        <v>#REF!</v>
      </c>
    </row>
    <row r="13" spans="1:22" x14ac:dyDescent="0.25">
      <c r="A13" t="str">
        <f>IF('Rd1'!C13="","",'Rd1'!C13)</f>
        <v>Will Gordon</v>
      </c>
      <c r="B13">
        <f>IF('Rd1'!D13="","",VALUE('Rd1'!D13))</f>
        <v>0.24990000000000001</v>
      </c>
      <c r="C13">
        <f>IF('Rd1'!E13="","",'Rd1'!E13)</f>
        <v>4</v>
      </c>
      <c r="D13">
        <f>IF('Rd1'!F13="","",'Rd1'!F13)</f>
        <v>3.6</v>
      </c>
      <c r="E13" s="12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>IF('Rd1'!H13="","",'Rd1'!H13)</f>
        <v>69</v>
      </c>
      <c r="H13" s="3" t="str">
        <f t="shared" si="1"/>
        <v/>
      </c>
      <c r="I13" s="3" t="str">
        <f t="shared" si="2"/>
        <v/>
      </c>
      <c r="J13" t="str">
        <f>IF(F13="","",'Rd1'!J13)</f>
        <v/>
      </c>
      <c r="M13" t="e">
        <f>IF(#REF!="","",#REF!)</f>
        <v>#REF!</v>
      </c>
      <c r="N13" t="e">
        <f>IF(#REF!="","",#REF!)</f>
        <v>#REF!</v>
      </c>
      <c r="O13" t="e">
        <f>IF(#REF!="","",#REF!)</f>
        <v>#REF!</v>
      </c>
      <c r="P13" t="e">
        <f>IF(#REF!="","",#REF!)</f>
        <v>#REF!</v>
      </c>
      <c r="Q13" s="12" t="e">
        <f t="shared" si="3"/>
        <v>#REF!</v>
      </c>
      <c r="R13" t="e">
        <f t="array" ref="R13">IF(Q13="","",RANK(Q13, $Q$2:$Q$241) + COUNTIFS($Q$2:$Q$241, Q13, $P$2:$P$241, "&lt;"&amp;P13) + COUNTIFS($Q$2:$Q$241, Q13, $P$2:$P$241, P13, $M$2:$M$241, "&lt;"&amp;M13))</f>
        <v>#REF!</v>
      </c>
      <c r="S13" t="e">
        <f>IF(#REF!="","",#REF!)</f>
        <v>#REF!</v>
      </c>
      <c r="T13" s="3" t="e">
        <f t="shared" si="4"/>
        <v>#REF!</v>
      </c>
      <c r="U13" s="3" t="e">
        <f t="shared" si="5"/>
        <v>#REF!</v>
      </c>
      <c r="V13" t="e">
        <f>IF(R13="","",#REF!)</f>
        <v>#REF!</v>
      </c>
    </row>
    <row r="14" spans="1:22" x14ac:dyDescent="0.25">
      <c r="A14" t="str">
        <f>IF('Rd1'!C14="","",'Rd1'!C14)</f>
        <v>Rico Hoey</v>
      </c>
      <c r="B14">
        <f>IF('Rd1'!D14="","",VALUE('Rd1'!D14))</f>
        <v>0.3957</v>
      </c>
      <c r="C14">
        <f>IF('Rd1'!E14="","",'Rd1'!E14)</f>
        <v>2.5</v>
      </c>
      <c r="D14">
        <f>IF('Rd1'!F14="","",'Rd1'!F14)</f>
        <v>2.4500000000000002</v>
      </c>
      <c r="E14" s="12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>IF('Rd1'!H14="","",'Rd1'!H14)</f>
        <v>71</v>
      </c>
      <c r="H14" s="3" t="str">
        <f t="shared" si="1"/>
        <v/>
      </c>
      <c r="I14" s="3" t="str">
        <f t="shared" si="2"/>
        <v/>
      </c>
      <c r="J14" t="str">
        <f>IF(F14="","",'Rd1'!J14)</f>
        <v/>
      </c>
      <c r="M14" t="e">
        <f>IF(#REF!="","",#REF!)</f>
        <v>#REF!</v>
      </c>
      <c r="N14" t="e">
        <f>IF(#REF!="","",#REF!)</f>
        <v>#REF!</v>
      </c>
      <c r="O14" t="e">
        <f>IF(#REF!="","",#REF!)</f>
        <v>#REF!</v>
      </c>
      <c r="P14" t="e">
        <f>IF(#REF!="","",#REF!)</f>
        <v>#REF!</v>
      </c>
      <c r="Q14" s="12" t="e">
        <f t="shared" si="3"/>
        <v>#REF!</v>
      </c>
      <c r="R14" t="e">
        <f t="array" ref="R14">IF(Q14="","",RANK(Q14, $Q$2:$Q$241) + COUNTIFS($Q$2:$Q$241, Q14, $P$2:$P$241, "&lt;"&amp;P14) + COUNTIFS($Q$2:$Q$241, Q14, $P$2:$P$241, P14, $M$2:$M$241, "&lt;"&amp;M14))</f>
        <v>#REF!</v>
      </c>
      <c r="S14" t="e">
        <f>IF(#REF!="","",#REF!)</f>
        <v>#REF!</v>
      </c>
      <c r="T14" s="3" t="e">
        <f t="shared" si="4"/>
        <v>#REF!</v>
      </c>
      <c r="U14" s="3" t="e">
        <f t="shared" si="5"/>
        <v>#REF!</v>
      </c>
      <c r="V14" t="e">
        <f>IF(R14="","",#REF!)</f>
        <v>#REF!</v>
      </c>
    </row>
    <row r="15" spans="1:22" x14ac:dyDescent="0.25">
      <c r="A15" t="str">
        <f>IF('Rd1'!C15="","",'Rd1'!C15)</f>
        <v>Trey Mullinax</v>
      </c>
      <c r="B15">
        <f>IF('Rd1'!D15="","",VALUE('Rd1'!D15))</f>
        <v>0.30349999999999999</v>
      </c>
      <c r="C15">
        <f>IF('Rd1'!E15="","",'Rd1'!E15)</f>
        <v>3.3</v>
      </c>
      <c r="D15">
        <f>IF('Rd1'!F15="","",'Rd1'!F15)</f>
        <v>2.88</v>
      </c>
      <c r="E15" s="12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>IF('Rd1'!H15="","",'Rd1'!H15)</f>
        <v>71</v>
      </c>
      <c r="H15" s="3" t="str">
        <f t="shared" si="1"/>
        <v/>
      </c>
      <c r="I15" s="3" t="str">
        <f t="shared" si="2"/>
        <v/>
      </c>
      <c r="J15" t="str">
        <f>IF(F15="","",'Rd1'!J15)</f>
        <v/>
      </c>
      <c r="M15" t="e">
        <f>IF(#REF!="","",#REF!)</f>
        <v>#REF!</v>
      </c>
      <c r="N15" t="e">
        <f>IF(#REF!="","",#REF!)</f>
        <v>#REF!</v>
      </c>
      <c r="O15" t="e">
        <f>IF(#REF!="","",#REF!)</f>
        <v>#REF!</v>
      </c>
      <c r="P15" t="e">
        <f>IF(#REF!="","",#REF!)</f>
        <v>#REF!</v>
      </c>
      <c r="Q15" s="12" t="e">
        <f t="shared" si="3"/>
        <v>#REF!</v>
      </c>
      <c r="R15" t="e">
        <f t="array" ref="R15">IF(Q15="","",RANK(Q15, $Q$2:$Q$241) + COUNTIFS($Q$2:$Q$241, Q15, $P$2:$P$241, "&lt;"&amp;P15) + COUNTIFS($Q$2:$Q$241, Q15, $P$2:$P$241, P15, $M$2:$M$241, "&lt;"&amp;M15))</f>
        <v>#REF!</v>
      </c>
      <c r="S15" t="e">
        <f>IF(#REF!="","",#REF!)</f>
        <v>#REF!</v>
      </c>
      <c r="T15" s="3" t="e">
        <f t="shared" si="4"/>
        <v>#REF!</v>
      </c>
      <c r="U15" s="3" t="e">
        <f t="shared" si="5"/>
        <v>#REF!</v>
      </c>
      <c r="V15" t="e">
        <f>IF(R15="","",#REF!)</f>
        <v>#REF!</v>
      </c>
    </row>
    <row r="16" spans="1:22" x14ac:dyDescent="0.25">
      <c r="A16" t="str">
        <f>IF('Rd1'!C16="","",'Rd1'!C16)</f>
        <v>Chandler Phillips</v>
      </c>
      <c r="B16">
        <f>IF('Rd1'!D16="","",VALUE('Rd1'!D16))</f>
        <v>0.3009</v>
      </c>
      <c r="C16">
        <f>IF('Rd1'!E16="","",'Rd1'!E16)</f>
        <v>3.3</v>
      </c>
      <c r="D16">
        <f>IF('Rd1'!F16="","",'Rd1'!F16)</f>
        <v>3.4</v>
      </c>
      <c r="E16" s="12">
        <f t="shared" si="0"/>
        <v>0.01</v>
      </c>
      <c r="F16">
        <f t="array" ref="F16">IF(E16="","",RANK(E16, $E$2:$E$241) + COUNTIFS($E$2:$E$241, E16, $D$2:$D$241, "&lt;"&amp;D16) + COUNTIFS($E$2:$E$241, E16, $D$2:$D$241, D16, $A$2:$A$241, "&lt;"&amp;A16))</f>
        <v>31</v>
      </c>
      <c r="G16">
        <f>IF('Rd1'!H16="","",'Rd1'!H16)</f>
        <v>70</v>
      </c>
      <c r="H16" s="3" t="str">
        <f t="shared" si="1"/>
        <v/>
      </c>
      <c r="I16" s="3" t="e">
        <f t="shared" si="2"/>
        <v>#VALUE!</v>
      </c>
      <c r="J16">
        <f>IF(F16="","",'Rd1'!J16)</f>
        <v>0</v>
      </c>
      <c r="M16" t="e">
        <f>IF(#REF!="","",#REF!)</f>
        <v>#REF!</v>
      </c>
      <c r="N16" t="e">
        <f>IF(#REF!="","",#REF!)</f>
        <v>#REF!</v>
      </c>
      <c r="O16" t="e">
        <f>IF(#REF!="","",#REF!)</f>
        <v>#REF!</v>
      </c>
      <c r="P16" t="e">
        <f>IF(#REF!="","",#REF!)</f>
        <v>#REF!</v>
      </c>
      <c r="Q16" s="12" t="e">
        <f t="shared" si="3"/>
        <v>#REF!</v>
      </c>
      <c r="R16" t="e">
        <f t="array" ref="R16">IF(Q16="","",RANK(Q16, $Q$2:$Q$241) + COUNTIFS($Q$2:$Q$241, Q16, $P$2:$P$241, "&lt;"&amp;P16) + COUNTIFS($Q$2:$Q$241, Q16, $P$2:$P$241, P16, $M$2:$M$241, "&lt;"&amp;M16))</f>
        <v>#REF!</v>
      </c>
      <c r="S16" t="e">
        <f>IF(#REF!="","",#REF!)</f>
        <v>#REF!</v>
      </c>
      <c r="T16" s="3" t="e">
        <f t="shared" si="4"/>
        <v>#REF!</v>
      </c>
      <c r="U16" s="3" t="e">
        <f t="shared" si="5"/>
        <v>#REF!</v>
      </c>
      <c r="V16" t="e">
        <f>IF(R16="","",#REF!)</f>
        <v>#REF!</v>
      </c>
    </row>
    <row r="17" spans="1:22" x14ac:dyDescent="0.25">
      <c r="A17" t="str">
        <f>IF('Rd1'!C17="","",'Rd1'!C17)</f>
        <v>Andrew Putnam</v>
      </c>
      <c r="B17">
        <f>IF('Rd1'!D17="","",VALUE('Rd1'!D17))</f>
        <v>0.47349999999999998</v>
      </c>
      <c r="C17">
        <f>IF('Rd1'!E17="","",'Rd1'!E17)</f>
        <v>2.1</v>
      </c>
      <c r="D17">
        <f>IF('Rd1'!F17="","",'Rd1'!F17)</f>
        <v>2.2999999999999998</v>
      </c>
      <c r="E17" s="12">
        <f t="shared" si="0"/>
        <v>6.9000000000000006E-2</v>
      </c>
      <c r="F17">
        <f t="array" ref="F17">IF(E17="","",RANK(E17, $E$2:$E$241) + COUNTIFS($E$2:$E$241, E17, $D$2:$D$241, "&lt;"&amp;D17) + COUNTIFS($E$2:$E$241, E17, $D$2:$D$241, D17, $A$2:$A$241, "&lt;"&amp;A17))</f>
        <v>4</v>
      </c>
      <c r="G17">
        <f>IF('Rd1'!H17="","",'Rd1'!H17)</f>
        <v>64</v>
      </c>
      <c r="H17" s="3" t="str">
        <f t="shared" si="1"/>
        <v/>
      </c>
      <c r="I17" s="3" t="e">
        <f t="shared" si="2"/>
        <v>#VALUE!</v>
      </c>
      <c r="J17">
        <f>IF(F17="","",'Rd1'!J17)</f>
        <v>0</v>
      </c>
      <c r="M17" t="e">
        <f>IF(#REF!="","",#REF!)</f>
        <v>#REF!</v>
      </c>
      <c r="N17" t="e">
        <f>IF(#REF!="","",#REF!)</f>
        <v>#REF!</v>
      </c>
      <c r="O17" t="e">
        <f>IF(#REF!="","",#REF!)</f>
        <v>#REF!</v>
      </c>
      <c r="P17" t="e">
        <f>IF(#REF!="","",#REF!)</f>
        <v>#REF!</v>
      </c>
      <c r="Q17" s="12" t="e">
        <f t="shared" si="3"/>
        <v>#REF!</v>
      </c>
      <c r="R17" t="e">
        <f t="array" ref="R17">IF(Q17="","",RANK(Q17, $Q$2:$Q$241) + COUNTIFS($Q$2:$Q$241, Q17, $P$2:$P$241, "&lt;"&amp;P17) + COUNTIFS($Q$2:$Q$241, Q17, $P$2:$P$241, P17, $M$2:$M$241, "&lt;"&amp;M17))</f>
        <v>#REF!</v>
      </c>
      <c r="S17" t="e">
        <f>IF(#REF!="","",#REF!)</f>
        <v>#REF!</v>
      </c>
      <c r="T17" s="3" t="e">
        <f t="shared" si="4"/>
        <v>#REF!</v>
      </c>
      <c r="U17" s="3" t="e">
        <f t="shared" si="5"/>
        <v>#REF!</v>
      </c>
      <c r="V17" t="e">
        <f>IF(R17="","",#REF!)</f>
        <v>#REF!</v>
      </c>
    </row>
    <row r="18" spans="1:22" x14ac:dyDescent="0.25">
      <c r="A18" t="str">
        <f>IF('Rd1'!C18="","",'Rd1'!C18)</f>
        <v>Danny Walker</v>
      </c>
      <c r="B18">
        <f>IF('Rd1'!D18="","",VALUE('Rd1'!D18))</f>
        <v>0.31580000000000003</v>
      </c>
      <c r="C18">
        <f>IF('Rd1'!E18="","",'Rd1'!E18)</f>
        <v>3.2</v>
      </c>
      <c r="D18">
        <f>IF('Rd1'!F18="","",'Rd1'!F18)</f>
        <v>2.7</v>
      </c>
      <c r="E18" s="12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>IF('Rd1'!H18="","",'Rd1'!H18)</f>
        <v>72</v>
      </c>
      <c r="H18" s="3" t="str">
        <f t="shared" si="1"/>
        <v/>
      </c>
      <c r="I18" s="3" t="str">
        <f t="shared" si="2"/>
        <v/>
      </c>
      <c r="J18" t="str">
        <f>IF(F18="","",'Rd1'!J18)</f>
        <v/>
      </c>
      <c r="M18" t="e">
        <f>IF(#REF!="","",#REF!)</f>
        <v>#REF!</v>
      </c>
      <c r="N18" t="e">
        <f>IF(#REF!="","",#REF!)</f>
        <v>#REF!</v>
      </c>
      <c r="O18" t="e">
        <f>IF(#REF!="","",#REF!)</f>
        <v>#REF!</v>
      </c>
      <c r="P18" t="e">
        <f>IF(#REF!="","",#REF!)</f>
        <v>#REF!</v>
      </c>
      <c r="Q18" s="12" t="e">
        <f t="shared" si="3"/>
        <v>#REF!</v>
      </c>
      <c r="R18" t="e">
        <f t="array" ref="R18">IF(Q18="","",RANK(Q18, $Q$2:$Q$241) + COUNTIFS($Q$2:$Q$241, Q18, $P$2:$P$241, "&lt;"&amp;P18) + COUNTIFS($Q$2:$Q$241, Q18, $P$2:$P$241, P18, $M$2:$M$241, "&lt;"&amp;M18))</f>
        <v>#REF!</v>
      </c>
      <c r="S18" t="e">
        <f>IF(#REF!="","",#REF!)</f>
        <v>#REF!</v>
      </c>
      <c r="T18" s="3" t="e">
        <f t="shared" si="4"/>
        <v>#REF!</v>
      </c>
      <c r="U18" s="3" t="e">
        <f t="shared" si="5"/>
        <v>#REF!</v>
      </c>
      <c r="V18" t="e">
        <f>IF(R18="","",#REF!)</f>
        <v>#REF!</v>
      </c>
    </row>
    <row r="19" spans="1:22" x14ac:dyDescent="0.25">
      <c r="A19" t="str">
        <f>IF('Rd1'!C19="","",'Rd1'!C19)</f>
        <v>David Lipsky</v>
      </c>
      <c r="B19">
        <f>IF('Rd1'!D19="","",VALUE('Rd1'!D19))</f>
        <v>0.2107</v>
      </c>
      <c r="C19">
        <f>IF('Rd1'!E19="","",'Rd1'!E19)</f>
        <v>4.7</v>
      </c>
      <c r="D19">
        <f>IF('Rd1'!F19="","",'Rd1'!F19)</f>
        <v>3.9</v>
      </c>
      <c r="E19" s="12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>IF('Rd1'!H19="","",'Rd1'!H19)</f>
        <v>69</v>
      </c>
      <c r="H19" s="3" t="str">
        <f t="shared" si="1"/>
        <v/>
      </c>
      <c r="I19" s="3" t="str">
        <f t="shared" si="2"/>
        <v/>
      </c>
      <c r="J19" t="str">
        <f>IF(F19="","",'Rd1'!J19)</f>
        <v/>
      </c>
      <c r="M19" t="e">
        <f>IF(#REF!="","",#REF!)</f>
        <v>#REF!</v>
      </c>
      <c r="N19" t="e">
        <f>IF(#REF!="","",#REF!)</f>
        <v>#REF!</v>
      </c>
      <c r="O19" t="e">
        <f>IF(#REF!="","",#REF!)</f>
        <v>#REF!</v>
      </c>
      <c r="P19" t="e">
        <f>IF(#REF!="","",#REF!)</f>
        <v>#REF!</v>
      </c>
      <c r="Q19" s="12" t="e">
        <f t="shared" si="3"/>
        <v>#REF!</v>
      </c>
      <c r="R19" t="e">
        <f t="array" ref="R19">IF(Q19="","",RANK(Q19, $Q$2:$Q$241) + COUNTIFS($Q$2:$Q$241, Q19, $P$2:$P$241, "&lt;"&amp;P19) + COUNTIFS($Q$2:$Q$241, Q19, $P$2:$P$241, P19, $M$2:$M$241, "&lt;"&amp;M19))</f>
        <v>#REF!</v>
      </c>
      <c r="S19" t="e">
        <f>IF(#REF!="","",#REF!)</f>
        <v>#REF!</v>
      </c>
      <c r="T19" s="3" t="e">
        <f t="shared" si="4"/>
        <v>#REF!</v>
      </c>
      <c r="U19" s="3" t="e">
        <f t="shared" si="5"/>
        <v>#REF!</v>
      </c>
      <c r="V19" t="e">
        <f>IF(R19="","",#REF!)</f>
        <v>#REF!</v>
      </c>
    </row>
    <row r="20" spans="1:22" x14ac:dyDescent="0.25">
      <c r="A20" t="str">
        <f>IF('Rd1'!C20="","",'Rd1'!C20)</f>
        <v>Nico Echavarria</v>
      </c>
      <c r="B20">
        <f>IF('Rd1'!D20="","",VALUE('Rd1'!D20))</f>
        <v>0.43459999999999999</v>
      </c>
      <c r="C20">
        <f>IF('Rd1'!E20="","",'Rd1'!E20)</f>
        <v>2.2999999999999998</v>
      </c>
      <c r="D20">
        <f>IF('Rd1'!F20="","",'Rd1'!F20)</f>
        <v>2.1</v>
      </c>
      <c r="E20" s="12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>IF('Rd1'!H20="","",'Rd1'!H20)</f>
        <v>66</v>
      </c>
      <c r="H20" s="3" t="str">
        <f t="shared" si="1"/>
        <v/>
      </c>
      <c r="I20" s="3" t="str">
        <f t="shared" si="2"/>
        <v/>
      </c>
      <c r="J20" t="str">
        <f>IF(F20="","",'Rd1'!J20)</f>
        <v/>
      </c>
      <c r="M20" t="e">
        <f>IF(#REF!="","",#REF!)</f>
        <v>#REF!</v>
      </c>
      <c r="N20" t="e">
        <f>IF(#REF!="","",#REF!)</f>
        <v>#REF!</v>
      </c>
      <c r="O20" t="e">
        <f>IF(#REF!="","",#REF!)</f>
        <v>#REF!</v>
      </c>
      <c r="P20" t="e">
        <f>IF(#REF!="","",#REF!)</f>
        <v>#REF!</v>
      </c>
      <c r="Q20" s="12" t="e">
        <f t="shared" si="3"/>
        <v>#REF!</v>
      </c>
      <c r="R20" t="e">
        <f t="array" ref="R20">IF(Q20="","",RANK(Q20, $Q$2:$Q$241) + COUNTIFS($Q$2:$Q$241, Q20, $P$2:$P$241, "&lt;"&amp;P20) + COUNTIFS($Q$2:$Q$241, Q20, $P$2:$P$241, P20, $M$2:$M$241, "&lt;"&amp;M20))</f>
        <v>#REF!</v>
      </c>
      <c r="S20" t="e">
        <f>IF(#REF!="","",#REF!)</f>
        <v>#REF!</v>
      </c>
      <c r="T20" s="3" t="e">
        <f t="shared" si="4"/>
        <v>#REF!</v>
      </c>
      <c r="U20" s="3" t="e">
        <f t="shared" si="5"/>
        <v>#REF!</v>
      </c>
      <c r="V20" t="e">
        <f>IF(R20="","",#REF!)</f>
        <v>#REF!</v>
      </c>
    </row>
    <row r="21" spans="1:22" x14ac:dyDescent="0.25">
      <c r="A21" t="str">
        <f>IF('Rd1'!C21="","",'Rd1'!C21)</f>
        <v>Patton Kizzire</v>
      </c>
      <c r="B21">
        <f>IF('Rd1'!D21="","",VALUE('Rd1'!D21))</f>
        <v>0.32750000000000001</v>
      </c>
      <c r="C21">
        <f>IF('Rd1'!E21="","",'Rd1'!E21)</f>
        <v>3.1</v>
      </c>
      <c r="D21">
        <f>IF('Rd1'!F21="","",'Rd1'!F21)</f>
        <v>3</v>
      </c>
      <c r="E21" s="12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>IF('Rd1'!H21="","",'Rd1'!H21)</f>
        <v>74</v>
      </c>
      <c r="H21" s="3" t="str">
        <f t="shared" si="1"/>
        <v/>
      </c>
      <c r="I21" s="3" t="str">
        <f t="shared" si="2"/>
        <v/>
      </c>
      <c r="J21" t="str">
        <f>IF(F21="","",'Rd1'!J21)</f>
        <v/>
      </c>
      <c r="M21" t="e">
        <f>IF(#REF!="","",#REF!)</f>
        <v>#REF!</v>
      </c>
      <c r="N21" t="e">
        <f>IF(#REF!="","",#REF!)</f>
        <v>#REF!</v>
      </c>
      <c r="O21" t="e">
        <f>IF(#REF!="","",#REF!)</f>
        <v>#REF!</v>
      </c>
      <c r="P21" t="e">
        <f>IF(#REF!="","",#REF!)</f>
        <v>#REF!</v>
      </c>
      <c r="Q21" s="12" t="e">
        <f t="shared" si="3"/>
        <v>#REF!</v>
      </c>
      <c r="R21" t="e">
        <f t="array" ref="R21">IF(Q21="","",RANK(Q21, $Q$2:$Q$241) + COUNTIFS($Q$2:$Q$241, Q21, $P$2:$P$241, "&lt;"&amp;P21) + COUNTIFS($Q$2:$Q$241, Q21, $P$2:$P$241, P21, $M$2:$M$241, "&lt;"&amp;M21))</f>
        <v>#REF!</v>
      </c>
      <c r="S21" t="e">
        <f>IF(#REF!="","",#REF!)</f>
        <v>#REF!</v>
      </c>
      <c r="T21" s="3" t="e">
        <f t="shared" si="4"/>
        <v>#REF!</v>
      </c>
      <c r="U21" s="3" t="e">
        <f t="shared" si="5"/>
        <v>#REF!</v>
      </c>
      <c r="V21" t="e">
        <f>IF(R21="","",#REF!)</f>
        <v>#REF!</v>
      </c>
    </row>
    <row r="22" spans="1:22" x14ac:dyDescent="0.25">
      <c r="A22" t="str">
        <f>IF('Rd1'!C22="","",'Rd1'!C22)</f>
        <v>Peter Malnati</v>
      </c>
      <c r="B22">
        <f>IF('Rd1'!D22="","",VALUE('Rd1'!D22))</f>
        <v>0.2379</v>
      </c>
      <c r="C22">
        <f>IF('Rd1'!E22="","",'Rd1'!E22)</f>
        <v>4.2</v>
      </c>
      <c r="D22">
        <f>IF('Rd1'!F22="","",'Rd1'!F22)</f>
        <v>4.2</v>
      </c>
      <c r="E22" s="12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>IF('Rd1'!H22="","",'Rd1'!H22)</f>
        <v>69</v>
      </c>
      <c r="H22" s="3" t="str">
        <f t="shared" si="1"/>
        <v/>
      </c>
      <c r="I22" s="3" t="str">
        <f t="shared" si="2"/>
        <v/>
      </c>
      <c r="J22" t="str">
        <f>IF(F22="","",'Rd1'!J22)</f>
        <v/>
      </c>
      <c r="M22" t="e">
        <f>IF(#REF!="","",#REF!)</f>
        <v>#REF!</v>
      </c>
      <c r="N22" t="e">
        <f>IF(#REF!="","",#REF!)</f>
        <v>#REF!</v>
      </c>
      <c r="O22" t="e">
        <f>IF(#REF!="","",#REF!)</f>
        <v>#REF!</v>
      </c>
      <c r="P22" t="e">
        <f>IF(#REF!="","",#REF!)</f>
        <v>#REF!</v>
      </c>
      <c r="Q22" s="12" t="e">
        <f t="shared" si="3"/>
        <v>#REF!</v>
      </c>
      <c r="R22" t="e">
        <f t="array" ref="R22">IF(Q22="","",RANK(Q22, $Q$2:$Q$241) + COUNTIFS($Q$2:$Q$241, Q22, $P$2:$P$241, "&lt;"&amp;P22) + COUNTIFS($Q$2:$Q$241, Q22, $P$2:$P$241, P22, $M$2:$M$241, "&lt;"&amp;M22))</f>
        <v>#REF!</v>
      </c>
      <c r="S22" t="e">
        <f>IF(#REF!="","",#REF!)</f>
        <v>#REF!</v>
      </c>
      <c r="T22" s="3" t="e">
        <f t="shared" si="4"/>
        <v>#REF!</v>
      </c>
      <c r="U22" s="3" t="e">
        <f t="shared" si="5"/>
        <v>#REF!</v>
      </c>
      <c r="V22" t="e">
        <f>IF(R22="","",#REF!)</f>
        <v>#REF!</v>
      </c>
    </row>
    <row r="23" spans="1:22" x14ac:dyDescent="0.25">
      <c r="A23" t="str">
        <f>IF('Rd1'!C23="","",'Rd1'!C23)</f>
        <v>Wyndham Clark</v>
      </c>
      <c r="B23">
        <f>IF('Rd1'!D23="","",VALUE('Rd1'!D23))</f>
        <v>0.3821</v>
      </c>
      <c r="C23">
        <f>IF('Rd1'!E23="","",'Rd1'!E23)</f>
        <v>2.6</v>
      </c>
      <c r="D23">
        <f>IF('Rd1'!F23="","",'Rd1'!F23)</f>
        <v>2.5</v>
      </c>
      <c r="E23" s="12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>IF('Rd1'!H23="","",'Rd1'!H23)</f>
        <v>66</v>
      </c>
      <c r="H23" s="3" t="str">
        <f t="shared" si="1"/>
        <v/>
      </c>
      <c r="I23" s="3" t="str">
        <f t="shared" si="2"/>
        <v/>
      </c>
      <c r="J23" t="str">
        <f>IF(F23="","",'Rd1'!J23)</f>
        <v/>
      </c>
      <c r="M23" t="e">
        <f>IF(#REF!="","",#REF!)</f>
        <v>#REF!</v>
      </c>
      <c r="N23" t="e">
        <f>IF(#REF!="","",#REF!)</f>
        <v>#REF!</v>
      </c>
      <c r="O23" t="e">
        <f>IF(#REF!="","",#REF!)</f>
        <v>#REF!</v>
      </c>
      <c r="P23" t="e">
        <f>IF(#REF!="","",#REF!)</f>
        <v>#REF!</v>
      </c>
      <c r="Q23" s="12" t="e">
        <f t="shared" si="3"/>
        <v>#REF!</v>
      </c>
      <c r="R23" t="e">
        <f t="array" ref="R23">IF(Q23="","",RANK(Q23, $Q$2:$Q$241) + COUNTIFS($Q$2:$Q$241, Q23, $P$2:$P$241, "&lt;"&amp;P23) + COUNTIFS($Q$2:$Q$241, Q23, $P$2:$P$241, P23, $M$2:$M$241, "&lt;"&amp;M23))</f>
        <v>#REF!</v>
      </c>
      <c r="S23" t="e">
        <f>IF(#REF!="","",#REF!)</f>
        <v>#REF!</v>
      </c>
      <c r="T23" s="3" t="e">
        <f t="shared" si="4"/>
        <v>#REF!</v>
      </c>
      <c r="U23" s="3" t="e">
        <f t="shared" si="5"/>
        <v>#REF!</v>
      </c>
      <c r="V23" t="e">
        <f>IF(R23="","",#REF!)</f>
        <v>#REF!</v>
      </c>
    </row>
    <row r="24" spans="1:22" x14ac:dyDescent="0.25">
      <c r="A24" t="str">
        <f>IF('Rd1'!C24="","",'Rd1'!C24)</f>
        <v>Min Woo Lee</v>
      </c>
      <c r="B24">
        <f>IF('Rd1'!D24="","",VALUE('Rd1'!D24))</f>
        <v>0.35239999999999999</v>
      </c>
      <c r="C24">
        <f>IF('Rd1'!E24="","",'Rd1'!E24)</f>
        <v>2.8</v>
      </c>
      <c r="D24">
        <f>IF('Rd1'!F24="","",'Rd1'!F24)</f>
        <v>2.75</v>
      </c>
      <c r="E24" s="12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>IF('Rd1'!H24="","",'Rd1'!H24)</f>
        <v>63</v>
      </c>
      <c r="H24" s="3" t="str">
        <f t="shared" si="1"/>
        <v/>
      </c>
      <c r="I24" s="3" t="str">
        <f t="shared" si="2"/>
        <v/>
      </c>
      <c r="J24" t="str">
        <f>IF(F24="","",'Rd1'!J24)</f>
        <v/>
      </c>
      <c r="M24" t="e">
        <f>IF(#REF!="","",#REF!)</f>
        <v>#REF!</v>
      </c>
      <c r="N24" t="e">
        <f>IF(#REF!="","",#REF!)</f>
        <v>#REF!</v>
      </c>
      <c r="O24" t="e">
        <f>IF(#REF!="","",#REF!)</f>
        <v>#REF!</v>
      </c>
      <c r="P24" t="e">
        <f>IF(#REF!="","",#REF!)</f>
        <v>#REF!</v>
      </c>
      <c r="Q24" s="12" t="e">
        <f t="shared" si="3"/>
        <v>#REF!</v>
      </c>
      <c r="R24" t="e">
        <f t="array" ref="R24">IF(Q24="","",RANK(Q24, $Q$2:$Q$241) + COUNTIFS($Q$2:$Q$241, Q24, $P$2:$P$241, "&lt;"&amp;P24) + COUNTIFS($Q$2:$Q$241, Q24, $P$2:$P$241, P24, $M$2:$M$241, "&lt;"&amp;M24))</f>
        <v>#REF!</v>
      </c>
      <c r="S24" t="e">
        <f>IF(#REF!="","",#REF!)</f>
        <v>#REF!</v>
      </c>
      <c r="T24" s="3" t="e">
        <f t="shared" si="4"/>
        <v>#REF!</v>
      </c>
      <c r="U24" s="3" t="e">
        <f t="shared" si="5"/>
        <v>#REF!</v>
      </c>
      <c r="V24" t="e">
        <f>IF(R24="","",#REF!)</f>
        <v>#REF!</v>
      </c>
    </row>
    <row r="25" spans="1:22" x14ac:dyDescent="0.25">
      <c r="A25" t="str">
        <f>IF('Rd1'!C25="","",'Rd1'!C25)</f>
        <v>Cam Davis</v>
      </c>
      <c r="B25">
        <f>IF('Rd1'!D25="","",VALUE('Rd1'!D25))</f>
        <v>0.26550000000000001</v>
      </c>
      <c r="C25">
        <f>IF('Rd1'!E25="","",'Rd1'!E25)</f>
        <v>3.8</v>
      </c>
      <c r="D25">
        <f>IF('Rd1'!F25="","",'Rd1'!F25)</f>
        <v>3.25</v>
      </c>
      <c r="E25" s="12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>IF('Rd1'!H25="","",'Rd1'!H25)</f>
        <v>74</v>
      </c>
      <c r="H25" s="3" t="str">
        <f t="shared" si="1"/>
        <v/>
      </c>
      <c r="I25" s="3" t="str">
        <f t="shared" si="2"/>
        <v/>
      </c>
      <c r="J25" t="str">
        <f>IF(F25="","",'Rd1'!J25)</f>
        <v/>
      </c>
      <c r="M25" t="e">
        <f>IF(#REF!="","",#REF!)</f>
        <v>#REF!</v>
      </c>
      <c r="N25" t="e">
        <f>IF(#REF!="","",#REF!)</f>
        <v>#REF!</v>
      </c>
      <c r="O25" t="e">
        <f>IF(#REF!="","",#REF!)</f>
        <v>#REF!</v>
      </c>
      <c r="P25" t="e">
        <f>IF(#REF!="","",#REF!)</f>
        <v>#REF!</v>
      </c>
      <c r="Q25" s="12" t="e">
        <f t="shared" si="3"/>
        <v>#REF!</v>
      </c>
      <c r="R25" t="e">
        <f t="array" ref="R25">IF(Q25="","",RANK(Q25, $Q$2:$Q$241) + COUNTIFS($Q$2:$Q$241, Q25, $P$2:$P$241, "&lt;"&amp;P25) + COUNTIFS($Q$2:$Q$241, Q25, $P$2:$P$241, P25, $M$2:$M$241, "&lt;"&amp;M25))</f>
        <v>#REF!</v>
      </c>
      <c r="S25" t="e">
        <f>IF(#REF!="","",#REF!)</f>
        <v>#REF!</v>
      </c>
      <c r="T25" s="3" t="e">
        <f t="shared" si="4"/>
        <v>#REF!</v>
      </c>
      <c r="U25" s="3" t="e">
        <f t="shared" si="5"/>
        <v>#REF!</v>
      </c>
      <c r="V25" t="e">
        <f>IF(R25="","",#REF!)</f>
        <v>#REF!</v>
      </c>
    </row>
    <row r="26" spans="1:22" x14ac:dyDescent="0.25">
      <c r="A26" t="str">
        <f>IF('Rd1'!C26="","",'Rd1'!C26)</f>
        <v>Collin Morikawa</v>
      </c>
      <c r="B26">
        <f>IF('Rd1'!D26="","",VALUE('Rd1'!D26))</f>
        <v>0.31380000000000002</v>
      </c>
      <c r="C26">
        <f>IF('Rd1'!E26="","",'Rd1'!E26)</f>
        <v>3.2</v>
      </c>
      <c r="D26">
        <f>IF('Rd1'!F26="","",'Rd1'!F26)</f>
        <v>2.63</v>
      </c>
      <c r="E26" s="12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>IF('Rd1'!H26="","",'Rd1'!H26)</f>
        <v>69</v>
      </c>
      <c r="H26" s="3" t="str">
        <f t="shared" si="1"/>
        <v/>
      </c>
      <c r="I26" s="3" t="str">
        <f t="shared" si="2"/>
        <v/>
      </c>
      <c r="J26" t="str">
        <f>IF(F26="","",'Rd1'!J26)</f>
        <v/>
      </c>
      <c r="M26" t="e">
        <f>IF(#REF!="","",#REF!)</f>
        <v>#REF!</v>
      </c>
      <c r="N26" t="e">
        <f>IF(#REF!="","",#REF!)</f>
        <v>#REF!</v>
      </c>
      <c r="O26" t="e">
        <f>IF(#REF!="","",#REF!)</f>
        <v>#REF!</v>
      </c>
      <c r="P26" t="e">
        <f>IF(#REF!="","",#REF!)</f>
        <v>#REF!</v>
      </c>
      <c r="Q26" s="12" t="e">
        <f t="shared" si="3"/>
        <v>#REF!</v>
      </c>
      <c r="R26" t="e">
        <f t="array" ref="R26">IF(Q26="","",RANK(Q26, $Q$2:$Q$241) + COUNTIFS($Q$2:$Q$241, Q26, $P$2:$P$241, "&lt;"&amp;P26) + COUNTIFS($Q$2:$Q$241, Q26, $P$2:$P$241, P26, $M$2:$M$241, "&lt;"&amp;M26))</f>
        <v>#REF!</v>
      </c>
      <c r="S26" t="e">
        <f>IF(#REF!="","",#REF!)</f>
        <v>#REF!</v>
      </c>
      <c r="T26" s="3" t="e">
        <f t="shared" si="4"/>
        <v>#REF!</v>
      </c>
      <c r="U26" s="3" t="e">
        <f t="shared" si="5"/>
        <v>#REF!</v>
      </c>
      <c r="V26" t="e">
        <f>IF(R26="","",#REF!)</f>
        <v>#REF!</v>
      </c>
    </row>
    <row r="27" spans="1:22" x14ac:dyDescent="0.25">
      <c r="A27" t="str">
        <f>IF('Rd1'!C27="","",'Rd1'!C27)</f>
        <v>Patrick Cantlay</v>
      </c>
      <c r="B27">
        <f>IF('Rd1'!D27="","",VALUE('Rd1'!D27))</f>
        <v>0.3503</v>
      </c>
      <c r="C27">
        <f>IF('Rd1'!E27="","",'Rd1'!E27)</f>
        <v>2.9</v>
      </c>
      <c r="D27">
        <f>IF('Rd1'!F27="","",'Rd1'!F27)</f>
        <v>2.8</v>
      </c>
      <c r="E27" s="12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>IF('Rd1'!H27="","",'Rd1'!H27)</f>
        <v>66</v>
      </c>
      <c r="H27" s="3" t="str">
        <f t="shared" si="1"/>
        <v/>
      </c>
      <c r="I27" s="3" t="str">
        <f t="shared" si="2"/>
        <v/>
      </c>
      <c r="J27" t="str">
        <f>IF(F27="","",'Rd1'!J27)</f>
        <v/>
      </c>
      <c r="M27" t="e">
        <f>IF(#REF!="","",#REF!)</f>
        <v>#REF!</v>
      </c>
      <c r="N27" t="e">
        <f>IF(#REF!="","",#REF!)</f>
        <v>#REF!</v>
      </c>
      <c r="O27" t="e">
        <f>IF(#REF!="","",#REF!)</f>
        <v>#REF!</v>
      </c>
      <c r="P27" t="e">
        <f>IF(#REF!="","",#REF!)</f>
        <v>#REF!</v>
      </c>
      <c r="Q27" s="12" t="e">
        <f t="shared" si="3"/>
        <v>#REF!</v>
      </c>
      <c r="R27" t="e">
        <f t="array" ref="R27">IF(Q27="","",RANK(Q27, $Q$2:$Q$241) + COUNTIFS($Q$2:$Q$241, Q27, $P$2:$P$241, "&lt;"&amp;P27) + COUNTIFS($Q$2:$Q$241, Q27, $P$2:$P$241, P27, $M$2:$M$241, "&lt;"&amp;M27))</f>
        <v>#REF!</v>
      </c>
      <c r="S27" t="e">
        <f>IF(#REF!="","",#REF!)</f>
        <v>#REF!</v>
      </c>
      <c r="T27" s="3" t="e">
        <f t="shared" si="4"/>
        <v>#REF!</v>
      </c>
      <c r="U27" s="3" t="e">
        <f t="shared" si="5"/>
        <v>#REF!</v>
      </c>
      <c r="V27" t="e">
        <f>IF(R27="","",#REF!)</f>
        <v>#REF!</v>
      </c>
    </row>
    <row r="28" spans="1:22" x14ac:dyDescent="0.25">
      <c r="A28" t="str">
        <f>IF('Rd1'!C28="","",'Rd1'!C28)</f>
        <v>Keegan Bradley</v>
      </c>
      <c r="B28">
        <f>IF('Rd1'!D28="","",VALUE('Rd1'!D28))</f>
        <v>0.33589999999999998</v>
      </c>
      <c r="C28">
        <f>IF('Rd1'!E28="","",'Rd1'!E28)</f>
        <v>3</v>
      </c>
      <c r="D28">
        <f>IF('Rd1'!F28="","",'Rd1'!F28)</f>
        <v>3</v>
      </c>
      <c r="E28" s="12">
        <f t="shared" si="0"/>
        <v>4.0000000000000001E-3</v>
      </c>
      <c r="F28">
        <f t="array" ref="F28">IF(E28="","",RANK(E28, $E$2:$E$241) + COUNTIFS($E$2:$E$241, E28, $D$2:$D$241, "&lt;"&amp;D28) + COUNTIFS($E$2:$E$241, E28, $D$2:$D$241, D28, $A$2:$A$241, "&lt;"&amp;A28))</f>
        <v>38</v>
      </c>
      <c r="G28">
        <f>IF('Rd1'!H28="","",'Rd1'!H28)</f>
        <v>68</v>
      </c>
      <c r="H28" s="3" t="str">
        <f t="shared" si="1"/>
        <v/>
      </c>
      <c r="I28" s="3" t="e">
        <f t="shared" si="2"/>
        <v>#VALUE!</v>
      </c>
      <c r="J28">
        <f>IF(F28="","",'Rd1'!J28)</f>
        <v>0</v>
      </c>
      <c r="M28" t="e">
        <f>IF(#REF!="","",#REF!)</f>
        <v>#REF!</v>
      </c>
      <c r="N28" t="e">
        <f>IF(#REF!="","",#REF!)</f>
        <v>#REF!</v>
      </c>
      <c r="O28" t="e">
        <f>IF(#REF!="","",#REF!)</f>
        <v>#REF!</v>
      </c>
      <c r="P28" t="e">
        <f>IF(#REF!="","",#REF!)</f>
        <v>#REF!</v>
      </c>
      <c r="Q28" s="12" t="e">
        <f t="shared" si="3"/>
        <v>#REF!</v>
      </c>
      <c r="R28" t="e">
        <f t="array" ref="R28">IF(Q28="","",RANK(Q28, $Q$2:$Q$241) + COUNTIFS($Q$2:$Q$241, Q28, $P$2:$P$241, "&lt;"&amp;P28) + COUNTIFS($Q$2:$Q$241, Q28, $P$2:$P$241, P28, $M$2:$M$241, "&lt;"&amp;M28))</f>
        <v>#REF!</v>
      </c>
      <c r="S28" t="e">
        <f>IF(#REF!="","",#REF!)</f>
        <v>#REF!</v>
      </c>
      <c r="T28" s="3" t="e">
        <f t="shared" si="4"/>
        <v>#REF!</v>
      </c>
      <c r="U28" s="3" t="e">
        <f t="shared" si="5"/>
        <v>#REF!</v>
      </c>
      <c r="V28" t="e">
        <f>IF(R28="","",#REF!)</f>
        <v>#REF!</v>
      </c>
    </row>
    <row r="29" spans="1:22" x14ac:dyDescent="0.25">
      <c r="A29" t="str">
        <f>IF('Rd1'!C29="","",'Rd1'!C29)</f>
        <v>Lee Hodges</v>
      </c>
      <c r="B29">
        <f>IF('Rd1'!D29="","",VALUE('Rd1'!D29))</f>
        <v>0.35270000000000001</v>
      </c>
      <c r="C29">
        <f>IF('Rd1'!E29="","",'Rd1'!E29)</f>
        <v>2.8</v>
      </c>
      <c r="D29">
        <f>IF('Rd1'!F29="","",'Rd1'!F29)</f>
        <v>2.5</v>
      </c>
      <c r="E29" s="12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>IF('Rd1'!H29="","",'Rd1'!H29)</f>
        <v>65</v>
      </c>
      <c r="H29" s="3" t="str">
        <f t="shared" si="1"/>
        <v/>
      </c>
      <c r="I29" s="3" t="str">
        <f t="shared" si="2"/>
        <v/>
      </c>
      <c r="J29" t="str">
        <f>IF(F29="","",'Rd1'!J29)</f>
        <v/>
      </c>
      <c r="M29" t="e">
        <f>IF(#REF!="","",#REF!)</f>
        <v>#REF!</v>
      </c>
      <c r="N29" t="e">
        <f>IF(#REF!="","",#REF!)</f>
        <v>#REF!</v>
      </c>
      <c r="O29" t="e">
        <f>IF(#REF!="","",#REF!)</f>
        <v>#REF!</v>
      </c>
      <c r="P29" t="e">
        <f>IF(#REF!="","",#REF!)</f>
        <v>#REF!</v>
      </c>
      <c r="Q29" s="12" t="e">
        <f t="shared" si="3"/>
        <v>#REF!</v>
      </c>
      <c r="R29" t="e">
        <f t="array" ref="R29">IF(Q29="","",RANK(Q29, $Q$2:$Q$241) + COUNTIFS($Q$2:$Q$241, Q29, $P$2:$P$241, "&lt;"&amp;P29) + COUNTIFS($Q$2:$Q$241, Q29, $P$2:$P$241, P29, $M$2:$M$241, "&lt;"&amp;M29))</f>
        <v>#REF!</v>
      </c>
      <c r="S29" t="e">
        <f>IF(#REF!="","",#REF!)</f>
        <v>#REF!</v>
      </c>
      <c r="T29" s="3" t="e">
        <f t="shared" si="4"/>
        <v>#REF!</v>
      </c>
      <c r="U29" s="3" t="e">
        <f t="shared" si="5"/>
        <v>#REF!</v>
      </c>
      <c r="V29" t="e">
        <f>IF(R29="","",#REF!)</f>
        <v>#REF!</v>
      </c>
    </row>
    <row r="30" spans="1:22" x14ac:dyDescent="0.25">
      <c r="A30" t="str">
        <f>IF('Rd1'!C30="","",'Rd1'!C30)</f>
        <v>Seamus Power</v>
      </c>
      <c r="B30">
        <f>IF('Rd1'!D30="","",VALUE('Rd1'!D30))</f>
        <v>0.3861</v>
      </c>
      <c r="C30">
        <f>IF('Rd1'!E30="","",'Rd1'!E30)</f>
        <v>2.6</v>
      </c>
      <c r="D30">
        <f>IF('Rd1'!F30="","",'Rd1'!F30)</f>
        <v>2.8</v>
      </c>
      <c r="E30" s="12">
        <f t="shared" si="0"/>
        <v>4.4999999999999998E-2</v>
      </c>
      <c r="F30">
        <f t="array" ref="F30">IF(E30="","",RANK(E30, $E$2:$E$241) + COUNTIFS($E$2:$E$241, E30, $D$2:$D$241, "&lt;"&amp;D30) + COUNTIFS($E$2:$E$241, E30, $D$2:$D$241, D30, $A$2:$A$241, "&lt;"&amp;A30))</f>
        <v>9</v>
      </c>
      <c r="G30">
        <f>IF('Rd1'!H30="","",'Rd1'!H30)</f>
        <v>73</v>
      </c>
      <c r="H30" s="3" t="str">
        <f t="shared" si="1"/>
        <v/>
      </c>
      <c r="I30" s="3" t="e">
        <f t="shared" si="2"/>
        <v>#VALUE!</v>
      </c>
      <c r="J30">
        <f>IF(F30="","",'Rd1'!J30)</f>
        <v>0</v>
      </c>
      <c r="M30" t="e">
        <f>IF(#REF!="","",#REF!)</f>
        <v>#REF!</v>
      </c>
      <c r="N30" t="e">
        <f>IF(#REF!="","",#REF!)</f>
        <v>#REF!</v>
      </c>
      <c r="O30" t="e">
        <f>IF(#REF!="","",#REF!)</f>
        <v>#REF!</v>
      </c>
      <c r="P30" t="e">
        <f>IF(#REF!="","",#REF!)</f>
        <v>#REF!</v>
      </c>
      <c r="Q30" s="12" t="e">
        <f t="shared" si="3"/>
        <v>#REF!</v>
      </c>
      <c r="R30" t="e">
        <f t="array" ref="R30">IF(Q30="","",RANK(Q30, $Q$2:$Q$241) + COUNTIFS($Q$2:$Q$241, Q30, $P$2:$P$241, "&lt;"&amp;P30) + COUNTIFS($Q$2:$Q$241, Q30, $P$2:$P$241, P30, $M$2:$M$241, "&lt;"&amp;M30))</f>
        <v>#REF!</v>
      </c>
      <c r="S30" t="e">
        <f>IF(#REF!="","",#REF!)</f>
        <v>#REF!</v>
      </c>
      <c r="T30" s="3" t="e">
        <f t="shared" si="4"/>
        <v>#REF!</v>
      </c>
      <c r="U30" s="3" t="e">
        <f t="shared" si="5"/>
        <v>#REF!</v>
      </c>
      <c r="V30" t="e">
        <f>IF(R30="","",#REF!)</f>
        <v>#REF!</v>
      </c>
    </row>
    <row r="31" spans="1:22" x14ac:dyDescent="0.25">
      <c r="A31" t="str">
        <f>IF('Rd1'!C31="","",'Rd1'!C31)</f>
        <v>Luke List</v>
      </c>
      <c r="B31">
        <f>IF('Rd1'!D31="","",VALUE('Rd1'!D31))</f>
        <v>0.26129999999999998</v>
      </c>
      <c r="C31">
        <f>IF('Rd1'!E31="","",'Rd1'!E31)</f>
        <v>3.8</v>
      </c>
      <c r="D31">
        <f>IF('Rd1'!F31="","",'Rd1'!F31)</f>
        <v>3.5</v>
      </c>
      <c r="E31" s="12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>IF('Rd1'!H31="","",'Rd1'!H31)</f>
        <v>68</v>
      </c>
      <c r="H31" s="3" t="str">
        <f t="shared" si="1"/>
        <v/>
      </c>
      <c r="I31" s="3" t="str">
        <f t="shared" si="2"/>
        <v/>
      </c>
      <c r="J31" t="str">
        <f>IF(F31="","",'Rd1'!J31)</f>
        <v/>
      </c>
      <c r="M31" t="e">
        <f>IF(#REF!="","",#REF!)</f>
        <v>#REF!</v>
      </c>
      <c r="N31" t="e">
        <f>IF(#REF!="","",#REF!)</f>
        <v>#REF!</v>
      </c>
      <c r="O31" t="e">
        <f>IF(#REF!="","",#REF!)</f>
        <v>#REF!</v>
      </c>
      <c r="P31" t="e">
        <f>IF(#REF!="","",#REF!)</f>
        <v>#REF!</v>
      </c>
      <c r="Q31" s="12" t="e">
        <f t="shared" si="3"/>
        <v>#REF!</v>
      </c>
      <c r="R31" t="e">
        <f t="array" ref="R31">IF(Q31="","",RANK(Q31, $Q$2:$Q$241) + COUNTIFS($Q$2:$Q$241, Q31, $P$2:$P$241, "&lt;"&amp;P31) + COUNTIFS($Q$2:$Q$241, Q31, $P$2:$P$241, P31, $M$2:$M$241, "&lt;"&amp;M31))</f>
        <v>#REF!</v>
      </c>
      <c r="S31" t="e">
        <f>IF(#REF!="","",#REF!)</f>
        <v>#REF!</v>
      </c>
      <c r="T31" s="3" t="e">
        <f t="shared" si="4"/>
        <v>#REF!</v>
      </c>
      <c r="U31" s="3" t="e">
        <f t="shared" si="5"/>
        <v>#REF!</v>
      </c>
      <c r="V31" t="e">
        <f>IF(R31="","",#REF!)</f>
        <v>#REF!</v>
      </c>
    </row>
    <row r="32" spans="1:22" x14ac:dyDescent="0.25">
      <c r="A32" t="str">
        <f>IF('Rd1'!C32="","",'Rd1'!C32)</f>
        <v>Matt Fitzpatrick</v>
      </c>
      <c r="B32">
        <f>IF('Rd1'!D32="","",VALUE('Rd1'!D32))</f>
        <v>0.32579999999999998</v>
      </c>
      <c r="C32">
        <f>IF('Rd1'!E32="","",'Rd1'!E32)</f>
        <v>3.1</v>
      </c>
      <c r="D32">
        <f>IF('Rd1'!F32="","",'Rd1'!F32)</f>
        <v>2.75</v>
      </c>
      <c r="E32" s="12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>IF('Rd1'!H32="","",'Rd1'!H32)</f>
        <v>67</v>
      </c>
      <c r="H32" s="3" t="str">
        <f t="shared" si="1"/>
        <v/>
      </c>
      <c r="I32" s="3" t="str">
        <f t="shared" si="2"/>
        <v/>
      </c>
      <c r="J32" t="str">
        <f>IF(F32="","",'Rd1'!J32)</f>
        <v/>
      </c>
      <c r="M32" t="e">
        <f>IF(#REF!="","",#REF!)</f>
        <v>#REF!</v>
      </c>
      <c r="N32" t="e">
        <f>IF(#REF!="","",#REF!)</f>
        <v>#REF!</v>
      </c>
      <c r="O32" t="e">
        <f>IF(#REF!="","",#REF!)</f>
        <v>#REF!</v>
      </c>
      <c r="P32" t="e">
        <f>IF(#REF!="","",#REF!)</f>
        <v>#REF!</v>
      </c>
      <c r="Q32" s="12" t="e">
        <f t="shared" si="3"/>
        <v>#REF!</v>
      </c>
      <c r="R32" t="e">
        <f t="array" ref="R32">IF(Q32="","",RANK(Q32, $Q$2:$Q$241) + COUNTIFS($Q$2:$Q$241, Q32, $P$2:$P$241, "&lt;"&amp;P32) + COUNTIFS($Q$2:$Q$241, Q32, $P$2:$P$241, P32, $M$2:$M$241, "&lt;"&amp;M32))</f>
        <v>#REF!</v>
      </c>
      <c r="S32" t="e">
        <f>IF(#REF!="","",#REF!)</f>
        <v>#REF!</v>
      </c>
      <c r="T32" s="3" t="e">
        <f t="shared" si="4"/>
        <v>#REF!</v>
      </c>
      <c r="U32" s="3" t="e">
        <f t="shared" si="5"/>
        <v>#REF!</v>
      </c>
      <c r="V32" t="e">
        <f>IF(R32="","",#REF!)</f>
        <v>#REF!</v>
      </c>
    </row>
    <row r="33" spans="1:22" x14ac:dyDescent="0.25">
      <c r="A33" t="str">
        <f>IF('Rd1'!C33="","",'Rd1'!C33)</f>
        <v>Akshay Bhatia</v>
      </c>
      <c r="B33">
        <f>IF('Rd1'!D33="","",VALUE('Rd1'!D33))</f>
        <v>0.31590000000000001</v>
      </c>
      <c r="C33">
        <f>IF('Rd1'!E33="","",'Rd1'!E33)</f>
        <v>3.2</v>
      </c>
      <c r="D33">
        <f>IF('Rd1'!F33="","",'Rd1'!F33)</f>
        <v>2.8</v>
      </c>
      <c r="E33" s="12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>IF('Rd1'!H33="","",'Rd1'!H33)</f>
        <v>68</v>
      </c>
      <c r="H33" s="3" t="str">
        <f t="shared" si="1"/>
        <v/>
      </c>
      <c r="I33" s="3" t="str">
        <f t="shared" si="2"/>
        <v/>
      </c>
      <c r="J33" t="str">
        <f>IF(F33="","",'Rd1'!J33)</f>
        <v/>
      </c>
      <c r="M33" t="e">
        <f>IF(#REF!="","",#REF!)</f>
        <v>#REF!</v>
      </c>
      <c r="N33" t="e">
        <f>IF(#REF!="","",#REF!)</f>
        <v>#REF!</v>
      </c>
      <c r="O33" t="e">
        <f>IF(#REF!="","",#REF!)</f>
        <v>#REF!</v>
      </c>
      <c r="P33" t="e">
        <f>IF(#REF!="","",#REF!)</f>
        <v>#REF!</v>
      </c>
      <c r="Q33" s="12" t="e">
        <f t="shared" si="3"/>
        <v>#REF!</v>
      </c>
      <c r="R33" t="e">
        <f t="array" ref="R33">IF(Q33="","",RANK(Q33, $Q$2:$Q$241) + COUNTIFS($Q$2:$Q$241, Q33, $P$2:$P$241, "&lt;"&amp;P33) + COUNTIFS($Q$2:$Q$241, Q33, $P$2:$P$241, P33, $M$2:$M$241, "&lt;"&amp;M33))</f>
        <v>#REF!</v>
      </c>
      <c r="S33" t="e">
        <f>IF(#REF!="","",#REF!)</f>
        <v>#REF!</v>
      </c>
      <c r="T33" s="3" t="e">
        <f t="shared" si="4"/>
        <v>#REF!</v>
      </c>
      <c r="U33" s="3" t="e">
        <f t="shared" si="5"/>
        <v>#REF!</v>
      </c>
      <c r="V33" t="e">
        <f>IF(R33="","",#REF!)</f>
        <v>#REF!</v>
      </c>
    </row>
    <row r="34" spans="1:22" x14ac:dyDescent="0.25">
      <c r="A34" t="str">
        <f>IF('Rd1'!C34="","",'Rd1'!C34)</f>
        <v>Rickie Fowler</v>
      </c>
      <c r="B34">
        <f>IF('Rd1'!D34="","",VALUE('Rd1'!D34))</f>
        <v>0.3584</v>
      </c>
      <c r="C34">
        <f>IF('Rd1'!E34="","",'Rd1'!E34)</f>
        <v>2.8</v>
      </c>
      <c r="D34">
        <f>IF('Rd1'!F34="","",'Rd1'!F34)</f>
        <v>3</v>
      </c>
      <c r="E34" s="12">
        <f t="shared" si="0"/>
        <v>3.7999999999999999E-2</v>
      </c>
      <c r="F34">
        <f t="array" ref="F34">IF(E34="","",RANK(E34, $E$2:$E$241) + COUNTIFS($E$2:$E$241, E34, $D$2:$D$241, "&lt;"&amp;D34) + COUNTIFS($E$2:$E$241, E34, $D$2:$D$241, D34, $A$2:$A$241, "&lt;"&amp;A34))</f>
        <v>13</v>
      </c>
      <c r="G34">
        <f>IF('Rd1'!H34="","",'Rd1'!H34)</f>
        <v>71</v>
      </c>
      <c r="H34" s="3" t="str">
        <f t="shared" si="1"/>
        <v/>
      </c>
      <c r="I34" s="3" t="e">
        <f t="shared" si="2"/>
        <v>#VALUE!</v>
      </c>
      <c r="J34">
        <f>IF(F34="","",'Rd1'!J34)</f>
        <v>0</v>
      </c>
      <c r="M34" t="e">
        <f>IF(#REF!="","",#REF!)</f>
        <v>#REF!</v>
      </c>
      <c r="N34" t="e">
        <f>IF(#REF!="","",#REF!)</f>
        <v>#REF!</v>
      </c>
      <c r="O34" t="e">
        <f>IF(#REF!="","",#REF!)</f>
        <v>#REF!</v>
      </c>
      <c r="P34" t="e">
        <f>IF(#REF!="","",#REF!)</f>
        <v>#REF!</v>
      </c>
      <c r="Q34" s="12" t="e">
        <f t="shared" si="3"/>
        <v>#REF!</v>
      </c>
      <c r="R34" t="e">
        <f t="array" ref="R34">IF(Q34="","",RANK(Q34, $Q$2:$Q$241) + COUNTIFS($Q$2:$Q$241, Q34, $P$2:$P$241, "&lt;"&amp;P34) + COUNTIFS($Q$2:$Q$241, Q34, $P$2:$P$241, P34, $M$2:$M$241, "&lt;"&amp;M34))</f>
        <v>#REF!</v>
      </c>
      <c r="S34" t="e">
        <f>IF(#REF!="","",#REF!)</f>
        <v>#REF!</v>
      </c>
      <c r="T34" s="3" t="e">
        <f t="shared" si="4"/>
        <v>#REF!</v>
      </c>
      <c r="U34" s="3" t="e">
        <f t="shared" si="5"/>
        <v>#REF!</v>
      </c>
      <c r="V34" t="e">
        <f>IF(R34="","",#REF!)</f>
        <v>#REF!</v>
      </c>
    </row>
    <row r="35" spans="1:22" x14ac:dyDescent="0.25">
      <c r="A35" t="str">
        <f>IF('Rd1'!C35="","",'Rd1'!C35)</f>
        <v>Joe Highsmith</v>
      </c>
      <c r="B35">
        <f>IF('Rd1'!D35="","",VALUE('Rd1'!D35))</f>
        <v>0.3725</v>
      </c>
      <c r="C35">
        <f>IF('Rd1'!E35="","",'Rd1'!E35)</f>
        <v>2.7</v>
      </c>
      <c r="D35">
        <f>IF('Rd1'!F35="","",'Rd1'!F35)</f>
        <v>2.63</v>
      </c>
      <c r="E35" s="12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>IF('Rd1'!H35="","",'Rd1'!H35)</f>
        <v>71</v>
      </c>
      <c r="H35" s="3" t="str">
        <f t="shared" si="1"/>
        <v/>
      </c>
      <c r="I35" s="3" t="str">
        <f t="shared" si="2"/>
        <v/>
      </c>
      <c r="J35" t="str">
        <f>IF(F35="","",'Rd1'!J35)</f>
        <v/>
      </c>
      <c r="M35" t="e">
        <f>IF(#REF!="","",#REF!)</f>
        <v>#REF!</v>
      </c>
      <c r="N35" t="e">
        <f>IF(#REF!="","",#REF!)</f>
        <v>#REF!</v>
      </c>
      <c r="O35" t="e">
        <f>IF(#REF!="","",#REF!)</f>
        <v>#REF!</v>
      </c>
      <c r="P35" t="e">
        <f>IF(#REF!="","",#REF!)</f>
        <v>#REF!</v>
      </c>
      <c r="Q35" s="12" t="e">
        <f t="shared" si="3"/>
        <v>#REF!</v>
      </c>
      <c r="R35" t="e">
        <f t="array" ref="R35">IF(Q35="","",RANK(Q35, $Q$2:$Q$241) + COUNTIFS($Q$2:$Q$241, Q35, $P$2:$P$241, "&lt;"&amp;P35) + COUNTIFS($Q$2:$Q$241, Q35, $P$2:$P$241, P35, $M$2:$M$241, "&lt;"&amp;M35))</f>
        <v>#REF!</v>
      </c>
      <c r="S35" t="e">
        <f>IF(#REF!="","",#REF!)</f>
        <v>#REF!</v>
      </c>
      <c r="T35" s="3" t="e">
        <f t="shared" si="4"/>
        <v>#REF!</v>
      </c>
      <c r="U35" s="3" t="e">
        <f t="shared" si="5"/>
        <v>#REF!</v>
      </c>
      <c r="V35" t="e">
        <f>IF(R35="","",#REF!)</f>
        <v>#REF!</v>
      </c>
    </row>
    <row r="36" spans="1:22" x14ac:dyDescent="0.25">
      <c r="A36" t="str">
        <f>IF('Rd1'!C36="","",'Rd1'!C36)</f>
        <v>Brice Garnett</v>
      </c>
      <c r="B36">
        <f>IF('Rd1'!D36="","",VALUE('Rd1'!D36))</f>
        <v>0.35510000000000003</v>
      </c>
      <c r="C36">
        <f>IF('Rd1'!E36="","",'Rd1'!E36)</f>
        <v>2.8</v>
      </c>
      <c r="D36">
        <f>IF('Rd1'!F36="","",'Rd1'!F36)</f>
        <v>2.9</v>
      </c>
      <c r="E36" s="12">
        <f t="shared" si="0"/>
        <v>1.6E-2</v>
      </c>
      <c r="F36">
        <f t="array" ref="F36">IF(E36="","",RANK(E36, $E$2:$E$241) + COUNTIFS($E$2:$E$241, E36, $D$2:$D$241, "&lt;"&amp;D36) + COUNTIFS($E$2:$E$241, E36, $D$2:$D$241, D36, $A$2:$A$241, "&lt;"&amp;A36))</f>
        <v>25</v>
      </c>
      <c r="G36">
        <f>IF('Rd1'!H36="","",'Rd1'!H36)</f>
        <v>72</v>
      </c>
      <c r="H36" s="3" t="str">
        <f t="shared" si="1"/>
        <v/>
      </c>
      <c r="I36" s="3" t="e">
        <f t="shared" si="2"/>
        <v>#VALUE!</v>
      </c>
      <c r="J36">
        <f>IF(F36="","",'Rd1'!J36)</f>
        <v>0</v>
      </c>
      <c r="M36" t="e">
        <f>IF(#REF!="","",#REF!)</f>
        <v>#REF!</v>
      </c>
      <c r="N36" t="e">
        <f>IF(#REF!="","",#REF!)</f>
        <v>#REF!</v>
      </c>
      <c r="O36" t="e">
        <f>IF(#REF!="","",#REF!)</f>
        <v>#REF!</v>
      </c>
      <c r="P36" t="e">
        <f>IF(#REF!="","",#REF!)</f>
        <v>#REF!</v>
      </c>
      <c r="Q36" s="12" t="e">
        <f t="shared" si="3"/>
        <v>#REF!</v>
      </c>
      <c r="R36" t="e">
        <f t="array" ref="R36">IF(Q36="","",RANK(Q36, $Q$2:$Q$241) + COUNTIFS($Q$2:$Q$241, Q36, $P$2:$P$241, "&lt;"&amp;P36) + COUNTIFS($Q$2:$Q$241, Q36, $P$2:$P$241, P36, $M$2:$M$241, "&lt;"&amp;M36))</f>
        <v>#REF!</v>
      </c>
      <c r="S36" t="e">
        <f>IF(#REF!="","",#REF!)</f>
        <v>#REF!</v>
      </c>
      <c r="T36" s="3" t="e">
        <f t="shared" si="4"/>
        <v>#REF!</v>
      </c>
      <c r="U36" s="3" t="e">
        <f t="shared" si="5"/>
        <v>#REF!</v>
      </c>
      <c r="V36" t="e">
        <f>IF(R36="","",#REF!)</f>
        <v>#REF!</v>
      </c>
    </row>
    <row r="37" spans="1:22" x14ac:dyDescent="0.25">
      <c r="A37" t="str">
        <f>IF('Rd1'!C37="","",'Rd1'!C37)</f>
        <v>Francesco Molinari</v>
      </c>
      <c r="B37">
        <f>IF('Rd1'!D37="","",VALUE('Rd1'!D37))</f>
        <v>0.27229999999999999</v>
      </c>
      <c r="C37">
        <f>IF('Rd1'!E37="","",'Rd1'!E37)</f>
        <v>3.7</v>
      </c>
      <c r="D37">
        <f>IF('Rd1'!F37="","",'Rd1'!F37)</f>
        <v>3.4</v>
      </c>
      <c r="E37" s="12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>IF('Rd1'!H37="","",'Rd1'!H37)</f>
        <v>71</v>
      </c>
      <c r="H37" s="3" t="str">
        <f t="shared" si="1"/>
        <v/>
      </c>
      <c r="I37" s="3" t="str">
        <f t="shared" si="2"/>
        <v/>
      </c>
      <c r="J37" t="str">
        <f>IF(F37="","",'Rd1'!J37)</f>
        <v/>
      </c>
      <c r="M37" t="e">
        <f>IF(#REF!="","",#REF!)</f>
        <v>#REF!</v>
      </c>
      <c r="N37" t="e">
        <f>IF(#REF!="","",#REF!)</f>
        <v>#REF!</v>
      </c>
      <c r="O37" t="e">
        <f>IF(#REF!="","",#REF!)</f>
        <v>#REF!</v>
      </c>
      <c r="P37" t="e">
        <f>IF(#REF!="","",#REF!)</f>
        <v>#REF!</v>
      </c>
      <c r="Q37" s="12" t="e">
        <f t="shared" si="3"/>
        <v>#REF!</v>
      </c>
      <c r="R37" t="e">
        <f t="array" ref="R37">IF(Q37="","",RANK(Q37, $Q$2:$Q$241) + COUNTIFS($Q$2:$Q$241, Q37, $P$2:$P$241, "&lt;"&amp;P37) + COUNTIFS($Q$2:$Q$241, Q37, $P$2:$P$241, P37, $M$2:$M$241, "&lt;"&amp;M37))</f>
        <v>#REF!</v>
      </c>
      <c r="S37" t="e">
        <f>IF(#REF!="","",#REF!)</f>
        <v>#REF!</v>
      </c>
      <c r="T37" s="3" t="e">
        <f t="shared" si="4"/>
        <v>#REF!</v>
      </c>
      <c r="U37" s="3" t="e">
        <f t="shared" si="5"/>
        <v>#REF!</v>
      </c>
      <c r="V37" t="e">
        <f>IF(R37="","",#REF!)</f>
        <v>#REF!</v>
      </c>
    </row>
    <row r="38" spans="1:22" x14ac:dyDescent="0.25">
      <c r="A38" t="str">
        <f>IF('Rd1'!C38="","",'Rd1'!C38)</f>
        <v>Kurt Kitayama</v>
      </c>
      <c r="B38">
        <f>IF('Rd1'!D38="","",VALUE('Rd1'!D38))</f>
        <v>0.45319999999999999</v>
      </c>
      <c r="C38">
        <f>IF('Rd1'!E38="","",'Rd1'!E38)</f>
        <v>2.2000000000000002</v>
      </c>
      <c r="D38">
        <f>IF('Rd1'!F38="","",'Rd1'!F38)</f>
        <v>2.1</v>
      </c>
      <c r="E38" s="12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>IF('Rd1'!H38="","",'Rd1'!H38)</f>
        <v>70</v>
      </c>
      <c r="H38" s="3" t="str">
        <f t="shared" si="1"/>
        <v/>
      </c>
      <c r="I38" s="3" t="str">
        <f t="shared" si="2"/>
        <v/>
      </c>
      <c r="J38" t="str">
        <f>IF(F38="","",'Rd1'!J38)</f>
        <v/>
      </c>
      <c r="M38" t="e">
        <f>IF(#REF!="","",#REF!)</f>
        <v>#REF!</v>
      </c>
      <c r="N38" t="e">
        <f>IF(#REF!="","",#REF!)</f>
        <v>#REF!</v>
      </c>
      <c r="O38" t="e">
        <f>IF(#REF!="","",#REF!)</f>
        <v>#REF!</v>
      </c>
      <c r="P38" t="e">
        <f>IF(#REF!="","",#REF!)</f>
        <v>#REF!</v>
      </c>
      <c r="Q38" s="12" t="e">
        <f t="shared" si="3"/>
        <v>#REF!</v>
      </c>
      <c r="R38" t="e">
        <f t="array" ref="R38">IF(Q38="","",RANK(Q38, $Q$2:$Q$241) + COUNTIFS($Q$2:$Q$241, Q38, $P$2:$P$241, "&lt;"&amp;P38) + COUNTIFS($Q$2:$Q$241, Q38, $P$2:$P$241, P38, $M$2:$M$241, "&lt;"&amp;M38))</f>
        <v>#REF!</v>
      </c>
      <c r="S38" t="e">
        <f>IF(#REF!="","",#REF!)</f>
        <v>#REF!</v>
      </c>
      <c r="T38" s="3" t="e">
        <f t="shared" si="4"/>
        <v>#REF!</v>
      </c>
      <c r="U38" s="3" t="e">
        <f t="shared" si="5"/>
        <v>#REF!</v>
      </c>
      <c r="V38" t="e">
        <f>IF(R38="","",#REF!)</f>
        <v>#REF!</v>
      </c>
    </row>
    <row r="39" spans="1:22" x14ac:dyDescent="0.25">
      <c r="A39" t="str">
        <f>IF('Rd1'!C39="","",'Rd1'!C39)</f>
        <v>Adam Schenk</v>
      </c>
      <c r="B39">
        <f>IF('Rd1'!D39="","",VALUE('Rd1'!D39))</f>
        <v>0.28649999999999998</v>
      </c>
      <c r="C39">
        <f>IF('Rd1'!E39="","",'Rd1'!E39)</f>
        <v>3.5</v>
      </c>
      <c r="D39">
        <f>IF('Rd1'!F39="","",'Rd1'!F39)</f>
        <v>2.9</v>
      </c>
      <c r="E39" s="12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>IF('Rd1'!H39="","",'Rd1'!H39)</f>
        <v>70</v>
      </c>
      <c r="H39" s="3" t="str">
        <f t="shared" si="1"/>
        <v/>
      </c>
      <c r="I39" s="3" t="str">
        <f t="shared" si="2"/>
        <v/>
      </c>
      <c r="J39" t="str">
        <f>IF(F39="","",'Rd1'!J39)</f>
        <v/>
      </c>
      <c r="M39" t="e">
        <f>IF(#REF!="","",#REF!)</f>
        <v>#REF!</v>
      </c>
      <c r="N39" t="e">
        <f>IF(#REF!="","",#REF!)</f>
        <v>#REF!</v>
      </c>
      <c r="O39" t="e">
        <f>IF(#REF!="","",#REF!)</f>
        <v>#REF!</v>
      </c>
      <c r="P39" t="e">
        <f>IF(#REF!="","",#REF!)</f>
        <v>#REF!</v>
      </c>
      <c r="Q39" s="12" t="e">
        <f t="shared" si="3"/>
        <v>#REF!</v>
      </c>
      <c r="R39" t="e">
        <f t="array" ref="R39">IF(Q39="","",RANK(Q39, $Q$2:$Q$241) + COUNTIFS($Q$2:$Q$241, Q39, $P$2:$P$241, "&lt;"&amp;P39) + COUNTIFS($Q$2:$Q$241, Q39, $P$2:$P$241, P39, $M$2:$M$241, "&lt;"&amp;M39))</f>
        <v>#REF!</v>
      </c>
      <c r="S39" t="e">
        <f>IF(#REF!="","",#REF!)</f>
        <v>#REF!</v>
      </c>
      <c r="T39" s="3" t="e">
        <f t="shared" si="4"/>
        <v>#REF!</v>
      </c>
      <c r="U39" s="3" t="e">
        <f t="shared" si="5"/>
        <v>#REF!</v>
      </c>
      <c r="V39" t="e">
        <f>IF(R39="","",#REF!)</f>
        <v>#REF!</v>
      </c>
    </row>
    <row r="40" spans="1:22" x14ac:dyDescent="0.25">
      <c r="A40" t="str">
        <f>IF('Rd1'!C40="","",'Rd1'!C40)</f>
        <v>Nick Dunlap</v>
      </c>
      <c r="B40">
        <f>IF('Rd1'!D40="","",VALUE('Rd1'!D40))</f>
        <v>0.26040000000000002</v>
      </c>
      <c r="C40">
        <f>IF('Rd1'!E40="","",'Rd1'!E40)</f>
        <v>3.8</v>
      </c>
      <c r="D40">
        <f>IF('Rd1'!F40="","",'Rd1'!F40)</f>
        <v>3.9</v>
      </c>
      <c r="E40" s="12">
        <f t="shared" si="0"/>
        <v>5.0000000000000001E-3</v>
      </c>
      <c r="F40">
        <f t="array" ref="F40">IF(E40="","",RANK(E40, $E$2:$E$241) + COUNTIFS($E$2:$E$241, E40, $D$2:$D$241, "&lt;"&amp;D40) + COUNTIFS($E$2:$E$241, E40, $D$2:$D$241, D40, $A$2:$A$241, "&lt;"&amp;A40))</f>
        <v>37</v>
      </c>
      <c r="G40">
        <f>IF('Rd1'!H40="","",'Rd1'!H40)</f>
        <v>70</v>
      </c>
      <c r="H40" s="3" t="str">
        <f t="shared" si="1"/>
        <v/>
      </c>
      <c r="I40" s="3" t="e">
        <f t="shared" si="2"/>
        <v>#VALUE!</v>
      </c>
      <c r="J40">
        <f>IF(F40="","",'Rd1'!J40)</f>
        <v>0</v>
      </c>
      <c r="M40" t="e">
        <f>IF(#REF!="","",#REF!)</f>
        <v>#REF!</v>
      </c>
      <c r="N40" t="e">
        <f>IF(#REF!="","",#REF!)</f>
        <v>#REF!</v>
      </c>
      <c r="O40" t="e">
        <f>IF(#REF!="","",#REF!)</f>
        <v>#REF!</v>
      </c>
      <c r="P40" t="e">
        <f>IF(#REF!="","",#REF!)</f>
        <v>#REF!</v>
      </c>
      <c r="Q40" s="12" t="e">
        <f t="shared" si="3"/>
        <v>#REF!</v>
      </c>
      <c r="R40" t="e">
        <f t="array" ref="R40">IF(Q40="","",RANK(Q40, $Q$2:$Q$241) + COUNTIFS($Q$2:$Q$241, Q40, $P$2:$P$241, "&lt;"&amp;P40) + COUNTIFS($Q$2:$Q$241, Q40, $P$2:$P$241, P40, $M$2:$M$241, "&lt;"&amp;M40))</f>
        <v>#REF!</v>
      </c>
      <c r="S40" t="e">
        <f>IF(#REF!="","",#REF!)</f>
        <v>#REF!</v>
      </c>
      <c r="T40" s="3" t="e">
        <f t="shared" si="4"/>
        <v>#REF!</v>
      </c>
      <c r="U40" s="3" t="e">
        <f t="shared" si="5"/>
        <v>#REF!</v>
      </c>
      <c r="V40" t="e">
        <f>IF(R40="","",#REF!)</f>
        <v>#REF!</v>
      </c>
    </row>
    <row r="41" spans="1:22" x14ac:dyDescent="0.25">
      <c r="A41" t="str">
        <f>IF('Rd1'!C41="","",'Rd1'!C41)</f>
        <v>Byeong Hun An</v>
      </c>
      <c r="B41">
        <f>IF('Rd1'!D41="","",VALUE('Rd1'!D41))</f>
        <v>0.4219</v>
      </c>
      <c r="C41">
        <f>IF('Rd1'!E41="","",'Rd1'!E41)</f>
        <v>2.4</v>
      </c>
      <c r="D41">
        <f>IF('Rd1'!F41="","",'Rd1'!F41)</f>
        <v>2.2000000000000002</v>
      </c>
      <c r="E41" s="12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>IF('Rd1'!H41="","",'Rd1'!H41)</f>
        <v>68</v>
      </c>
      <c r="H41" s="3" t="str">
        <f t="shared" si="1"/>
        <v/>
      </c>
      <c r="I41" s="3" t="str">
        <f t="shared" si="2"/>
        <v/>
      </c>
      <c r="J41" t="str">
        <f>IF(F41="","",'Rd1'!J41)</f>
        <v/>
      </c>
      <c r="M41" t="e">
        <f>IF(#REF!="","",#REF!)</f>
        <v>#REF!</v>
      </c>
      <c r="N41" t="e">
        <f>IF(#REF!="","",#REF!)</f>
        <v>#REF!</v>
      </c>
      <c r="O41" t="e">
        <f>IF(#REF!="","",#REF!)</f>
        <v>#REF!</v>
      </c>
      <c r="P41" t="e">
        <f>IF(#REF!="","",#REF!)</f>
        <v>#REF!</v>
      </c>
      <c r="Q41" s="12" t="e">
        <f t="shared" si="3"/>
        <v>#REF!</v>
      </c>
      <c r="R41" t="e">
        <f t="array" ref="R41">IF(Q41="","",RANK(Q41, $Q$2:$Q$241) + COUNTIFS($Q$2:$Q$241, Q41, $P$2:$P$241, "&lt;"&amp;P41) + COUNTIFS($Q$2:$Q$241, Q41, $P$2:$P$241, P41, $M$2:$M$241, "&lt;"&amp;M41))</f>
        <v>#REF!</v>
      </c>
      <c r="S41" t="e">
        <f>IF(#REF!="","",#REF!)</f>
        <v>#REF!</v>
      </c>
      <c r="T41" s="3" t="e">
        <f t="shared" si="4"/>
        <v>#REF!</v>
      </c>
      <c r="U41" s="3" t="e">
        <f t="shared" si="5"/>
        <v>#REF!</v>
      </c>
      <c r="V41" t="e">
        <f>IF(R41="","",#REF!)</f>
        <v>#REF!</v>
      </c>
    </row>
    <row r="42" spans="1:22" x14ac:dyDescent="0.25">
      <c r="A42" t="str">
        <f>IF('Rd1'!C42="","",'Rd1'!C42)</f>
        <v>Webb Simpson</v>
      </c>
      <c r="B42">
        <f>IF('Rd1'!D42="","",VALUE('Rd1'!D42))</f>
        <v>0.32579999999999998</v>
      </c>
      <c r="C42">
        <f>IF('Rd1'!E42="","",'Rd1'!E42)</f>
        <v>3.1</v>
      </c>
      <c r="D42">
        <f>IF('Rd1'!F42="","",'Rd1'!F42)</f>
        <v>3</v>
      </c>
      <c r="E42" s="12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>IF('Rd1'!H42="","",'Rd1'!H42)</f>
        <v>70</v>
      </c>
      <c r="H42" s="3" t="str">
        <f t="shared" si="1"/>
        <v/>
      </c>
      <c r="I42" s="3" t="str">
        <f t="shared" si="2"/>
        <v/>
      </c>
      <c r="J42" t="str">
        <f>IF(F42="","",'Rd1'!J42)</f>
        <v/>
      </c>
      <c r="M42" t="e">
        <f>IF(#REF!="","",#REF!)</f>
        <v>#REF!</v>
      </c>
      <c r="N42" t="e">
        <f>IF(#REF!="","",#REF!)</f>
        <v>#REF!</v>
      </c>
      <c r="O42" t="e">
        <f>IF(#REF!="","",#REF!)</f>
        <v>#REF!</v>
      </c>
      <c r="P42" t="e">
        <f>IF(#REF!="","",#REF!)</f>
        <v>#REF!</v>
      </c>
      <c r="Q42" s="12" t="e">
        <f t="shared" si="3"/>
        <v>#REF!</v>
      </c>
      <c r="R42" t="e">
        <f t="array" ref="R42">IF(Q42="","",RANK(Q42, $Q$2:$Q$241) + COUNTIFS($Q$2:$Q$241, Q42, $P$2:$P$241, "&lt;"&amp;P42) + COUNTIFS($Q$2:$Q$241, Q42, $P$2:$P$241, P42, $M$2:$M$241, "&lt;"&amp;M42))</f>
        <v>#REF!</v>
      </c>
      <c r="S42" t="e">
        <f>IF(#REF!="","",#REF!)</f>
        <v>#REF!</v>
      </c>
      <c r="T42" s="3" t="e">
        <f t="shared" si="4"/>
        <v>#REF!</v>
      </c>
      <c r="U42" s="3" t="e">
        <f t="shared" si="5"/>
        <v>#REF!</v>
      </c>
      <c r="V42" t="e">
        <f>IF(R42="","",#REF!)</f>
        <v>#REF!</v>
      </c>
    </row>
    <row r="43" spans="1:22" x14ac:dyDescent="0.25">
      <c r="A43" t="str">
        <f>IF('Rd1'!C43="","",'Rd1'!C43)</f>
        <v>Zach Johnson</v>
      </c>
      <c r="B43">
        <f>IF('Rd1'!D43="","",VALUE('Rd1'!D43))</f>
        <v>0.25230000000000002</v>
      </c>
      <c r="C43">
        <f>IF('Rd1'!E43="","",'Rd1'!E43)</f>
        <v>4</v>
      </c>
      <c r="D43">
        <f>IF('Rd1'!F43="","",'Rd1'!F43)</f>
        <v>3.6</v>
      </c>
      <c r="E43" s="12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>IF('Rd1'!H43="","",'Rd1'!H43)</f>
        <v>65</v>
      </c>
      <c r="H43" s="3" t="str">
        <f t="shared" si="1"/>
        <v/>
      </c>
      <c r="I43" s="3" t="str">
        <f t="shared" si="2"/>
        <v/>
      </c>
      <c r="J43" t="str">
        <f>IF(F43="","",'Rd1'!J43)</f>
        <v/>
      </c>
      <c r="M43" t="e">
        <f>IF(#REF!="","",#REF!)</f>
        <v>#REF!</v>
      </c>
      <c r="N43" t="e">
        <f>IF(#REF!="","",#REF!)</f>
        <v>#REF!</v>
      </c>
      <c r="O43" t="e">
        <f>IF(#REF!="","",#REF!)</f>
        <v>#REF!</v>
      </c>
      <c r="P43" t="e">
        <f>IF(#REF!="","",#REF!)</f>
        <v>#REF!</v>
      </c>
      <c r="Q43" s="12" t="e">
        <f t="shared" si="3"/>
        <v>#REF!</v>
      </c>
      <c r="R43" t="e">
        <f t="array" ref="R43">IF(Q43="","",RANK(Q43, $Q$2:$Q$241) + COUNTIFS($Q$2:$Q$241, Q43, $P$2:$P$241, "&lt;"&amp;P43) + COUNTIFS($Q$2:$Q$241, Q43, $P$2:$P$241, P43, $M$2:$M$241, "&lt;"&amp;M43))</f>
        <v>#REF!</v>
      </c>
      <c r="S43" t="e">
        <f>IF(#REF!="","",#REF!)</f>
        <v>#REF!</v>
      </c>
      <c r="T43" s="3" t="e">
        <f t="shared" si="4"/>
        <v>#REF!</v>
      </c>
      <c r="U43" s="3" t="e">
        <f t="shared" si="5"/>
        <v>#REF!</v>
      </c>
      <c r="V43" t="e">
        <f>IF(R43="","",#REF!)</f>
        <v>#REF!</v>
      </c>
    </row>
    <row r="44" spans="1:22" x14ac:dyDescent="0.25">
      <c r="A44" t="str">
        <f>IF('Rd1'!C44="","",'Rd1'!C44)</f>
        <v>Erik van Rooyen</v>
      </c>
      <c r="B44">
        <f>IF('Rd1'!D44="","",VALUE('Rd1'!D44))</f>
        <v>0.3659</v>
      </c>
      <c r="C44">
        <f>IF('Rd1'!E44="","",'Rd1'!E44)</f>
        <v>2.7</v>
      </c>
      <c r="D44">
        <f>IF('Rd1'!F44="","",'Rd1'!F44)</f>
        <v>2.4</v>
      </c>
      <c r="E44" s="12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>IF('Rd1'!H44="","",'Rd1'!H44)</f>
        <v>69</v>
      </c>
      <c r="H44" s="3" t="str">
        <f t="shared" si="1"/>
        <v/>
      </c>
      <c r="I44" s="3" t="str">
        <f t="shared" si="2"/>
        <v/>
      </c>
      <c r="J44" t="str">
        <f>IF(F44="","",'Rd1'!J44)</f>
        <v/>
      </c>
      <c r="M44" t="e">
        <f>IF(#REF!="","",#REF!)</f>
        <v>#REF!</v>
      </c>
      <c r="N44" t="e">
        <f>IF(#REF!="","",#REF!)</f>
        <v>#REF!</v>
      </c>
      <c r="O44" t="e">
        <f>IF(#REF!="","",#REF!)</f>
        <v>#REF!</v>
      </c>
      <c r="P44" t="e">
        <f>IF(#REF!="","",#REF!)</f>
        <v>#REF!</v>
      </c>
      <c r="Q44" s="12" t="e">
        <f t="shared" si="3"/>
        <v>#REF!</v>
      </c>
      <c r="R44" t="e">
        <f t="array" ref="R44">IF(Q44="","",RANK(Q44, $Q$2:$Q$241) + COUNTIFS($Q$2:$Q$241, Q44, $P$2:$P$241, "&lt;"&amp;P44) + COUNTIFS($Q$2:$Q$241, Q44, $P$2:$P$241, P44, $M$2:$M$241, "&lt;"&amp;M44))</f>
        <v>#REF!</v>
      </c>
      <c r="S44" t="e">
        <f>IF(#REF!="","",#REF!)</f>
        <v>#REF!</v>
      </c>
      <c r="T44" s="3" t="e">
        <f t="shared" si="4"/>
        <v>#REF!</v>
      </c>
      <c r="U44" s="3" t="e">
        <f t="shared" si="5"/>
        <v>#REF!</v>
      </c>
      <c r="V44" t="e">
        <f>IF(R44="","",#REF!)</f>
        <v>#REF!</v>
      </c>
    </row>
    <row r="45" spans="1:22" x14ac:dyDescent="0.25">
      <c r="A45" t="str">
        <f>IF('Rd1'!C45="","",'Rd1'!C45)</f>
        <v>Matt Kuchar</v>
      </c>
      <c r="B45">
        <f>IF('Rd1'!D45="","",VALUE('Rd1'!D45))</f>
        <v>0.4</v>
      </c>
      <c r="C45">
        <f>IF('Rd1'!E45="","",'Rd1'!E45)</f>
        <v>2.5</v>
      </c>
      <c r="D45">
        <f>IF('Rd1'!F45="","",'Rd1'!F45)</f>
        <v>2.75</v>
      </c>
      <c r="E45" s="12">
        <f t="shared" si="0"/>
        <v>5.7000000000000002E-2</v>
      </c>
      <c r="F45">
        <f t="array" ref="F45">IF(E45="","",RANK(E45, $E$2:$E$241) + COUNTIFS($E$2:$E$241, E45, $D$2:$D$241, "&lt;"&amp;D45) + COUNTIFS($E$2:$E$241, E45, $D$2:$D$241, D45, $A$2:$A$241, "&lt;"&amp;A45))</f>
        <v>7</v>
      </c>
      <c r="G45">
        <f>IF('Rd1'!H45="","",'Rd1'!H45)</f>
        <v>69</v>
      </c>
      <c r="H45" s="3" t="str">
        <f t="shared" si="1"/>
        <v/>
      </c>
      <c r="I45" s="3" t="e">
        <f t="shared" si="2"/>
        <v>#VALUE!</v>
      </c>
      <c r="J45">
        <f>IF(F45="","",'Rd1'!J45)</f>
        <v>0</v>
      </c>
      <c r="M45" t="e">
        <f>IF(#REF!="","",#REF!)</f>
        <v>#REF!</v>
      </c>
      <c r="N45" t="e">
        <f>IF(#REF!="","",#REF!)</f>
        <v>#REF!</v>
      </c>
      <c r="O45" t="e">
        <f>IF(#REF!="","",#REF!)</f>
        <v>#REF!</v>
      </c>
      <c r="P45" t="e">
        <f>IF(#REF!="","",#REF!)</f>
        <v>#REF!</v>
      </c>
      <c r="Q45" s="12" t="e">
        <f t="shared" si="3"/>
        <v>#REF!</v>
      </c>
      <c r="R45" t="e">
        <f t="array" ref="R45">IF(Q45="","",RANK(Q45, $Q$2:$Q$241) + COUNTIFS($Q$2:$Q$241, Q45, $P$2:$P$241, "&lt;"&amp;P45) + COUNTIFS($Q$2:$Q$241, Q45, $P$2:$P$241, P45, $M$2:$M$241, "&lt;"&amp;M45))</f>
        <v>#REF!</v>
      </c>
      <c r="S45" t="e">
        <f>IF(#REF!="","",#REF!)</f>
        <v>#REF!</v>
      </c>
      <c r="T45" s="3" t="e">
        <f t="shared" si="4"/>
        <v>#REF!</v>
      </c>
      <c r="U45" s="3" t="e">
        <f t="shared" si="5"/>
        <v>#REF!</v>
      </c>
      <c r="V45" t="e">
        <f>IF(R45="","",#REF!)</f>
        <v>#REF!</v>
      </c>
    </row>
    <row r="46" spans="1:22" x14ac:dyDescent="0.25">
      <c r="A46" t="str">
        <f>IF('Rd1'!C46="","",'Rd1'!C46)</f>
        <v>Brandt Snedeker</v>
      </c>
      <c r="B46">
        <f>IF('Rd1'!D46="","",VALUE('Rd1'!D46))</f>
        <v>0.2341</v>
      </c>
      <c r="C46">
        <f>IF('Rd1'!E46="","",'Rd1'!E46)</f>
        <v>4.3</v>
      </c>
      <c r="D46">
        <f>IF('Rd1'!F46="","",'Rd1'!F46)</f>
        <v>3.5</v>
      </c>
      <c r="E46" s="12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>IF('Rd1'!H46="","",'Rd1'!H46)</f>
        <v>68</v>
      </c>
      <c r="H46" s="3" t="str">
        <f t="shared" si="1"/>
        <v/>
      </c>
      <c r="I46" s="3" t="str">
        <f t="shared" si="2"/>
        <v/>
      </c>
      <c r="J46" t="str">
        <f>IF(F46="","",'Rd1'!J46)</f>
        <v/>
      </c>
      <c r="M46" t="e">
        <f>IF(#REF!="","",#REF!)</f>
        <v>#REF!</v>
      </c>
      <c r="N46" t="e">
        <f>IF(#REF!="","",#REF!)</f>
        <v>#REF!</v>
      </c>
      <c r="O46" t="e">
        <f>IF(#REF!="","",#REF!)</f>
        <v>#REF!</v>
      </c>
      <c r="P46" t="e">
        <f>IF(#REF!="","",#REF!)</f>
        <v>#REF!</v>
      </c>
      <c r="Q46" s="12" t="e">
        <f t="shared" si="3"/>
        <v>#REF!</v>
      </c>
      <c r="R46" t="e">
        <f t="array" ref="R46">IF(Q46="","",RANK(Q46, $Q$2:$Q$241) + COUNTIFS($Q$2:$Q$241, Q46, $P$2:$P$241, "&lt;"&amp;P46) + COUNTIFS($Q$2:$Q$241, Q46, $P$2:$P$241, P46, $M$2:$M$241, "&lt;"&amp;M46))</f>
        <v>#REF!</v>
      </c>
      <c r="S46" t="e">
        <f>IF(#REF!="","",#REF!)</f>
        <v>#REF!</v>
      </c>
      <c r="T46" s="3" t="e">
        <f t="shared" si="4"/>
        <v>#REF!</v>
      </c>
      <c r="U46" s="3" t="e">
        <f t="shared" si="5"/>
        <v>#REF!</v>
      </c>
      <c r="V46" t="e">
        <f>IF(R46="","",#REF!)</f>
        <v>#REF!</v>
      </c>
    </row>
    <row r="47" spans="1:22" x14ac:dyDescent="0.25">
      <c r="A47" t="str">
        <f>IF('Rd1'!C47="","",'Rd1'!C47)</f>
        <v>Matt Wallace</v>
      </c>
      <c r="B47">
        <f>IF('Rd1'!D47="","",VALUE('Rd1'!D47))</f>
        <v>0.4249</v>
      </c>
      <c r="C47">
        <f>IF('Rd1'!E47="","",'Rd1'!E47)</f>
        <v>2.4</v>
      </c>
      <c r="D47">
        <f>IF('Rd1'!F47="","",'Rd1'!F47)</f>
        <v>2.5</v>
      </c>
      <c r="E47" s="12">
        <f t="shared" si="0"/>
        <v>4.2000000000000003E-2</v>
      </c>
      <c r="F47">
        <f t="array" ref="F47">IF(E47="","",RANK(E47, $E$2:$E$241) + COUNTIFS($E$2:$E$241, E47, $D$2:$D$241, "&lt;"&amp;D47) + COUNTIFS($E$2:$E$241, E47, $D$2:$D$241, D47, $A$2:$A$241, "&lt;"&amp;A47))</f>
        <v>10</v>
      </c>
      <c r="G47">
        <f>IF('Rd1'!H47="","",'Rd1'!H47)</f>
        <v>69</v>
      </c>
      <c r="H47" s="3" t="str">
        <f t="shared" si="1"/>
        <v/>
      </c>
      <c r="I47" s="3" t="e">
        <f t="shared" si="2"/>
        <v>#VALUE!</v>
      </c>
      <c r="J47">
        <f>IF(F47="","",'Rd1'!J47)</f>
        <v>0</v>
      </c>
      <c r="M47" t="e">
        <f>IF(#REF!="","",#REF!)</f>
        <v>#REF!</v>
      </c>
      <c r="N47" t="e">
        <f>IF(#REF!="","",#REF!)</f>
        <v>#REF!</v>
      </c>
      <c r="O47" t="e">
        <f>IF(#REF!="","",#REF!)</f>
        <v>#REF!</v>
      </c>
      <c r="P47" t="e">
        <f>IF(#REF!="","",#REF!)</f>
        <v>#REF!</v>
      </c>
      <c r="Q47" s="12" t="e">
        <f t="shared" si="3"/>
        <v>#REF!</v>
      </c>
      <c r="R47" t="e">
        <f t="array" ref="R47">IF(Q47="","",RANK(Q47, $Q$2:$Q$241) + COUNTIFS($Q$2:$Q$241, Q47, $P$2:$P$241, "&lt;"&amp;P47) + COUNTIFS($Q$2:$Q$241, Q47, $P$2:$P$241, P47, $M$2:$M$241, "&lt;"&amp;M47))</f>
        <v>#REF!</v>
      </c>
      <c r="S47" t="e">
        <f>IF(#REF!="","",#REF!)</f>
        <v>#REF!</v>
      </c>
      <c r="T47" s="3" t="e">
        <f t="shared" si="4"/>
        <v>#REF!</v>
      </c>
      <c r="U47" s="3" t="e">
        <f t="shared" si="5"/>
        <v>#REF!</v>
      </c>
      <c r="V47" t="e">
        <f>IF(R47="","",#REF!)</f>
        <v>#REF!</v>
      </c>
    </row>
    <row r="48" spans="1:22" x14ac:dyDescent="0.25">
      <c r="A48" t="str">
        <f>IF('Rd1'!C48="","",'Rd1'!C48)</f>
        <v>Taylor Moore</v>
      </c>
      <c r="B48">
        <f>IF('Rd1'!D48="","",VALUE('Rd1'!D48))</f>
        <v>0.35949999999999999</v>
      </c>
      <c r="C48">
        <f>IF('Rd1'!E48="","",'Rd1'!E48)</f>
        <v>2.8</v>
      </c>
      <c r="D48">
        <f>IF('Rd1'!F48="","",'Rd1'!F48)</f>
        <v>2.63</v>
      </c>
      <c r="E48" s="12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>IF('Rd1'!H48="","",'Rd1'!H48)</f>
        <v>70</v>
      </c>
      <c r="H48" s="3" t="str">
        <f t="shared" si="1"/>
        <v/>
      </c>
      <c r="I48" s="3" t="str">
        <f t="shared" si="2"/>
        <v/>
      </c>
      <c r="J48" t="str">
        <f>IF(F48="","",'Rd1'!J48)</f>
        <v/>
      </c>
      <c r="M48" t="e">
        <f>IF(#REF!="","",#REF!)</f>
        <v>#REF!</v>
      </c>
      <c r="N48" t="e">
        <f>IF(#REF!="","",#REF!)</f>
        <v>#REF!</v>
      </c>
      <c r="O48" t="e">
        <f>IF(#REF!="","",#REF!)</f>
        <v>#REF!</v>
      </c>
      <c r="P48" t="e">
        <f>IF(#REF!="","",#REF!)</f>
        <v>#REF!</v>
      </c>
      <c r="Q48" s="12" t="e">
        <f t="shared" si="3"/>
        <v>#REF!</v>
      </c>
      <c r="R48" t="e">
        <f t="array" ref="R48">IF(Q48="","",RANK(Q48, $Q$2:$Q$241) + COUNTIFS($Q$2:$Q$241, Q48, $P$2:$P$241, "&lt;"&amp;P48) + COUNTIFS($Q$2:$Q$241, Q48, $P$2:$P$241, P48, $M$2:$M$241, "&lt;"&amp;M48))</f>
        <v>#REF!</v>
      </c>
      <c r="S48" t="e">
        <f>IF(#REF!="","",#REF!)</f>
        <v>#REF!</v>
      </c>
      <c r="T48" s="3" t="e">
        <f t="shared" si="4"/>
        <v>#REF!</v>
      </c>
      <c r="U48" s="3" t="e">
        <f t="shared" si="5"/>
        <v>#REF!</v>
      </c>
      <c r="V48" t="e">
        <f>IF(R48="","",#REF!)</f>
        <v>#REF!</v>
      </c>
    </row>
    <row r="49" spans="1:22" x14ac:dyDescent="0.25">
      <c r="A49" t="str">
        <f>IF('Rd1'!C49="","",'Rd1'!C49)</f>
        <v>Karl Vilips</v>
      </c>
      <c r="B49">
        <f>IF('Rd1'!D49="","",VALUE('Rd1'!D49))</f>
        <v>0.2155</v>
      </c>
      <c r="C49">
        <f>IF('Rd1'!E49="","",'Rd1'!E49)</f>
        <v>4.5999999999999996</v>
      </c>
      <c r="D49">
        <f>IF('Rd1'!F49="","",'Rd1'!F49)</f>
        <v>3.5</v>
      </c>
      <c r="E49" s="12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>IF('Rd1'!H49="","",'Rd1'!H49)</f>
        <v>71</v>
      </c>
      <c r="H49" s="3" t="str">
        <f t="shared" si="1"/>
        <v/>
      </c>
      <c r="I49" s="3" t="str">
        <f t="shared" si="2"/>
        <v/>
      </c>
      <c r="J49" t="str">
        <f>IF(F49="","",'Rd1'!J49)</f>
        <v/>
      </c>
      <c r="M49" t="e">
        <f>IF(#REF!="","",#REF!)</f>
        <v>#REF!</v>
      </c>
      <c r="N49" t="e">
        <f>IF(#REF!="","",#REF!)</f>
        <v>#REF!</v>
      </c>
      <c r="O49" t="e">
        <f>IF(#REF!="","",#REF!)</f>
        <v>#REF!</v>
      </c>
      <c r="P49" t="e">
        <f>IF(#REF!="","",#REF!)</f>
        <v>#REF!</v>
      </c>
      <c r="Q49" s="12" t="e">
        <f t="shared" si="3"/>
        <v>#REF!</v>
      </c>
      <c r="R49" t="e">
        <f t="array" ref="R49">IF(Q49="","",RANK(Q49, $Q$2:$Q$241) + COUNTIFS($Q$2:$Q$241, Q49, $P$2:$P$241, "&lt;"&amp;P49) + COUNTIFS($Q$2:$Q$241, Q49, $P$2:$P$241, P49, $M$2:$M$241, "&lt;"&amp;M49))</f>
        <v>#REF!</v>
      </c>
      <c r="S49" t="e">
        <f>IF(#REF!="","",#REF!)</f>
        <v>#REF!</v>
      </c>
      <c r="T49" s="3" t="e">
        <f t="shared" si="4"/>
        <v>#REF!</v>
      </c>
      <c r="U49" s="3" t="e">
        <f t="shared" si="5"/>
        <v>#REF!</v>
      </c>
      <c r="V49" t="e">
        <f>IF(R49="","",#REF!)</f>
        <v>#REF!</v>
      </c>
    </row>
    <row r="50" spans="1:22" x14ac:dyDescent="0.25">
      <c r="A50" t="str">
        <f>IF('Rd1'!C50="","",'Rd1'!C50)</f>
        <v>Michael Kim</v>
      </c>
      <c r="B50">
        <f>IF('Rd1'!D50="","",VALUE('Rd1'!D50))</f>
        <v>0.4078</v>
      </c>
      <c r="C50">
        <f>IF('Rd1'!E50="","",'Rd1'!E50)</f>
        <v>2.5</v>
      </c>
      <c r="D50">
        <f>IF('Rd1'!F50="","",'Rd1'!F50)</f>
        <v>2.6</v>
      </c>
      <c r="E50" s="12">
        <f t="shared" si="0"/>
        <v>3.7999999999999999E-2</v>
      </c>
      <c r="F50">
        <f t="array" ref="F50">IF(E50="","",RANK(E50, $E$2:$E$241) + COUNTIFS($E$2:$E$241, E50, $D$2:$D$241, "&lt;"&amp;D50) + COUNTIFS($E$2:$E$241, E50, $D$2:$D$241, D50, $A$2:$A$241, "&lt;"&amp;A50))</f>
        <v>12</v>
      </c>
      <c r="G50">
        <f>IF('Rd1'!H50="","",'Rd1'!H50)</f>
        <v>67</v>
      </c>
      <c r="H50" s="3" t="str">
        <f t="shared" si="1"/>
        <v/>
      </c>
      <c r="I50" s="3" t="e">
        <f t="shared" si="2"/>
        <v>#VALUE!</v>
      </c>
      <c r="J50">
        <f>IF(F50="","",'Rd1'!J50)</f>
        <v>0</v>
      </c>
      <c r="M50" t="e">
        <f>IF(#REF!="","",#REF!)</f>
        <v>#REF!</v>
      </c>
      <c r="N50" t="e">
        <f>IF(#REF!="","",#REF!)</f>
        <v>#REF!</v>
      </c>
      <c r="O50" t="e">
        <f>IF(#REF!="","",#REF!)</f>
        <v>#REF!</v>
      </c>
      <c r="P50" t="e">
        <f>IF(#REF!="","",#REF!)</f>
        <v>#REF!</v>
      </c>
      <c r="Q50" s="12" t="e">
        <f t="shared" si="3"/>
        <v>#REF!</v>
      </c>
      <c r="R50" t="e">
        <f t="array" ref="R50">IF(Q50="","",RANK(Q50, $Q$2:$Q$241) + COUNTIFS($Q$2:$Q$241, Q50, $P$2:$P$241, "&lt;"&amp;P50) + COUNTIFS($Q$2:$Q$241, Q50, $P$2:$P$241, P50, $M$2:$M$241, "&lt;"&amp;M50))</f>
        <v>#REF!</v>
      </c>
      <c r="S50" t="e">
        <f>IF(#REF!="","",#REF!)</f>
        <v>#REF!</v>
      </c>
      <c r="T50" s="3" t="e">
        <f t="shared" si="4"/>
        <v>#REF!</v>
      </c>
      <c r="U50" s="3" t="e">
        <f t="shared" si="5"/>
        <v>#REF!</v>
      </c>
      <c r="V50" t="e">
        <f>IF(R50="","",#REF!)</f>
        <v>#REF!</v>
      </c>
    </row>
    <row r="51" spans="1:22" x14ac:dyDescent="0.25">
      <c r="A51" t="str">
        <f>IF('Rd1'!C51="","",'Rd1'!C51)</f>
        <v>Jacob Bridgeman</v>
      </c>
      <c r="B51">
        <f>IF('Rd1'!D51="","",VALUE('Rd1'!D51))</f>
        <v>0.3463</v>
      </c>
      <c r="C51">
        <f>IF('Rd1'!E51="","",'Rd1'!E51)</f>
        <v>2.9</v>
      </c>
      <c r="D51">
        <f>IF('Rd1'!F51="","",'Rd1'!F51)</f>
        <v>2.75</v>
      </c>
      <c r="E51" s="12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>IF('Rd1'!H51="","",'Rd1'!H51)</f>
        <v>68</v>
      </c>
      <c r="H51" s="3" t="str">
        <f t="shared" si="1"/>
        <v/>
      </c>
      <c r="I51" s="3" t="str">
        <f t="shared" si="2"/>
        <v/>
      </c>
      <c r="J51" t="str">
        <f>IF(F51="","",'Rd1'!J51)</f>
        <v/>
      </c>
      <c r="M51" t="e">
        <f>IF(#REF!="","",#REF!)</f>
        <v>#REF!</v>
      </c>
      <c r="N51" t="e">
        <f>IF(#REF!="","",#REF!)</f>
        <v>#REF!</v>
      </c>
      <c r="O51" t="e">
        <f>IF(#REF!="","",#REF!)</f>
        <v>#REF!</v>
      </c>
      <c r="P51" t="e">
        <f>IF(#REF!="","",#REF!)</f>
        <v>#REF!</v>
      </c>
      <c r="Q51" s="12" t="e">
        <f t="shared" si="3"/>
        <v>#REF!</v>
      </c>
      <c r="R51" t="e">
        <f t="array" ref="R51">IF(Q51="","",RANK(Q51, $Q$2:$Q$241) + COUNTIFS($Q$2:$Q$241, Q51, $P$2:$P$241, "&lt;"&amp;P51) + COUNTIFS($Q$2:$Q$241, Q51, $P$2:$P$241, P51, $M$2:$M$241, "&lt;"&amp;M51))</f>
        <v>#REF!</v>
      </c>
      <c r="S51" t="e">
        <f>IF(#REF!="","",#REF!)</f>
        <v>#REF!</v>
      </c>
      <c r="T51" s="3" t="e">
        <f t="shared" si="4"/>
        <v>#REF!</v>
      </c>
      <c r="U51" s="3" t="e">
        <f t="shared" si="5"/>
        <v>#REF!</v>
      </c>
      <c r="V51" t="e">
        <f>IF(R51="","",#REF!)</f>
        <v>#REF!</v>
      </c>
    </row>
    <row r="52" spans="1:22" x14ac:dyDescent="0.25">
      <c r="A52" t="str">
        <f>IF('Rd1'!C52="","",'Rd1'!C52)</f>
        <v>Cameron Champ</v>
      </c>
      <c r="B52">
        <f>IF('Rd1'!D52="","",VALUE('Rd1'!D52))</f>
        <v>0.24590000000000001</v>
      </c>
      <c r="C52">
        <f>IF('Rd1'!E52="","",'Rd1'!E52)</f>
        <v>4.0999999999999996</v>
      </c>
      <c r="D52">
        <f>IF('Rd1'!F52="","",'Rd1'!F52)</f>
        <v>3.4</v>
      </c>
      <c r="E52" s="12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>IF('Rd1'!H52="","",'Rd1'!H52)</f>
        <v>68</v>
      </c>
      <c r="H52" s="3" t="str">
        <f t="shared" si="1"/>
        <v/>
      </c>
      <c r="I52" s="3" t="str">
        <f t="shared" si="2"/>
        <v/>
      </c>
      <c r="J52" t="str">
        <f>IF(F52="","",'Rd1'!J52)</f>
        <v/>
      </c>
      <c r="M52" t="e">
        <f>IF(#REF!="","",#REF!)</f>
        <v>#REF!</v>
      </c>
      <c r="N52" t="e">
        <f>IF(#REF!="","",#REF!)</f>
        <v>#REF!</v>
      </c>
      <c r="O52" t="e">
        <f>IF(#REF!="","",#REF!)</f>
        <v>#REF!</v>
      </c>
      <c r="P52" t="e">
        <f>IF(#REF!="","",#REF!)</f>
        <v>#REF!</v>
      </c>
      <c r="Q52" s="12" t="e">
        <f t="shared" si="3"/>
        <v>#REF!</v>
      </c>
      <c r="R52" t="e">
        <f t="array" ref="R52">IF(Q52="","",RANK(Q52, $Q$2:$Q$241) + COUNTIFS($Q$2:$Q$241, Q52, $P$2:$P$241, "&lt;"&amp;P52) + COUNTIFS($Q$2:$Q$241, Q52, $P$2:$P$241, P52, $M$2:$M$241, "&lt;"&amp;M52))</f>
        <v>#REF!</v>
      </c>
      <c r="S52" t="e">
        <f>IF(#REF!="","",#REF!)</f>
        <v>#REF!</v>
      </c>
      <c r="T52" s="3" t="e">
        <f t="shared" si="4"/>
        <v>#REF!</v>
      </c>
      <c r="U52" s="3" t="e">
        <f t="shared" si="5"/>
        <v>#REF!</v>
      </c>
      <c r="V52" t="e">
        <f>IF(R52="","",#REF!)</f>
        <v>#REF!</v>
      </c>
    </row>
    <row r="53" spans="1:22" x14ac:dyDescent="0.25">
      <c r="A53" t="str">
        <f>IF('Rd1'!C53="","",'Rd1'!C53)</f>
        <v>Rasmus Hojgaard</v>
      </c>
      <c r="B53">
        <f>IF('Rd1'!D53="","",VALUE('Rd1'!D53))</f>
        <v>0.43659999999999999</v>
      </c>
      <c r="C53">
        <f>IF('Rd1'!E53="","",'Rd1'!E53)</f>
        <v>2.2999999999999998</v>
      </c>
      <c r="D53">
        <f>IF('Rd1'!F53="","",'Rd1'!F53)</f>
        <v>2.15</v>
      </c>
      <c r="E53" s="12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>IF('Rd1'!H53="","",'Rd1'!H53)</f>
        <v>69</v>
      </c>
      <c r="H53" s="3" t="str">
        <f t="shared" si="1"/>
        <v/>
      </c>
      <c r="I53" s="3" t="str">
        <f t="shared" si="2"/>
        <v/>
      </c>
      <c r="J53" t="str">
        <f>IF(F53="","",'Rd1'!J53)</f>
        <v/>
      </c>
      <c r="M53" t="e">
        <f>IF(#REF!="","",#REF!)</f>
        <v>#REF!</v>
      </c>
      <c r="N53" t="e">
        <f>IF(#REF!="","",#REF!)</f>
        <v>#REF!</v>
      </c>
      <c r="O53" t="e">
        <f>IF(#REF!="","",#REF!)</f>
        <v>#REF!</v>
      </c>
      <c r="P53" t="e">
        <f>IF(#REF!="","",#REF!)</f>
        <v>#REF!</v>
      </c>
      <c r="Q53" s="12" t="e">
        <f t="shared" si="3"/>
        <v>#REF!</v>
      </c>
      <c r="R53" t="e">
        <f t="array" ref="R53">IF(Q53="","",RANK(Q53, $Q$2:$Q$241) + COUNTIFS($Q$2:$Q$241, Q53, $P$2:$P$241, "&lt;"&amp;P53) + COUNTIFS($Q$2:$Q$241, Q53, $P$2:$P$241, P53, $M$2:$M$241, "&lt;"&amp;M53))</f>
        <v>#REF!</v>
      </c>
      <c r="S53" t="e">
        <f>IF(#REF!="","",#REF!)</f>
        <v>#REF!</v>
      </c>
      <c r="T53" s="3" t="e">
        <f t="shared" si="4"/>
        <v>#REF!</v>
      </c>
      <c r="U53" s="3" t="e">
        <f t="shared" si="5"/>
        <v>#REF!</v>
      </c>
      <c r="V53" t="e">
        <f>IF(R53="","",#REF!)</f>
        <v>#REF!</v>
      </c>
    </row>
    <row r="54" spans="1:22" x14ac:dyDescent="0.25">
      <c r="A54" t="str">
        <f>IF('Rd1'!C54="","",'Rd1'!C54)</f>
        <v>Jeremy Paul</v>
      </c>
      <c r="B54">
        <f>IF('Rd1'!D54="","",VALUE('Rd1'!D54))</f>
        <v>0.29370000000000002</v>
      </c>
      <c r="C54">
        <f>IF('Rd1'!E54="","",'Rd1'!E54)</f>
        <v>3.4</v>
      </c>
      <c r="D54">
        <f>IF('Rd1'!F54="","",'Rd1'!F54)</f>
        <v>3.1</v>
      </c>
      <c r="E54" s="12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>IF('Rd1'!H54="","",'Rd1'!H54)</f>
        <v>70</v>
      </c>
      <c r="H54" s="3" t="str">
        <f t="shared" si="1"/>
        <v/>
      </c>
      <c r="I54" s="3" t="str">
        <f t="shared" si="2"/>
        <v/>
      </c>
      <c r="J54" t="str">
        <f>IF(F54="","",'Rd1'!J54)</f>
        <v/>
      </c>
      <c r="M54" t="e">
        <f>IF(#REF!="","",#REF!)</f>
        <v>#REF!</v>
      </c>
      <c r="N54" t="e">
        <f>IF(#REF!="","",#REF!)</f>
        <v>#REF!</v>
      </c>
      <c r="O54" t="e">
        <f>IF(#REF!="","",#REF!)</f>
        <v>#REF!</v>
      </c>
      <c r="P54" t="e">
        <f>IF(#REF!="","",#REF!)</f>
        <v>#REF!</v>
      </c>
      <c r="Q54" s="12" t="e">
        <f t="shared" si="3"/>
        <v>#REF!</v>
      </c>
      <c r="R54" t="e">
        <f t="array" ref="R54">IF(Q54="","",RANK(Q54, $Q$2:$Q$241) + COUNTIFS($Q$2:$Q$241, Q54, $P$2:$P$241, "&lt;"&amp;P54) + COUNTIFS($Q$2:$Q$241, Q54, $P$2:$P$241, P54, $M$2:$M$241, "&lt;"&amp;M54))</f>
        <v>#REF!</v>
      </c>
      <c r="S54" t="e">
        <f>IF(#REF!="","",#REF!)</f>
        <v>#REF!</v>
      </c>
      <c r="T54" s="3" t="e">
        <f t="shared" si="4"/>
        <v>#REF!</v>
      </c>
      <c r="U54" s="3" t="e">
        <f t="shared" si="5"/>
        <v>#REF!</v>
      </c>
      <c r="V54" t="e">
        <f>IF(R54="","",#REF!)</f>
        <v>#REF!</v>
      </c>
    </row>
    <row r="55" spans="1:22" x14ac:dyDescent="0.25">
      <c r="A55" t="str">
        <f>IF('Rd1'!C55="","",'Rd1'!C55)</f>
        <v>Ben Martin</v>
      </c>
      <c r="B55">
        <f>IF('Rd1'!D55="","",VALUE('Rd1'!D55))</f>
        <v>0.2697</v>
      </c>
      <c r="C55">
        <f>IF('Rd1'!E55="","",'Rd1'!E55)</f>
        <v>3.7</v>
      </c>
      <c r="D55">
        <f>IF('Rd1'!F55="","",'Rd1'!F55)</f>
        <v>3.6</v>
      </c>
      <c r="E55" s="12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>IF('Rd1'!H55="","",'Rd1'!H55)</f>
        <v>69</v>
      </c>
      <c r="H55" s="3" t="str">
        <f t="shared" si="1"/>
        <v/>
      </c>
      <c r="I55" s="3" t="str">
        <f t="shared" si="2"/>
        <v/>
      </c>
      <c r="J55" t="str">
        <f>IF(F55="","",'Rd1'!J55)</f>
        <v/>
      </c>
      <c r="M55" t="e">
        <f>IF(#REF!="","",#REF!)</f>
        <v>#REF!</v>
      </c>
      <c r="N55" t="e">
        <f>IF(#REF!="","",#REF!)</f>
        <v>#REF!</v>
      </c>
      <c r="O55" t="e">
        <f>IF(#REF!="","",#REF!)</f>
        <v>#REF!</v>
      </c>
      <c r="P55" t="e">
        <f>IF(#REF!="","",#REF!)</f>
        <v>#REF!</v>
      </c>
      <c r="Q55" s="12" t="e">
        <f t="shared" si="3"/>
        <v>#REF!</v>
      </c>
      <c r="R55" t="e">
        <f t="array" ref="R55">IF(Q55="","",RANK(Q55, $Q$2:$Q$241) + COUNTIFS($Q$2:$Q$241, Q55, $P$2:$P$241, "&lt;"&amp;P55) + COUNTIFS($Q$2:$Q$241, Q55, $P$2:$P$241, P55, $M$2:$M$241, "&lt;"&amp;M55))</f>
        <v>#REF!</v>
      </c>
      <c r="S55" t="e">
        <f>IF(#REF!="","",#REF!)</f>
        <v>#REF!</v>
      </c>
      <c r="T55" s="3" t="e">
        <f t="shared" si="4"/>
        <v>#REF!</v>
      </c>
      <c r="U55" s="3" t="e">
        <f t="shared" si="5"/>
        <v>#REF!</v>
      </c>
      <c r="V55" t="e">
        <f>IF(R55="","",#REF!)</f>
        <v>#REF!</v>
      </c>
    </row>
    <row r="56" spans="1:22" x14ac:dyDescent="0.25">
      <c r="A56" t="str">
        <f>IF('Rd1'!C56="","",'Rd1'!C56)</f>
        <v>Trevor Cone</v>
      </c>
      <c r="B56">
        <f>IF('Rd1'!D56="","",VALUE('Rd1'!D56))</f>
        <v>0.35610000000000003</v>
      </c>
      <c r="C56">
        <f>IF('Rd1'!E56="","",'Rd1'!E56)</f>
        <v>2.8</v>
      </c>
      <c r="D56">
        <f>IF('Rd1'!F56="","",'Rd1'!F56)</f>
        <v>2.5</v>
      </c>
      <c r="E56" s="12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>IF('Rd1'!H56="","",'Rd1'!H56)</f>
        <v>71</v>
      </c>
      <c r="H56" s="3" t="str">
        <f t="shared" si="1"/>
        <v/>
      </c>
      <c r="I56" s="3" t="str">
        <f t="shared" si="2"/>
        <v/>
      </c>
      <c r="J56" t="str">
        <f>IF(F56="","",'Rd1'!J56)</f>
        <v/>
      </c>
      <c r="M56" t="e">
        <f>IF(#REF!="","",#REF!)</f>
        <v>#REF!</v>
      </c>
      <c r="N56" t="e">
        <f>IF(#REF!="","",#REF!)</f>
        <v>#REF!</v>
      </c>
      <c r="O56" t="e">
        <f>IF(#REF!="","",#REF!)</f>
        <v>#REF!</v>
      </c>
      <c r="P56" t="e">
        <f>IF(#REF!="","",#REF!)</f>
        <v>#REF!</v>
      </c>
      <c r="Q56" s="12" t="e">
        <f t="shared" si="3"/>
        <v>#REF!</v>
      </c>
      <c r="R56" t="e">
        <f t="array" ref="R56">IF(Q56="","",RANK(Q56, $Q$2:$Q$241) + COUNTIFS($Q$2:$Q$241, Q56, $P$2:$P$241, "&lt;"&amp;P56) + COUNTIFS($Q$2:$Q$241, Q56, $P$2:$P$241, P56, $M$2:$M$241, "&lt;"&amp;M56))</f>
        <v>#REF!</v>
      </c>
      <c r="S56" t="e">
        <f>IF(#REF!="","",#REF!)</f>
        <v>#REF!</v>
      </c>
      <c r="T56" s="3" t="e">
        <f t="shared" si="4"/>
        <v>#REF!</v>
      </c>
      <c r="U56" s="3" t="e">
        <f t="shared" si="5"/>
        <v>#REF!</v>
      </c>
      <c r="V56" t="e">
        <f>IF(R56="","",#REF!)</f>
        <v>#REF!</v>
      </c>
    </row>
    <row r="57" spans="1:22" x14ac:dyDescent="0.25">
      <c r="A57" t="str">
        <f>IF('Rd1'!C57="","",'Rd1'!C57)</f>
        <v>Noah Goodwin</v>
      </c>
      <c r="B57">
        <f>IF('Rd1'!D57="","",VALUE('Rd1'!D57))</f>
        <v>0.38019999999999998</v>
      </c>
      <c r="C57">
        <f>IF('Rd1'!E57="","",'Rd1'!E57)</f>
        <v>2.6</v>
      </c>
      <c r="D57">
        <f>IF('Rd1'!F57="","",'Rd1'!F57)</f>
        <v>2.62</v>
      </c>
      <c r="E57" s="12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>IF('Rd1'!H57="","",'Rd1'!H57)</f>
        <v>70</v>
      </c>
      <c r="H57" s="3" t="str">
        <f t="shared" si="1"/>
        <v/>
      </c>
      <c r="I57" s="3" t="str">
        <f t="shared" si="2"/>
        <v/>
      </c>
      <c r="J57" t="str">
        <f>IF(F57="","",'Rd1'!J57)</f>
        <v/>
      </c>
      <c r="M57" t="e">
        <f>IF(#REF!="","",#REF!)</f>
        <v>#REF!</v>
      </c>
      <c r="N57" t="e">
        <f>IF(#REF!="","",#REF!)</f>
        <v>#REF!</v>
      </c>
      <c r="O57" t="e">
        <f>IF(#REF!="","",#REF!)</f>
        <v>#REF!</v>
      </c>
      <c r="P57" t="e">
        <f>IF(#REF!="","",#REF!)</f>
        <v>#REF!</v>
      </c>
      <c r="Q57" s="12" t="e">
        <f t="shared" si="3"/>
        <v>#REF!</v>
      </c>
      <c r="R57" t="e">
        <f t="array" ref="R57">IF(Q57="","",RANK(Q57, $Q$2:$Q$241) + COUNTIFS($Q$2:$Q$241, Q57, $P$2:$P$241, "&lt;"&amp;P57) + COUNTIFS($Q$2:$Q$241, Q57, $P$2:$P$241, P57, $M$2:$M$241, "&lt;"&amp;M57))</f>
        <v>#REF!</v>
      </c>
      <c r="S57" t="e">
        <f>IF(#REF!="","",#REF!)</f>
        <v>#REF!</v>
      </c>
      <c r="T57" s="3" t="e">
        <f t="shared" si="4"/>
        <v>#REF!</v>
      </c>
      <c r="U57" s="3" t="e">
        <f t="shared" si="5"/>
        <v>#REF!</v>
      </c>
      <c r="V57" t="e">
        <f>IF(R57="","",#REF!)</f>
        <v>#REF!</v>
      </c>
    </row>
    <row r="58" spans="1:22" x14ac:dyDescent="0.25">
      <c r="A58" t="str">
        <f>IF('Rd1'!C58="","",'Rd1'!C58)</f>
        <v>Paul Waring</v>
      </c>
      <c r="B58">
        <f>IF('Rd1'!D58="","",VALUE('Rd1'!D58))</f>
        <v>0.26379999999999998</v>
      </c>
      <c r="C58">
        <f>IF('Rd1'!E58="","",'Rd1'!E58)</f>
        <v>3.8</v>
      </c>
      <c r="D58">
        <f>IF('Rd1'!F58="","",'Rd1'!F58)</f>
        <v>3.75</v>
      </c>
      <c r="E58" s="12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>IF('Rd1'!H58="","",'Rd1'!H58)</f>
        <v>67</v>
      </c>
      <c r="H58" s="3" t="str">
        <f t="shared" si="1"/>
        <v/>
      </c>
      <c r="I58" s="3" t="str">
        <f t="shared" si="2"/>
        <v/>
      </c>
      <c r="J58" t="str">
        <f>IF(F58="","",'Rd1'!J58)</f>
        <v/>
      </c>
      <c r="M58" t="e">
        <f>IF(#REF!="","",#REF!)</f>
        <v>#REF!</v>
      </c>
      <c r="N58" t="e">
        <f>IF(#REF!="","",#REF!)</f>
        <v>#REF!</v>
      </c>
      <c r="O58" t="e">
        <f>IF(#REF!="","",#REF!)</f>
        <v>#REF!</v>
      </c>
      <c r="P58" t="e">
        <f>IF(#REF!="","",#REF!)</f>
        <v>#REF!</v>
      </c>
      <c r="Q58" s="12" t="e">
        <f t="shared" si="3"/>
        <v>#REF!</v>
      </c>
      <c r="R58" t="e">
        <f t="array" ref="R58">IF(Q58="","",RANK(Q58, $Q$2:$Q$241) + COUNTIFS($Q$2:$Q$241, Q58, $P$2:$P$241, "&lt;"&amp;P58) + COUNTIFS($Q$2:$Q$241, Q58, $P$2:$P$241, P58, $M$2:$M$241, "&lt;"&amp;M58))</f>
        <v>#REF!</v>
      </c>
      <c r="S58" t="e">
        <f>IF(#REF!="","",#REF!)</f>
        <v>#REF!</v>
      </c>
      <c r="T58" s="3" t="e">
        <f t="shared" si="4"/>
        <v>#REF!</v>
      </c>
      <c r="U58" s="3" t="e">
        <f t="shared" si="5"/>
        <v>#REF!</v>
      </c>
      <c r="V58" t="e">
        <f>IF(R58="","",#REF!)</f>
        <v>#REF!</v>
      </c>
    </row>
    <row r="59" spans="1:22" x14ac:dyDescent="0.25">
      <c r="A59" t="str">
        <f>IF('Rd1'!C59="","",'Rd1'!C59)</f>
        <v>Max McGreevy</v>
      </c>
      <c r="B59">
        <f>IF('Rd1'!D59="","",VALUE('Rd1'!D59))</f>
        <v>0.3639</v>
      </c>
      <c r="C59">
        <f>IF('Rd1'!E59="","",'Rd1'!E59)</f>
        <v>2.7</v>
      </c>
      <c r="D59">
        <f>IF('Rd1'!F59="","",'Rd1'!F59)</f>
        <v>2.6</v>
      </c>
      <c r="E59" s="12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>IF('Rd1'!H59="","",'Rd1'!H59)</f>
        <v>67</v>
      </c>
      <c r="H59" s="3" t="str">
        <f t="shared" si="1"/>
        <v/>
      </c>
      <c r="I59" s="3" t="str">
        <f t="shared" si="2"/>
        <v/>
      </c>
      <c r="J59" t="str">
        <f>IF(F59="","",'Rd1'!J59)</f>
        <v/>
      </c>
      <c r="M59" t="e">
        <f>IF(#REF!="","",#REF!)</f>
        <v>#REF!</v>
      </c>
      <c r="N59" t="e">
        <f>IF(#REF!="","",#REF!)</f>
        <v>#REF!</v>
      </c>
      <c r="O59" t="e">
        <f>IF(#REF!="","",#REF!)</f>
        <v>#REF!</v>
      </c>
      <c r="P59" t="e">
        <f>IF(#REF!="","",#REF!)</f>
        <v>#REF!</v>
      </c>
      <c r="Q59" s="12" t="e">
        <f t="shared" si="3"/>
        <v>#REF!</v>
      </c>
      <c r="R59" t="e">
        <f t="array" ref="R59">IF(Q59="","",RANK(Q59, $Q$2:$Q$241) + COUNTIFS($Q$2:$Q$241, Q59, $P$2:$P$241, "&lt;"&amp;P59) + COUNTIFS($Q$2:$Q$241, Q59, $P$2:$P$241, P59, $M$2:$M$241, "&lt;"&amp;M59))</f>
        <v>#REF!</v>
      </c>
      <c r="S59" t="e">
        <f>IF(#REF!="","",#REF!)</f>
        <v>#REF!</v>
      </c>
      <c r="T59" s="3" t="e">
        <f t="shared" si="4"/>
        <v>#REF!</v>
      </c>
      <c r="U59" s="3" t="e">
        <f t="shared" si="5"/>
        <v>#REF!</v>
      </c>
      <c r="V59" t="e">
        <f>IF(R59="","",#REF!)</f>
        <v>#REF!</v>
      </c>
    </row>
    <row r="60" spans="1:22" x14ac:dyDescent="0.25">
      <c r="A60" t="str">
        <f>IF('Rd1'!C60="","",'Rd1'!C60)</f>
        <v>Alejandro Tosti</v>
      </c>
      <c r="B60">
        <f>IF('Rd1'!D60="","",VALUE('Rd1'!D60))</f>
        <v>0.2984</v>
      </c>
      <c r="C60">
        <f>IF('Rd1'!E60="","",'Rd1'!E60)</f>
        <v>3.4</v>
      </c>
      <c r="D60">
        <f>IF('Rd1'!F60="","",'Rd1'!F60)</f>
        <v>2.88</v>
      </c>
      <c r="E60" s="12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>IF('Rd1'!H60="","",'Rd1'!H60)</f>
        <v>71</v>
      </c>
      <c r="H60" s="3" t="str">
        <f t="shared" si="1"/>
        <v/>
      </c>
      <c r="I60" s="3" t="str">
        <f t="shared" si="2"/>
        <v/>
      </c>
      <c r="J60" t="str">
        <f>IF(F60="","",'Rd1'!J60)</f>
        <v/>
      </c>
      <c r="M60" t="e">
        <f>IF(#REF!="","",#REF!)</f>
        <v>#REF!</v>
      </c>
      <c r="N60" t="e">
        <f>IF(#REF!="","",#REF!)</f>
        <v>#REF!</v>
      </c>
      <c r="O60" t="e">
        <f>IF(#REF!="","",#REF!)</f>
        <v>#REF!</v>
      </c>
      <c r="P60" t="e">
        <f>IF(#REF!="","",#REF!)</f>
        <v>#REF!</v>
      </c>
      <c r="Q60" s="12" t="e">
        <f t="shared" si="3"/>
        <v>#REF!</v>
      </c>
      <c r="R60" t="e">
        <f t="array" ref="R60">IF(Q60="","",RANK(Q60, $Q$2:$Q$241) + COUNTIFS($Q$2:$Q$241, Q60, $P$2:$P$241, "&lt;"&amp;P60) + COUNTIFS($Q$2:$Q$241, Q60, $P$2:$P$241, P60, $M$2:$M$241, "&lt;"&amp;M60))</f>
        <v>#REF!</v>
      </c>
      <c r="S60" t="e">
        <f>IF(#REF!="","",#REF!)</f>
        <v>#REF!</v>
      </c>
      <c r="T60" s="3" t="e">
        <f t="shared" si="4"/>
        <v>#REF!</v>
      </c>
      <c r="U60" s="3" t="e">
        <f t="shared" si="5"/>
        <v>#REF!</v>
      </c>
      <c r="V60" t="e">
        <f>IF(R60="","",#REF!)</f>
        <v>#REF!</v>
      </c>
    </row>
    <row r="61" spans="1:22" x14ac:dyDescent="0.25">
      <c r="A61" t="str">
        <f>IF('Rd1'!C61="","",'Rd1'!C61)</f>
        <v>Sami Valimaki</v>
      </c>
      <c r="B61">
        <f>IF('Rd1'!D61="","",VALUE('Rd1'!D61))</f>
        <v>0.3377</v>
      </c>
      <c r="C61">
        <f>IF('Rd1'!E61="","",'Rd1'!E61)</f>
        <v>3</v>
      </c>
      <c r="D61">
        <f>IF('Rd1'!F61="","",'Rd1'!F61)</f>
        <v>3</v>
      </c>
      <c r="E61" s="12">
        <f t="shared" si="0"/>
        <v>7.0000000000000001E-3</v>
      </c>
      <c r="F61">
        <f t="array" ref="F61">IF(E61="","",RANK(E61, $E$2:$E$241) + COUNTIFS($E$2:$E$241, E61, $D$2:$D$241, "&lt;"&amp;D61) + COUNTIFS($E$2:$E$241, E61, $D$2:$D$241, D61, $A$2:$A$241, "&lt;"&amp;A61))</f>
        <v>32</v>
      </c>
      <c r="G61">
        <f>IF('Rd1'!H61="","",'Rd1'!H61)</f>
        <v>68</v>
      </c>
      <c r="H61" s="3" t="str">
        <f t="shared" si="1"/>
        <v/>
      </c>
      <c r="I61" s="3" t="e">
        <f t="shared" si="2"/>
        <v>#VALUE!</v>
      </c>
      <c r="J61">
        <f>IF(F61="","",'Rd1'!J61)</f>
        <v>0</v>
      </c>
      <c r="M61" t="e">
        <f>IF(#REF!="","",#REF!)</f>
        <v>#REF!</v>
      </c>
      <c r="N61" t="e">
        <f>IF(#REF!="","",#REF!)</f>
        <v>#REF!</v>
      </c>
      <c r="O61" t="e">
        <f>IF(#REF!="","",#REF!)</f>
        <v>#REF!</v>
      </c>
      <c r="P61" t="e">
        <f>IF(#REF!="","",#REF!)</f>
        <v>#REF!</v>
      </c>
      <c r="Q61" s="12" t="e">
        <f t="shared" si="3"/>
        <v>#REF!</v>
      </c>
      <c r="R61" t="e">
        <f t="array" ref="R61">IF(Q61="","",RANK(Q61, $Q$2:$Q$241) + COUNTIFS($Q$2:$Q$241, Q61, $P$2:$P$241, "&lt;"&amp;P61) + COUNTIFS($Q$2:$Q$241, Q61, $P$2:$P$241, P61, $M$2:$M$241, "&lt;"&amp;M61))</f>
        <v>#REF!</v>
      </c>
      <c r="S61" t="e">
        <f>IF(#REF!="","",#REF!)</f>
        <v>#REF!</v>
      </c>
      <c r="T61" s="3" t="e">
        <f t="shared" si="4"/>
        <v>#REF!</v>
      </c>
      <c r="U61" s="3" t="e">
        <f t="shared" si="5"/>
        <v>#REF!</v>
      </c>
      <c r="V61" t="e">
        <f>IF(R61="","",#REF!)</f>
        <v>#REF!</v>
      </c>
    </row>
    <row r="62" spans="1:22" x14ac:dyDescent="0.25">
      <c r="A62" t="str">
        <f>IF('Rd1'!C62="","",'Rd1'!C62)</f>
        <v>Antoine Rozner</v>
      </c>
      <c r="B62">
        <f>IF('Rd1'!D62="","",VALUE('Rd1'!D62))</f>
        <v>0.4168</v>
      </c>
      <c r="C62">
        <f>IF('Rd1'!E62="","",'Rd1'!E62)</f>
        <v>2.4</v>
      </c>
      <c r="D62">
        <f>IF('Rd1'!F62="","",'Rd1'!F62)</f>
        <v>2.5</v>
      </c>
      <c r="E62" s="12">
        <f t="shared" si="0"/>
        <v>2.8000000000000001E-2</v>
      </c>
      <c r="F62">
        <f t="array" ref="F62">IF(E62="","",RANK(E62, $E$2:$E$241) + COUNTIFS($E$2:$E$241, E62, $D$2:$D$241, "&lt;"&amp;D62) + COUNTIFS($E$2:$E$241, E62, $D$2:$D$241, D62, $A$2:$A$241, "&lt;"&amp;A62))</f>
        <v>18</v>
      </c>
      <c r="G62">
        <f>IF('Rd1'!H62="","",'Rd1'!H62)</f>
        <v>69</v>
      </c>
      <c r="H62" s="3" t="str">
        <f t="shared" si="1"/>
        <v/>
      </c>
      <c r="I62" s="3" t="e">
        <f t="shared" si="2"/>
        <v>#VALUE!</v>
      </c>
      <c r="J62">
        <f>IF(F62="","",'Rd1'!J62)</f>
        <v>0</v>
      </c>
      <c r="M62" t="e">
        <f>IF(#REF!="","",#REF!)</f>
        <v>#REF!</v>
      </c>
      <c r="N62" t="e">
        <f>IF(#REF!="","",#REF!)</f>
        <v>#REF!</v>
      </c>
      <c r="O62" t="e">
        <f>IF(#REF!="","",#REF!)</f>
        <v>#REF!</v>
      </c>
      <c r="P62" t="e">
        <f>IF(#REF!="","",#REF!)</f>
        <v>#REF!</v>
      </c>
      <c r="Q62" s="12" t="e">
        <f t="shared" si="3"/>
        <v>#REF!</v>
      </c>
      <c r="R62" t="e">
        <f t="array" ref="R62">IF(Q62="","",RANK(Q62, $Q$2:$Q$241) + COUNTIFS($Q$2:$Q$241, Q62, $P$2:$P$241, "&lt;"&amp;P62) + COUNTIFS($Q$2:$Q$241, Q62, $P$2:$P$241, P62, $M$2:$M$241, "&lt;"&amp;M62))</f>
        <v>#REF!</v>
      </c>
      <c r="S62" t="e">
        <f>IF(#REF!="","",#REF!)</f>
        <v>#REF!</v>
      </c>
      <c r="T62" s="3" t="e">
        <f t="shared" si="4"/>
        <v>#REF!</v>
      </c>
      <c r="U62" s="3" t="e">
        <f t="shared" si="5"/>
        <v>#REF!</v>
      </c>
      <c r="V62" t="e">
        <f>IF(R62="","",#REF!)</f>
        <v>#REF!</v>
      </c>
    </row>
    <row r="63" spans="1:22" x14ac:dyDescent="0.25">
      <c r="A63" t="str">
        <f>IF('Rd1'!C63="","",'Rd1'!C63)</f>
        <v>Quade Cummins</v>
      </c>
      <c r="B63">
        <f>IF('Rd1'!D63="","",VALUE('Rd1'!D63))</f>
        <v>0.40660000000000002</v>
      </c>
      <c r="C63">
        <f>IF('Rd1'!E63="","",'Rd1'!E63)</f>
        <v>2.5</v>
      </c>
      <c r="D63">
        <f>IF('Rd1'!F63="","",'Rd1'!F63)</f>
        <v>2.7</v>
      </c>
      <c r="E63" s="12">
        <f t="shared" si="0"/>
        <v>5.8000000000000003E-2</v>
      </c>
      <c r="F63">
        <f t="array" ref="F63">IF(E63="","",RANK(E63, $E$2:$E$241) + COUNTIFS($E$2:$E$241, E63, $D$2:$D$241, "&lt;"&amp;D63) + COUNTIFS($E$2:$E$241, E63, $D$2:$D$241, D63, $A$2:$A$241, "&lt;"&amp;A63))</f>
        <v>6</v>
      </c>
      <c r="G63">
        <f>IF('Rd1'!H63="","",'Rd1'!H63)</f>
        <v>70</v>
      </c>
      <c r="H63" s="3" t="str">
        <f t="shared" si="1"/>
        <v/>
      </c>
      <c r="I63" s="3" t="e">
        <f t="shared" si="2"/>
        <v>#VALUE!</v>
      </c>
      <c r="J63">
        <f>IF(F63="","",'Rd1'!J63)</f>
        <v>0</v>
      </c>
      <c r="M63" t="e">
        <f>IF(#REF!="","",#REF!)</f>
        <v>#REF!</v>
      </c>
      <c r="N63" t="e">
        <f>IF(#REF!="","",#REF!)</f>
        <v>#REF!</v>
      </c>
      <c r="O63" t="e">
        <f>IF(#REF!="","",#REF!)</f>
        <v>#REF!</v>
      </c>
      <c r="P63" t="e">
        <f>IF(#REF!="","",#REF!)</f>
        <v>#REF!</v>
      </c>
      <c r="Q63" s="12" t="e">
        <f t="shared" si="3"/>
        <v>#REF!</v>
      </c>
      <c r="R63" t="e">
        <f t="array" ref="R63">IF(Q63="","",RANK(Q63, $Q$2:$Q$241) + COUNTIFS($Q$2:$Q$241, Q63, $P$2:$P$241, "&lt;"&amp;P63) + COUNTIFS($Q$2:$Q$241, Q63, $P$2:$P$241, P63, $M$2:$M$241, "&lt;"&amp;M63))</f>
        <v>#REF!</v>
      </c>
      <c r="S63" t="e">
        <f>IF(#REF!="","",#REF!)</f>
        <v>#REF!</v>
      </c>
      <c r="T63" s="3" t="e">
        <f t="shared" si="4"/>
        <v>#REF!</v>
      </c>
      <c r="U63" s="3" t="e">
        <f t="shared" si="5"/>
        <v>#REF!</v>
      </c>
      <c r="V63" t="e">
        <f>IF(R63="","",#REF!)</f>
        <v>#REF!</v>
      </c>
    </row>
    <row r="64" spans="1:22" x14ac:dyDescent="0.25">
      <c r="A64" t="str">
        <f>IF('Rd1'!C64="","",'Rd1'!C64)</f>
        <v>David Ford</v>
      </c>
      <c r="B64">
        <f>IF('Rd1'!D64="","",VALUE('Rd1'!D64))</f>
        <v>0.17660000000000001</v>
      </c>
      <c r="C64">
        <f>IF('Rd1'!E64="","",'Rd1'!E64)</f>
        <v>5.7</v>
      </c>
      <c r="D64">
        <f>IF('Rd1'!F64="","",'Rd1'!F64)</f>
        <v>3.4</v>
      </c>
      <c r="E64" s="12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>IF('Rd1'!H64="","",'Rd1'!H64)</f>
        <v>71</v>
      </c>
      <c r="H64" s="3" t="str">
        <f t="shared" si="1"/>
        <v/>
      </c>
      <c r="I64" s="3" t="str">
        <f t="shared" si="2"/>
        <v/>
      </c>
      <c r="J64" t="str">
        <f>IF(F64="","",'Rd1'!J64)</f>
        <v/>
      </c>
      <c r="M64" t="e">
        <f>IF(#REF!="","",#REF!)</f>
        <v>#REF!</v>
      </c>
      <c r="N64" t="e">
        <f>IF(#REF!="","",#REF!)</f>
        <v>#REF!</v>
      </c>
      <c r="O64" t="e">
        <f>IF(#REF!="","",#REF!)</f>
        <v>#REF!</v>
      </c>
      <c r="P64" t="e">
        <f>IF(#REF!="","",#REF!)</f>
        <v>#REF!</v>
      </c>
      <c r="Q64" s="12" t="e">
        <f t="shared" si="3"/>
        <v>#REF!</v>
      </c>
      <c r="R64" t="e">
        <f t="array" ref="R64">IF(Q64="","",RANK(Q64, $Q$2:$Q$241) + COUNTIFS($Q$2:$Q$241, Q64, $P$2:$P$241, "&lt;"&amp;P64) + COUNTIFS($Q$2:$Q$241, Q64, $P$2:$P$241, P64, $M$2:$M$241, "&lt;"&amp;M64))</f>
        <v>#REF!</v>
      </c>
      <c r="S64" t="e">
        <f>IF(#REF!="","",#REF!)</f>
        <v>#REF!</v>
      </c>
      <c r="T64" s="3" t="e">
        <f t="shared" si="4"/>
        <v>#REF!</v>
      </c>
      <c r="U64" s="3" t="e">
        <f t="shared" si="5"/>
        <v>#REF!</v>
      </c>
      <c r="V64" t="e">
        <f>IF(R64="","",#REF!)</f>
        <v>#REF!</v>
      </c>
    </row>
    <row r="65" spans="1:22" x14ac:dyDescent="0.25">
      <c r="A65" t="str">
        <f>IF('Rd1'!C65="","",'Rd1'!C65)</f>
        <v>Jesper Svensson</v>
      </c>
      <c r="B65">
        <f>IF('Rd1'!D65="","",VALUE('Rd1'!D65))</f>
        <v>0.44409999999999999</v>
      </c>
      <c r="C65">
        <f>IF('Rd1'!E65="","",'Rd1'!E65)</f>
        <v>2.2999999999999998</v>
      </c>
      <c r="D65">
        <f>IF('Rd1'!F65="","",'Rd1'!F65)</f>
        <v>2.15</v>
      </c>
      <c r="E65" s="12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>IF('Rd1'!H65="","",'Rd1'!H65)</f>
        <v>70</v>
      </c>
      <c r="H65" s="3" t="str">
        <f t="shared" si="1"/>
        <v/>
      </c>
      <c r="I65" s="3" t="str">
        <f t="shared" si="2"/>
        <v/>
      </c>
      <c r="J65" t="str">
        <f>IF(F65="","",'Rd1'!J65)</f>
        <v/>
      </c>
      <c r="M65" t="e">
        <f>IF(#REF!="","",#REF!)</f>
        <v>#REF!</v>
      </c>
      <c r="N65" t="e">
        <f>IF(#REF!="","",#REF!)</f>
        <v>#REF!</v>
      </c>
      <c r="O65" t="e">
        <f>IF(#REF!="","",#REF!)</f>
        <v>#REF!</v>
      </c>
      <c r="P65" t="e">
        <f>IF(#REF!="","",#REF!)</f>
        <v>#REF!</v>
      </c>
      <c r="Q65" s="12" t="e">
        <f t="shared" si="3"/>
        <v>#REF!</v>
      </c>
      <c r="R65" t="e">
        <f t="array" ref="R65">IF(Q65="","",RANK(Q65, $Q$2:$Q$241) + COUNTIFS($Q$2:$Q$241, Q65, $P$2:$P$241, "&lt;"&amp;P65) + COUNTIFS($Q$2:$Q$241, Q65, $P$2:$P$241, P65, $M$2:$M$241, "&lt;"&amp;M65))</f>
        <v>#REF!</v>
      </c>
      <c r="S65" t="e">
        <f>IF(#REF!="","",#REF!)</f>
        <v>#REF!</v>
      </c>
      <c r="T65" s="3" t="e">
        <f t="shared" si="4"/>
        <v>#REF!</v>
      </c>
      <c r="U65" s="3" t="e">
        <f t="shared" si="5"/>
        <v>#REF!</v>
      </c>
      <c r="V65" t="e">
        <f>IF(R65="","",#REF!)</f>
        <v>#REF!</v>
      </c>
    </row>
    <row r="66" spans="1:22" x14ac:dyDescent="0.25">
      <c r="A66" t="str">
        <f>IF('Rd1'!C66="","",'Rd1'!C66)</f>
        <v>Steven Fisk</v>
      </c>
      <c r="B66">
        <f>IF('Rd1'!D66="","",VALUE('Rd1'!D66))</f>
        <v>0.42799999999999999</v>
      </c>
      <c r="C66">
        <f>IF('Rd1'!E66="","",'Rd1'!E66)</f>
        <v>2.2999999999999998</v>
      </c>
      <c r="D66">
        <f>IF('Rd1'!F66="","",'Rd1'!F66)</f>
        <v>2.4</v>
      </c>
      <c r="E66" s="12">
        <f t="shared" ref="E66:E129" si="6">IF(D66="","",IF(ROUND((B66*(D66-1)-(1-B66))/(D66-1),3)&lt;=0,"",ROUND((B66*(D66-1)-(1-B66))/(D66-1),3)))</f>
        <v>1.9E-2</v>
      </c>
      <c r="F66">
        <f t="array" ref="F66">IF(E66="","",RANK(E66, $E$2:$E$241) + COUNTIFS($E$2:$E$241, E66, $D$2:$D$241, "&lt;"&amp;D66) + COUNTIFS($E$2:$E$241, E66, $D$2:$D$241, D66, $A$2:$A$241, "&lt;"&amp;A66))</f>
        <v>22</v>
      </c>
      <c r="G66">
        <f>IF('Rd1'!H66="","",'Rd1'!H66)</f>
        <v>69</v>
      </c>
      <c r="H66" s="3" t="str">
        <f t="shared" si="1"/>
        <v/>
      </c>
      <c r="I66" s="3" t="e">
        <f t="shared" si="2"/>
        <v>#VALUE!</v>
      </c>
      <c r="J66">
        <f>IF(F66="","",'Rd1'!J66)</f>
        <v>0</v>
      </c>
      <c r="M66" t="e">
        <f>IF(#REF!="","",#REF!)</f>
        <v>#REF!</v>
      </c>
      <c r="N66" t="e">
        <f>IF(#REF!="","",#REF!)</f>
        <v>#REF!</v>
      </c>
      <c r="O66" t="e">
        <f>IF(#REF!="","",#REF!)</f>
        <v>#REF!</v>
      </c>
      <c r="P66" t="e">
        <f>IF(#REF!="","",#REF!)</f>
        <v>#REF!</v>
      </c>
      <c r="Q66" s="12" t="e">
        <f t="shared" si="3"/>
        <v>#REF!</v>
      </c>
      <c r="R66" t="e">
        <f t="array" ref="R66">IF(Q66="","",RANK(Q66, $Q$2:$Q$241) + COUNTIFS($Q$2:$Q$241, Q66, $P$2:$P$241, "&lt;"&amp;P66) + COUNTIFS($Q$2:$Q$241, Q66, $P$2:$P$241, P66, $M$2:$M$241, "&lt;"&amp;M66))</f>
        <v>#REF!</v>
      </c>
      <c r="S66" t="e">
        <f>IF(#REF!="","",#REF!)</f>
        <v>#REF!</v>
      </c>
      <c r="T66" s="3" t="e">
        <f t="shared" si="4"/>
        <v>#REF!</v>
      </c>
      <c r="U66" s="3" t="e">
        <f t="shared" si="5"/>
        <v>#REF!</v>
      </c>
      <c r="V66" t="e">
        <f>IF(R66="","",#REF!)</f>
        <v>#REF!</v>
      </c>
    </row>
    <row r="67" spans="1:22" x14ac:dyDescent="0.25">
      <c r="A67" t="str">
        <f>IF('Rd1'!C67="","",'Rd1'!C67)</f>
        <v>Evan Brown</v>
      </c>
      <c r="B67">
        <f>IF('Rd1'!D67="","",VALUE('Rd1'!D67))</f>
        <v>0.12790000000000001</v>
      </c>
      <c r="C67">
        <f>IF('Rd1'!E67="","",'Rd1'!E67)</f>
        <v>7.8</v>
      </c>
      <c r="D67">
        <f>IF('Rd1'!F67="","",'Rd1'!F67)</f>
        <v>6.5</v>
      </c>
      <c r="E67" s="12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>IF('Rd1'!H67="","",'Rd1'!H67)</f>
        <v>74</v>
      </c>
      <c r="H67" s="3" t="str">
        <f t="shared" ref="H67:H130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3" t="str">
        <f t="shared" ref="I67:I130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IF(F67="","",'Rd1'!J67)</f>
        <v/>
      </c>
      <c r="M67" t="e">
        <f>IF(#REF!="","",#REF!)</f>
        <v>#REF!</v>
      </c>
      <c r="N67" t="e">
        <f>IF(#REF!="","",#REF!)</f>
        <v>#REF!</v>
      </c>
      <c r="O67" t="e">
        <f>IF(#REF!="","",#REF!)</f>
        <v>#REF!</v>
      </c>
      <c r="P67" t="e">
        <f>IF(#REF!="","",#REF!)</f>
        <v>#REF!</v>
      </c>
      <c r="Q67" s="12" t="e">
        <f t="shared" ref="Q67:Q130" si="9">IF(P67="","",IF(ROUND((N67*(P67-1)-(1-N67))/(P67-1),3)&lt;=0,"",ROUND((N67*(P67-1)-(1-N67))/(P67-1),3)))</f>
        <v>#REF!</v>
      </c>
      <c r="R67" t="e">
        <f t="array" ref="R67">IF(Q67="","",RANK(Q67, $Q$2:$Q$241) + COUNTIFS($Q$2:$Q$241, Q67, $P$2:$P$241, "&lt;"&amp;P67) + COUNTIFS($Q$2:$Q$241, Q67, $P$2:$P$241, P67, $M$2:$M$241, "&lt;"&amp;M67))</f>
        <v>#REF!</v>
      </c>
      <c r="S67" t="e">
        <f>IF(#REF!="","",#REF!)</f>
        <v>#REF!</v>
      </c>
      <c r="T67" s="3" t="e">
        <f t="shared" ref="T67:T130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>#REF!</v>
      </c>
      <c r="U67" s="3" t="e">
        <f t="shared" ref="U67:U130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>#REF!</v>
      </c>
      <c r="V67" t="e">
        <f>IF(R67="","",#REF!)</f>
        <v>#REF!</v>
      </c>
    </row>
    <row r="68" spans="1:22" x14ac:dyDescent="0.25">
      <c r="A68" t="str">
        <f>IF('Rd1'!C68="","",'Rd1'!C68)</f>
        <v>Matthew Riedel</v>
      </c>
      <c r="B68">
        <f>IF('Rd1'!D68="","",VALUE('Rd1'!D68))</f>
        <v>0.4456</v>
      </c>
      <c r="C68">
        <f>IF('Rd1'!E68="","",'Rd1'!E68)</f>
        <v>2.2000000000000002</v>
      </c>
      <c r="D68">
        <f>IF('Rd1'!F68="","",'Rd1'!F68)</f>
        <v>2.0499999999999998</v>
      </c>
      <c r="E68" s="12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>IF('Rd1'!H68="","",'Rd1'!H68)</f>
        <v>66</v>
      </c>
      <c r="H68" s="3" t="str">
        <f t="shared" si="7"/>
        <v/>
      </c>
      <c r="I68" s="3" t="str">
        <f t="shared" si="8"/>
        <v/>
      </c>
      <c r="J68" t="str">
        <f>IF(F68="","",'Rd1'!J68)</f>
        <v/>
      </c>
      <c r="M68" t="e">
        <f>IF(#REF!="","",#REF!)</f>
        <v>#REF!</v>
      </c>
      <c r="N68" t="e">
        <f>IF(#REF!="","",#REF!)</f>
        <v>#REF!</v>
      </c>
      <c r="O68" t="e">
        <f>IF(#REF!="","",#REF!)</f>
        <v>#REF!</v>
      </c>
      <c r="P68" t="e">
        <f>IF(#REF!="","",#REF!)</f>
        <v>#REF!</v>
      </c>
      <c r="Q68" s="12" t="e">
        <f t="shared" si="9"/>
        <v>#REF!</v>
      </c>
      <c r="R68" t="e">
        <f t="array" ref="R68">IF(Q68="","",RANK(Q68, $Q$2:$Q$241) + COUNTIFS($Q$2:$Q$241, Q68, $P$2:$P$241, "&lt;"&amp;P68) + COUNTIFS($Q$2:$Q$241, Q68, $P$2:$P$241, P68, $M$2:$M$241, "&lt;"&amp;M68))</f>
        <v>#REF!</v>
      </c>
      <c r="S68" t="e">
        <f>IF(#REF!="","",#REF!)</f>
        <v>#REF!</v>
      </c>
      <c r="T68" s="3" t="e">
        <f t="shared" si="10"/>
        <v>#REF!</v>
      </c>
      <c r="U68" s="3" t="e">
        <f t="shared" si="11"/>
        <v>#REF!</v>
      </c>
      <c r="V68" t="e">
        <f>IF(R68="","",#REF!)</f>
        <v>#REF!</v>
      </c>
    </row>
    <row r="69" spans="1:22" x14ac:dyDescent="0.25">
      <c r="A69" t="str">
        <f>IF('Rd1'!C69="","",'Rd1'!C69)</f>
        <v>Will Chandler</v>
      </c>
      <c r="B69">
        <f>IF('Rd1'!D69="","",VALUE('Rd1'!D69))</f>
        <v>0.4476</v>
      </c>
      <c r="C69">
        <f>IF('Rd1'!E69="","",'Rd1'!E69)</f>
        <v>2.2000000000000002</v>
      </c>
      <c r="D69">
        <f>IF('Rd1'!F69="","",'Rd1'!F69)</f>
        <v>2.0499999999999998</v>
      </c>
      <c r="E69" s="12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>IF('Rd1'!H69="","",'Rd1'!H69)</f>
        <v>71</v>
      </c>
      <c r="H69" s="3" t="str">
        <f t="shared" si="7"/>
        <v/>
      </c>
      <c r="I69" s="3" t="str">
        <f t="shared" si="8"/>
        <v/>
      </c>
      <c r="J69" t="str">
        <f>IF(F69="","",'Rd1'!J69)</f>
        <v/>
      </c>
      <c r="M69" t="e">
        <f>IF(#REF!="","",#REF!)</f>
        <v>#REF!</v>
      </c>
      <c r="N69" t="e">
        <f>IF(#REF!="","",#REF!)</f>
        <v>#REF!</v>
      </c>
      <c r="O69" t="e">
        <f>IF(#REF!="","",#REF!)</f>
        <v>#REF!</v>
      </c>
      <c r="P69" t="e">
        <f>IF(#REF!="","",#REF!)</f>
        <v>#REF!</v>
      </c>
      <c r="Q69" s="12" t="e">
        <f t="shared" si="9"/>
        <v>#REF!</v>
      </c>
      <c r="R69" t="e">
        <f t="array" ref="R69">IF(Q69="","",RANK(Q69, $Q$2:$Q$241) + COUNTIFS($Q$2:$Q$241, Q69, $P$2:$P$241, "&lt;"&amp;P69) + COUNTIFS($Q$2:$Q$241, Q69, $P$2:$P$241, P69, $M$2:$M$241, "&lt;"&amp;M69))</f>
        <v>#REF!</v>
      </c>
      <c r="S69" t="e">
        <f>IF(#REF!="","",#REF!)</f>
        <v>#REF!</v>
      </c>
      <c r="T69" s="3" t="e">
        <f t="shared" si="10"/>
        <v>#REF!</v>
      </c>
      <c r="U69" s="3" t="e">
        <f t="shared" si="11"/>
        <v>#REF!</v>
      </c>
      <c r="V69" t="e">
        <f>IF(R69="","",#REF!)</f>
        <v>#REF!</v>
      </c>
    </row>
    <row r="70" spans="1:22" x14ac:dyDescent="0.25">
      <c r="A70" t="str">
        <f>IF('Rd1'!C70="","",'Rd1'!C70)</f>
        <v>Otto Black</v>
      </c>
      <c r="B70">
        <f>IF('Rd1'!D70="","",VALUE('Rd1'!D70))</f>
        <v>0.1069</v>
      </c>
      <c r="C70">
        <f>IF('Rd1'!E70="","",'Rd1'!E70)</f>
        <v>9.4</v>
      </c>
      <c r="D70">
        <f>IF('Rd1'!F70="","",'Rd1'!F70)</f>
        <v>9.5</v>
      </c>
      <c r="E70" s="12">
        <f t="shared" si="6"/>
        <v>2E-3</v>
      </c>
      <c r="F70">
        <f t="array" ref="F70">IF(E70="","",RANK(E70, $E$2:$E$241) + COUNTIFS($E$2:$E$241, E70, $D$2:$D$241, "&lt;"&amp;D70) + COUNTIFS($E$2:$E$241, E70, $D$2:$D$241, D70, $A$2:$A$241, "&lt;"&amp;A70))</f>
        <v>39</v>
      </c>
      <c r="G70">
        <f>IF('Rd1'!H70="","",'Rd1'!H70)</f>
        <v>72</v>
      </c>
      <c r="H70" s="3" t="str">
        <f t="shared" si="7"/>
        <v/>
      </c>
      <c r="I70" s="3" t="e">
        <f t="shared" si="8"/>
        <v>#VALUE!</v>
      </c>
      <c r="J70">
        <f>IF(F70="","",'Rd1'!J70)</f>
        <v>0</v>
      </c>
      <c r="M70" t="e">
        <f>IF(#REF!="","",#REF!)</f>
        <v>#REF!</v>
      </c>
      <c r="N70" t="e">
        <f>IF(#REF!="","",#REF!)</f>
        <v>#REF!</v>
      </c>
      <c r="O70" t="e">
        <f>IF(#REF!="","",#REF!)</f>
        <v>#REF!</v>
      </c>
      <c r="P70" t="e">
        <f>IF(#REF!="","",#REF!)</f>
        <v>#REF!</v>
      </c>
      <c r="Q70" s="12" t="e">
        <f t="shared" si="9"/>
        <v>#REF!</v>
      </c>
      <c r="R70" t="e">
        <f t="array" ref="R70">IF(Q70="","",RANK(Q70, $Q$2:$Q$241) + COUNTIFS($Q$2:$Q$241, Q70, $P$2:$P$241, "&lt;"&amp;P70) + COUNTIFS($Q$2:$Q$241, Q70, $P$2:$P$241, P70, $M$2:$M$241, "&lt;"&amp;M70))</f>
        <v>#REF!</v>
      </c>
      <c r="S70" t="e">
        <f>IF(#REF!="","",#REF!)</f>
        <v>#REF!</v>
      </c>
      <c r="T70" s="3" t="e">
        <f t="shared" si="10"/>
        <v>#REF!</v>
      </c>
      <c r="U70" s="3" t="e">
        <f t="shared" si="11"/>
        <v>#REF!</v>
      </c>
      <c r="V70" t="e">
        <f>IF(R70="","",#REF!)</f>
        <v>#REF!</v>
      </c>
    </row>
    <row r="71" spans="1:22" x14ac:dyDescent="0.25">
      <c r="A71" t="str">
        <f>IF('Rd1'!C71="","",'Rd1'!C71)</f>
        <v>Hayden Springer</v>
      </c>
      <c r="B71">
        <f>IF('Rd1'!D71="","",VALUE('Rd1'!D71))</f>
        <v>0.38090000000000002</v>
      </c>
      <c r="C71">
        <f>IF('Rd1'!E71="","",'Rd1'!E71)</f>
        <v>2.6</v>
      </c>
      <c r="D71">
        <f>IF('Rd1'!F71="","",'Rd1'!F71)</f>
        <v>2.2999999999999998</v>
      </c>
      <c r="E71" s="12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>IF('Rd1'!H71="","",'Rd1'!H71)</f>
        <v>65</v>
      </c>
      <c r="H71" s="3" t="str">
        <f t="shared" si="7"/>
        <v/>
      </c>
      <c r="I71" s="3" t="str">
        <f t="shared" si="8"/>
        <v/>
      </c>
      <c r="J71" t="str">
        <f>IF(F71="","",'Rd1'!J71)</f>
        <v/>
      </c>
      <c r="M71" t="e">
        <f>IF(#REF!="","",#REF!)</f>
        <v>#REF!</v>
      </c>
      <c r="N71" t="e">
        <f>IF(#REF!="","",#REF!)</f>
        <v>#REF!</v>
      </c>
      <c r="O71" t="e">
        <f>IF(#REF!="","",#REF!)</f>
        <v>#REF!</v>
      </c>
      <c r="P71" t="e">
        <f>IF(#REF!="","",#REF!)</f>
        <v>#REF!</v>
      </c>
      <c r="Q71" s="12" t="e">
        <f t="shared" si="9"/>
        <v>#REF!</v>
      </c>
      <c r="R71" t="e">
        <f t="array" ref="R71">IF(Q71="","",RANK(Q71, $Q$2:$Q$241) + COUNTIFS($Q$2:$Q$241, Q71, $P$2:$P$241, "&lt;"&amp;P71) + COUNTIFS($Q$2:$Q$241, Q71, $P$2:$P$241, P71, $M$2:$M$241, "&lt;"&amp;M71))</f>
        <v>#REF!</v>
      </c>
      <c r="S71" t="e">
        <f>IF(#REF!="","",#REF!)</f>
        <v>#REF!</v>
      </c>
      <c r="T71" s="3" t="e">
        <f t="shared" si="10"/>
        <v>#REF!</v>
      </c>
      <c r="U71" s="3" t="e">
        <f t="shared" si="11"/>
        <v>#REF!</v>
      </c>
      <c r="V71" t="e">
        <f>IF(R71="","",#REF!)</f>
        <v>#REF!</v>
      </c>
    </row>
    <row r="72" spans="1:22" x14ac:dyDescent="0.25">
      <c r="A72" t="str">
        <f>IF('Rd1'!C72="","",'Rd1'!C72)</f>
        <v>Kris Ventura</v>
      </c>
      <c r="B72">
        <f>IF('Rd1'!D72="","",VALUE('Rd1'!D72))</f>
        <v>0.40300000000000002</v>
      </c>
      <c r="C72">
        <f>IF('Rd1'!E72="","",'Rd1'!E72)</f>
        <v>2.5</v>
      </c>
      <c r="D72">
        <f>IF('Rd1'!F72="","",'Rd1'!F72)</f>
        <v>2.5</v>
      </c>
      <c r="E72" s="12">
        <f t="shared" si="6"/>
        <v>5.0000000000000001E-3</v>
      </c>
      <c r="F72">
        <f t="array" ref="F72">IF(E72="","",RANK(E72, $E$2:$E$241) + COUNTIFS($E$2:$E$241, E72, $D$2:$D$241, "&lt;"&amp;D72) + COUNTIFS($E$2:$E$241, E72, $D$2:$D$241, D72, $A$2:$A$241, "&lt;"&amp;A72))</f>
        <v>35</v>
      </c>
      <c r="G72">
        <f>IF('Rd1'!H72="","",'Rd1'!H72)</f>
        <v>65</v>
      </c>
      <c r="H72" s="3" t="str">
        <f t="shared" si="7"/>
        <v/>
      </c>
      <c r="I72" s="3" t="e">
        <f t="shared" si="8"/>
        <v>#VALUE!</v>
      </c>
      <c r="J72">
        <f>IF(F72="","",'Rd1'!J72)</f>
        <v>0</v>
      </c>
      <c r="M72" t="e">
        <f>IF(#REF!="","",#REF!)</f>
        <v>#REF!</v>
      </c>
      <c r="N72" t="e">
        <f>IF(#REF!="","",#REF!)</f>
        <v>#REF!</v>
      </c>
      <c r="O72" t="e">
        <f>IF(#REF!="","",#REF!)</f>
        <v>#REF!</v>
      </c>
      <c r="P72" t="e">
        <f>IF(#REF!="","",#REF!)</f>
        <v>#REF!</v>
      </c>
      <c r="Q72" s="12" t="e">
        <f t="shared" si="9"/>
        <v>#REF!</v>
      </c>
      <c r="R72" t="e">
        <f t="array" ref="R72">IF(Q72="","",RANK(Q72, $Q$2:$Q$241) + COUNTIFS($Q$2:$Q$241, Q72, $P$2:$P$241, "&lt;"&amp;P72) + COUNTIFS($Q$2:$Q$241, Q72, $P$2:$P$241, P72, $M$2:$M$241, "&lt;"&amp;M72))</f>
        <v>#REF!</v>
      </c>
      <c r="S72" t="e">
        <f>IF(#REF!="","",#REF!)</f>
        <v>#REF!</v>
      </c>
      <c r="T72" s="3" t="e">
        <f t="shared" si="10"/>
        <v>#REF!</v>
      </c>
      <c r="U72" s="3" t="e">
        <f t="shared" si="11"/>
        <v>#REF!</v>
      </c>
      <c r="V72" t="e">
        <f>IF(R72="","",#REF!)</f>
        <v>#REF!</v>
      </c>
    </row>
    <row r="73" spans="1:22" x14ac:dyDescent="0.25">
      <c r="A73" t="str">
        <f>IF('Rd1'!C73="","",'Rd1'!C73)</f>
        <v>Mason Andersen</v>
      </c>
      <c r="B73">
        <f>IF('Rd1'!D73="","",VALUE('Rd1'!D73))</f>
        <v>0.216</v>
      </c>
      <c r="C73">
        <f>IF('Rd1'!E73="","",'Rd1'!E73)</f>
        <v>4.5999999999999996</v>
      </c>
      <c r="D73">
        <f>IF('Rd1'!F73="","",'Rd1'!F73)</f>
        <v>4</v>
      </c>
      <c r="E73" s="12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>IF('Rd1'!H73="","",'Rd1'!H73)</f>
        <v>69</v>
      </c>
      <c r="H73" s="3" t="str">
        <f t="shared" si="7"/>
        <v/>
      </c>
      <c r="I73" s="3" t="str">
        <f t="shared" si="8"/>
        <v/>
      </c>
      <c r="J73" t="str">
        <f>IF(F73="","",'Rd1'!J73)</f>
        <v/>
      </c>
      <c r="M73" t="e">
        <f>IF(#REF!="","",#REF!)</f>
        <v>#REF!</v>
      </c>
      <c r="N73" t="e">
        <f>IF(#REF!="","",#REF!)</f>
        <v>#REF!</v>
      </c>
      <c r="O73" t="e">
        <f>IF(#REF!="","",#REF!)</f>
        <v>#REF!</v>
      </c>
      <c r="P73" t="e">
        <f>IF(#REF!="","",#REF!)</f>
        <v>#REF!</v>
      </c>
      <c r="Q73" s="12" t="e">
        <f t="shared" si="9"/>
        <v>#REF!</v>
      </c>
      <c r="R73" t="e">
        <f t="array" ref="R73">IF(Q73="","",RANK(Q73, $Q$2:$Q$241) + COUNTIFS($Q$2:$Q$241, Q73, $P$2:$P$241, "&lt;"&amp;P73) + COUNTIFS($Q$2:$Q$241, Q73, $P$2:$P$241, P73, $M$2:$M$241, "&lt;"&amp;M73))</f>
        <v>#REF!</v>
      </c>
      <c r="S73" t="e">
        <f>IF(#REF!="","",#REF!)</f>
        <v>#REF!</v>
      </c>
      <c r="T73" s="3" t="e">
        <f t="shared" si="10"/>
        <v>#REF!</v>
      </c>
      <c r="U73" s="3" t="e">
        <f t="shared" si="11"/>
        <v>#REF!</v>
      </c>
      <c r="V73" t="e">
        <f>IF(R73="","",#REF!)</f>
        <v>#REF!</v>
      </c>
    </row>
    <row r="74" spans="1:22" x14ac:dyDescent="0.25">
      <c r="A74" t="str">
        <f>IF('Rd1'!C74="","",'Rd1'!C74)</f>
        <v>John Pak</v>
      </c>
      <c r="B74">
        <f>IF('Rd1'!D74="","",VALUE('Rd1'!D74))</f>
        <v>0.46060000000000001</v>
      </c>
      <c r="C74">
        <f>IF('Rd1'!E74="","",'Rd1'!E74)</f>
        <v>2.2000000000000002</v>
      </c>
      <c r="D74">
        <f>IF('Rd1'!F74="","",'Rd1'!F74)</f>
        <v>2.15</v>
      </c>
      <c r="E74" s="12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>IF('Rd1'!H74="","",'Rd1'!H74)</f>
        <v>69</v>
      </c>
      <c r="H74" s="3" t="str">
        <f t="shared" si="7"/>
        <v/>
      </c>
      <c r="I74" s="3" t="str">
        <f t="shared" si="8"/>
        <v/>
      </c>
      <c r="J74" t="str">
        <f>IF(F74="","",'Rd1'!J74)</f>
        <v/>
      </c>
      <c r="M74" t="e">
        <f>IF(#REF!="","",#REF!)</f>
        <v>#REF!</v>
      </c>
      <c r="N74" t="e">
        <f>IF(#REF!="","",#REF!)</f>
        <v>#REF!</v>
      </c>
      <c r="O74" t="e">
        <f>IF(#REF!="","",#REF!)</f>
        <v>#REF!</v>
      </c>
      <c r="P74" t="e">
        <f>IF(#REF!="","",#REF!)</f>
        <v>#REF!</v>
      </c>
      <c r="Q74" s="12" t="e">
        <f t="shared" si="9"/>
        <v>#REF!</v>
      </c>
      <c r="R74" t="e">
        <f t="array" ref="R74">IF(Q74="","",RANK(Q74, $Q$2:$Q$241) + COUNTIFS($Q$2:$Q$241, Q74, $P$2:$P$241, "&lt;"&amp;P74) + COUNTIFS($Q$2:$Q$241, Q74, $P$2:$P$241, P74, $M$2:$M$241, "&lt;"&amp;M74))</f>
        <v>#REF!</v>
      </c>
      <c r="S74" t="e">
        <f>IF(#REF!="","",#REF!)</f>
        <v>#REF!</v>
      </c>
      <c r="T74" s="3" t="e">
        <f t="shared" si="10"/>
        <v>#REF!</v>
      </c>
      <c r="U74" s="3" t="e">
        <f t="shared" si="11"/>
        <v>#REF!</v>
      </c>
      <c r="V74" t="e">
        <f>IF(R74="","",#REF!)</f>
        <v>#REF!</v>
      </c>
    </row>
    <row r="75" spans="1:22" x14ac:dyDescent="0.25">
      <c r="A75" t="str">
        <f>IF('Rd1'!C75="","",'Rd1'!C75)</f>
        <v>Taylor Dickson</v>
      </c>
      <c r="B75">
        <f>IF('Rd1'!D75="","",VALUE('Rd1'!D75))</f>
        <v>0.35020000000000001</v>
      </c>
      <c r="C75">
        <f>IF('Rd1'!E75="","",'Rd1'!E75)</f>
        <v>2.9</v>
      </c>
      <c r="D75">
        <f>IF('Rd1'!F75="","",'Rd1'!F75)</f>
        <v>2.75</v>
      </c>
      <c r="E75" s="12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>IF('Rd1'!H75="","",'Rd1'!H75)</f>
        <v>74</v>
      </c>
      <c r="H75" s="3" t="str">
        <f t="shared" si="7"/>
        <v/>
      </c>
      <c r="I75" s="3" t="str">
        <f t="shared" si="8"/>
        <v/>
      </c>
      <c r="J75" t="str">
        <f>IF(F75="","",'Rd1'!J75)</f>
        <v/>
      </c>
      <c r="M75" t="e">
        <f>IF(#REF!="","",#REF!)</f>
        <v>#REF!</v>
      </c>
      <c r="N75" t="e">
        <f>IF(#REF!="","",#REF!)</f>
        <v>#REF!</v>
      </c>
      <c r="O75" t="e">
        <f>IF(#REF!="","",#REF!)</f>
        <v>#REF!</v>
      </c>
      <c r="P75" t="e">
        <f>IF(#REF!="","",#REF!)</f>
        <v>#REF!</v>
      </c>
      <c r="Q75" s="12" t="e">
        <f t="shared" si="9"/>
        <v>#REF!</v>
      </c>
      <c r="R75" t="e">
        <f t="array" ref="R75">IF(Q75="","",RANK(Q75, $Q$2:$Q$241) + COUNTIFS($Q$2:$Q$241, Q75, $P$2:$P$241, "&lt;"&amp;P75) + COUNTIFS($Q$2:$Q$241, Q75, $P$2:$P$241, P75, $M$2:$M$241, "&lt;"&amp;M75))</f>
        <v>#REF!</v>
      </c>
      <c r="S75" t="e">
        <f>IF(#REF!="","",#REF!)</f>
        <v>#REF!</v>
      </c>
      <c r="T75" s="3" t="e">
        <f t="shared" si="10"/>
        <v>#REF!</v>
      </c>
      <c r="U75" s="3" t="e">
        <f t="shared" si="11"/>
        <v>#REF!</v>
      </c>
      <c r="V75" t="e">
        <f>IF(R75="","",#REF!)</f>
        <v>#REF!</v>
      </c>
    </row>
    <row r="76" spans="1:22" x14ac:dyDescent="0.25">
      <c r="A76" t="str">
        <f>IF('Rd1'!C76="","",'Rd1'!C76)</f>
        <v>Dominic Clemons</v>
      </c>
      <c r="B76">
        <f>IF('Rd1'!D76="","",VALUE('Rd1'!D76))</f>
        <v>0.18920000000000001</v>
      </c>
      <c r="C76">
        <f>IF('Rd1'!E76="","",'Rd1'!E76)</f>
        <v>5.3</v>
      </c>
      <c r="D76">
        <f>IF('Rd1'!F76="","",'Rd1'!F76)</f>
        <v>4.5999999999999996</v>
      </c>
      <c r="E76" s="12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>IF('Rd1'!H76="","",'Rd1'!H76)</f>
        <v>72</v>
      </c>
      <c r="H76" s="3" t="str">
        <f t="shared" si="7"/>
        <v/>
      </c>
      <c r="I76" s="3" t="str">
        <f t="shared" si="8"/>
        <v/>
      </c>
      <c r="J76" t="str">
        <f>IF(F76="","",'Rd1'!J76)</f>
        <v/>
      </c>
      <c r="M76" t="e">
        <f>IF(#REF!="","",#REF!)</f>
        <v>#REF!</v>
      </c>
      <c r="N76" t="e">
        <f>IF(#REF!="","",#REF!)</f>
        <v>#REF!</v>
      </c>
      <c r="O76" t="e">
        <f>IF(#REF!="","",#REF!)</f>
        <v>#REF!</v>
      </c>
      <c r="P76" t="e">
        <f>IF(#REF!="","",#REF!)</f>
        <v>#REF!</v>
      </c>
      <c r="Q76" s="12" t="e">
        <f t="shared" si="9"/>
        <v>#REF!</v>
      </c>
      <c r="R76" t="e">
        <f t="array" ref="R76">IF(Q76="","",RANK(Q76, $Q$2:$Q$241) + COUNTIFS($Q$2:$Q$241, Q76, $P$2:$P$241, "&lt;"&amp;P76) + COUNTIFS($Q$2:$Q$241, Q76, $P$2:$P$241, P76, $M$2:$M$241, "&lt;"&amp;M76))</f>
        <v>#REF!</v>
      </c>
      <c r="S76" t="e">
        <f>IF(#REF!="","",#REF!)</f>
        <v>#REF!</v>
      </c>
      <c r="T76" s="3" t="e">
        <f t="shared" si="10"/>
        <v>#REF!</v>
      </c>
      <c r="U76" s="3" t="e">
        <f t="shared" si="11"/>
        <v>#REF!</v>
      </c>
      <c r="V76" t="e">
        <f>IF(R76="","",#REF!)</f>
        <v>#REF!</v>
      </c>
    </row>
    <row r="77" spans="1:22" x14ac:dyDescent="0.25">
      <c r="A77" t="str">
        <f>IF('Rd1'!C77="","",'Rd1'!C77)</f>
        <v>Michael Thorbjornsen</v>
      </c>
      <c r="B77">
        <f>IF('Rd1'!D77="","",VALUE('Rd1'!D77))</f>
        <v>0.4143</v>
      </c>
      <c r="C77">
        <f>IF('Rd1'!E77="","",'Rd1'!E77)</f>
        <v>2.4</v>
      </c>
      <c r="D77">
        <f>IF('Rd1'!F77="","",'Rd1'!F77)</f>
        <v>2.2000000000000002</v>
      </c>
      <c r="E77" s="12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>IF('Rd1'!H77="","",'Rd1'!H77)</f>
        <v>65</v>
      </c>
      <c r="H77" s="3" t="str">
        <f t="shared" si="7"/>
        <v/>
      </c>
      <c r="I77" s="3" t="str">
        <f t="shared" si="8"/>
        <v/>
      </c>
      <c r="J77" t="str">
        <f>IF(F77="","",'Rd1'!J77)</f>
        <v/>
      </c>
      <c r="M77" t="e">
        <f>IF(#REF!="","",#REF!)</f>
        <v>#REF!</v>
      </c>
      <c r="N77" t="e">
        <f>IF(#REF!="","",#REF!)</f>
        <v>#REF!</v>
      </c>
      <c r="O77" t="e">
        <f>IF(#REF!="","",#REF!)</f>
        <v>#REF!</v>
      </c>
      <c r="P77" t="e">
        <f>IF(#REF!="","",#REF!)</f>
        <v>#REF!</v>
      </c>
      <c r="Q77" s="12" t="e">
        <f t="shared" si="9"/>
        <v>#REF!</v>
      </c>
      <c r="R77" t="e">
        <f t="array" ref="R77">IF(Q77="","",RANK(Q77, $Q$2:$Q$241) + COUNTIFS($Q$2:$Q$241, Q77, $P$2:$P$241, "&lt;"&amp;P77) + COUNTIFS($Q$2:$Q$241, Q77, $P$2:$P$241, P77, $M$2:$M$241, "&lt;"&amp;M77))</f>
        <v>#REF!</v>
      </c>
      <c r="S77" t="e">
        <f>IF(#REF!="","",#REF!)</f>
        <v>#REF!</v>
      </c>
      <c r="T77" s="3" t="e">
        <f t="shared" si="10"/>
        <v>#REF!</v>
      </c>
      <c r="U77" s="3" t="e">
        <f t="shared" si="11"/>
        <v>#REF!</v>
      </c>
      <c r="V77" t="e">
        <f>IF(R77="","",#REF!)</f>
        <v>#REF!</v>
      </c>
    </row>
    <row r="78" spans="1:22" x14ac:dyDescent="0.25">
      <c r="A78" t="str">
        <f>IF('Rd1'!C78="","",'Rd1'!C78)</f>
        <v>Michael La Sasso</v>
      </c>
      <c r="B78">
        <f>IF('Rd1'!D78="","",VALUE('Rd1'!D78))</f>
        <v>0.32150000000000001</v>
      </c>
      <c r="C78">
        <f>IF('Rd1'!E78="","",'Rd1'!E78)</f>
        <v>3.1</v>
      </c>
      <c r="D78">
        <f>IF('Rd1'!F78="","",'Rd1'!F78)</f>
        <v>3</v>
      </c>
      <c r="E78" s="12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>IF('Rd1'!H78="","",'Rd1'!H78)</f>
        <v>72</v>
      </c>
      <c r="H78" s="3" t="str">
        <f t="shared" si="7"/>
        <v/>
      </c>
      <c r="I78" s="3" t="str">
        <f t="shared" si="8"/>
        <v/>
      </c>
      <c r="J78" t="str">
        <f>IF(F78="","",'Rd1'!J78)</f>
        <v/>
      </c>
      <c r="M78" t="e">
        <f>IF(#REF!="","",#REF!)</f>
        <v>#REF!</v>
      </c>
      <c r="N78" t="e">
        <f>IF(#REF!="","",#REF!)</f>
        <v>#REF!</v>
      </c>
      <c r="O78" t="e">
        <f>IF(#REF!="","",#REF!)</f>
        <v>#REF!</v>
      </c>
      <c r="P78" t="e">
        <f>IF(#REF!="","",#REF!)</f>
        <v>#REF!</v>
      </c>
      <c r="Q78" s="12" t="e">
        <f t="shared" si="9"/>
        <v>#REF!</v>
      </c>
      <c r="R78" t="e">
        <f t="array" ref="R78">IF(Q78="","",RANK(Q78, $Q$2:$Q$241) + COUNTIFS($Q$2:$Q$241, Q78, $P$2:$P$241, "&lt;"&amp;P78) + COUNTIFS($Q$2:$Q$241, Q78, $P$2:$P$241, P78, $M$2:$M$241, "&lt;"&amp;M78))</f>
        <v>#REF!</v>
      </c>
      <c r="S78" t="e">
        <f>IF(#REF!="","",#REF!)</f>
        <v>#REF!</v>
      </c>
      <c r="T78" s="3" t="e">
        <f t="shared" si="10"/>
        <v>#REF!</v>
      </c>
      <c r="U78" s="3" t="e">
        <f t="shared" si="11"/>
        <v>#REF!</v>
      </c>
      <c r="V78" t="e">
        <f>IF(R78="","",#REF!)</f>
        <v>#REF!</v>
      </c>
    </row>
    <row r="79" spans="1:22" x14ac:dyDescent="0.25">
      <c r="A79" t="str">
        <f>IF('Rd1'!C79="","",'Rd1'!C79)</f>
        <v>Norman Xiong</v>
      </c>
      <c r="B79">
        <f>IF('Rd1'!D79="","",VALUE('Rd1'!D79))</f>
        <v>0.2641</v>
      </c>
      <c r="C79">
        <f>IF('Rd1'!E79="","",'Rd1'!E79)</f>
        <v>3.8</v>
      </c>
      <c r="D79">
        <f>IF('Rd1'!F79="","",'Rd1'!F79)</f>
        <v>3.5</v>
      </c>
      <c r="E79" s="12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>IF('Rd1'!H79="","",'Rd1'!H79)</f>
        <v>70</v>
      </c>
      <c r="H79" s="3" t="str">
        <f t="shared" si="7"/>
        <v/>
      </c>
      <c r="I79" s="3" t="str">
        <f t="shared" si="8"/>
        <v/>
      </c>
      <c r="J79" t="str">
        <f>IF(F79="","",'Rd1'!J79)</f>
        <v/>
      </c>
      <c r="M79" t="e">
        <f>IF(#REF!="","",#REF!)</f>
        <v>#REF!</v>
      </c>
      <c r="N79" t="e">
        <f>IF(#REF!="","",#REF!)</f>
        <v>#REF!</v>
      </c>
      <c r="O79" t="e">
        <f>IF(#REF!="","",#REF!)</f>
        <v>#REF!</v>
      </c>
      <c r="P79" t="e">
        <f>IF(#REF!="","",#REF!)</f>
        <v>#REF!</v>
      </c>
      <c r="Q79" s="12" t="e">
        <f t="shared" si="9"/>
        <v>#REF!</v>
      </c>
      <c r="R79" t="e">
        <f t="array" ref="R79">IF(Q79="","",RANK(Q79, $Q$2:$Q$241) + COUNTIFS($Q$2:$Q$241, Q79, $P$2:$P$241, "&lt;"&amp;P79) + COUNTIFS($Q$2:$Q$241, Q79, $P$2:$P$241, P79, $M$2:$M$241, "&lt;"&amp;M79))</f>
        <v>#REF!</v>
      </c>
      <c r="S79" t="e">
        <f>IF(#REF!="","",#REF!)</f>
        <v>#REF!</v>
      </c>
      <c r="T79" s="3" t="e">
        <f t="shared" si="10"/>
        <v>#REF!</v>
      </c>
      <c r="U79" s="3" t="e">
        <f t="shared" si="11"/>
        <v>#REF!</v>
      </c>
      <c r="V79" t="e">
        <f>IF(R79="","",#REF!)</f>
        <v>#REF!</v>
      </c>
    </row>
    <row r="80" spans="1:22" x14ac:dyDescent="0.25">
      <c r="A80" t="str">
        <f>IF('Rd1'!C80="","",'Rd1'!C80)</f>
        <v>Keith Mitchell</v>
      </c>
      <c r="B80">
        <f>IF('Rd1'!D80="","",VALUE('Rd1'!D80))</f>
        <v>0.41420000000000001</v>
      </c>
      <c r="C80">
        <f>IF('Rd1'!E80="","",'Rd1'!E80)</f>
        <v>2.4</v>
      </c>
      <c r="D80">
        <f>IF('Rd1'!F80="","",'Rd1'!F80)</f>
        <v>2.2999999999999998</v>
      </c>
      <c r="E80" s="12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>IF('Rd1'!H80="","",'Rd1'!H80)</f>
        <v>71</v>
      </c>
      <c r="H80" s="3" t="str">
        <f t="shared" si="7"/>
        <v/>
      </c>
      <c r="I80" s="3" t="str">
        <f t="shared" si="8"/>
        <v/>
      </c>
      <c r="J80" t="str">
        <f>IF(F80="","",'Rd1'!J80)</f>
        <v/>
      </c>
      <c r="M80" t="e">
        <f>IF(#REF!="","",#REF!)</f>
        <v>#REF!</v>
      </c>
      <c r="N80" t="e">
        <f>IF(#REF!="","",#REF!)</f>
        <v>#REF!</v>
      </c>
      <c r="O80" t="e">
        <f>IF(#REF!="","",#REF!)</f>
        <v>#REF!</v>
      </c>
      <c r="P80" t="e">
        <f>IF(#REF!="","",#REF!)</f>
        <v>#REF!</v>
      </c>
      <c r="Q80" s="12" t="e">
        <f t="shared" si="9"/>
        <v>#REF!</v>
      </c>
      <c r="R80" t="e">
        <f t="array" ref="R80">IF(Q80="","",RANK(Q80, $Q$2:$Q$241) + COUNTIFS($Q$2:$Q$241, Q80, $P$2:$P$241, "&lt;"&amp;P80) + COUNTIFS($Q$2:$Q$241, Q80, $P$2:$P$241, P80, $M$2:$M$241, "&lt;"&amp;M80))</f>
        <v>#REF!</v>
      </c>
      <c r="S80" t="e">
        <f>IF(#REF!="","",#REF!)</f>
        <v>#REF!</v>
      </c>
      <c r="T80" s="3" t="e">
        <f t="shared" si="10"/>
        <v>#REF!</v>
      </c>
      <c r="U80" s="3" t="e">
        <f t="shared" si="11"/>
        <v>#REF!</v>
      </c>
      <c r="V80" t="e">
        <f>IF(R80="","",#REF!)</f>
        <v>#REF!</v>
      </c>
    </row>
    <row r="81" spans="1:22" x14ac:dyDescent="0.25">
      <c r="A81" t="str">
        <f>IF('Rd1'!C81="","",'Rd1'!C81)</f>
        <v>Kevin Roy</v>
      </c>
      <c r="B81">
        <f>IF('Rd1'!D81="","",VALUE('Rd1'!D81))</f>
        <v>0.3367</v>
      </c>
      <c r="C81">
        <f>IF('Rd1'!E81="","",'Rd1'!E81)</f>
        <v>3</v>
      </c>
      <c r="D81">
        <f>IF('Rd1'!F81="","",'Rd1'!F81)</f>
        <v>3</v>
      </c>
      <c r="E81" s="12">
        <f t="shared" si="6"/>
        <v>5.0000000000000001E-3</v>
      </c>
      <c r="F81">
        <f t="array" ref="F81">IF(E81="","",RANK(E81, $E$2:$E$241) + COUNTIFS($E$2:$E$241, E81, $D$2:$D$241, "&lt;"&amp;D81) + COUNTIFS($E$2:$E$241, E81, $D$2:$D$241, D81, $A$2:$A$241, "&lt;"&amp;A81))</f>
        <v>36</v>
      </c>
      <c r="G81">
        <f>IF('Rd1'!H81="","",'Rd1'!H81)</f>
        <v>62</v>
      </c>
      <c r="H81" s="3" t="str">
        <f t="shared" si="7"/>
        <v/>
      </c>
      <c r="I81" s="3" t="e">
        <f t="shared" si="8"/>
        <v>#VALUE!</v>
      </c>
      <c r="J81">
        <f>IF(F81="","",'Rd1'!J81)</f>
        <v>0</v>
      </c>
      <c r="M81" t="e">
        <f>IF(#REF!="","",#REF!)</f>
        <v>#REF!</v>
      </c>
      <c r="N81" t="e">
        <f>IF(#REF!="","",#REF!)</f>
        <v>#REF!</v>
      </c>
      <c r="O81" t="e">
        <f>IF(#REF!="","",#REF!)</f>
        <v>#REF!</v>
      </c>
      <c r="P81" t="e">
        <f>IF(#REF!="","",#REF!)</f>
        <v>#REF!</v>
      </c>
      <c r="Q81" s="12" t="e">
        <f t="shared" si="9"/>
        <v>#REF!</v>
      </c>
      <c r="R81" t="e">
        <f t="array" ref="R81">IF(Q81="","",RANK(Q81, $Q$2:$Q$241) + COUNTIFS($Q$2:$Q$241, Q81, $P$2:$P$241, "&lt;"&amp;P81) + COUNTIFS($Q$2:$Q$241, Q81, $P$2:$P$241, P81, $M$2:$M$241, "&lt;"&amp;M81))</f>
        <v>#REF!</v>
      </c>
      <c r="S81" t="e">
        <f>IF(#REF!="","",#REF!)</f>
        <v>#REF!</v>
      </c>
      <c r="T81" s="3" t="e">
        <f t="shared" si="10"/>
        <v>#REF!</v>
      </c>
      <c r="U81" s="3" t="e">
        <f t="shared" si="11"/>
        <v>#REF!</v>
      </c>
      <c r="V81" t="e">
        <f>IF(R81="","",#REF!)</f>
        <v>#REF!</v>
      </c>
    </row>
    <row r="82" spans="1:22" x14ac:dyDescent="0.25">
      <c r="A82" t="str">
        <f>IF('Rd1'!C82="","",'Rd1'!C82)</f>
        <v>Joel Dahmen</v>
      </c>
      <c r="B82">
        <f>IF('Rd1'!D82="","",VALUE('Rd1'!D82))</f>
        <v>0.24909999999999999</v>
      </c>
      <c r="C82">
        <f>IF('Rd1'!E82="","",'Rd1'!E82)</f>
        <v>4</v>
      </c>
      <c r="D82">
        <f>IF('Rd1'!F82="","",'Rd1'!F82)</f>
        <v>3.3</v>
      </c>
      <c r="E82" s="12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>IF('Rd1'!H82="","",'Rd1'!H82)</f>
        <v>74</v>
      </c>
      <c r="H82" s="3" t="str">
        <f t="shared" si="7"/>
        <v/>
      </c>
      <c r="I82" s="3" t="str">
        <f t="shared" si="8"/>
        <v/>
      </c>
      <c r="J82" t="str">
        <f>IF(F82="","",'Rd1'!J82)</f>
        <v/>
      </c>
      <c r="M82" t="e">
        <f>IF(#REF!="","",#REF!)</f>
        <v>#REF!</v>
      </c>
      <c r="N82" t="e">
        <f>IF(#REF!="","",#REF!)</f>
        <v>#REF!</v>
      </c>
      <c r="O82" t="e">
        <f>IF(#REF!="","",#REF!)</f>
        <v>#REF!</v>
      </c>
      <c r="P82" t="e">
        <f>IF(#REF!="","",#REF!)</f>
        <v>#REF!</v>
      </c>
      <c r="Q82" s="12" t="e">
        <f t="shared" si="9"/>
        <v>#REF!</v>
      </c>
      <c r="R82" t="e">
        <f t="array" ref="R82">IF(Q82="","",RANK(Q82, $Q$2:$Q$241) + COUNTIFS($Q$2:$Q$241, Q82, $P$2:$P$241, "&lt;"&amp;P82) + COUNTIFS($Q$2:$Q$241, Q82, $P$2:$P$241, P82, $M$2:$M$241, "&lt;"&amp;M82))</f>
        <v>#REF!</v>
      </c>
      <c r="S82" t="e">
        <f>IF(#REF!="","",#REF!)</f>
        <v>#REF!</v>
      </c>
      <c r="T82" s="3" t="e">
        <f t="shared" si="10"/>
        <v>#REF!</v>
      </c>
      <c r="U82" s="3" t="e">
        <f t="shared" si="11"/>
        <v>#REF!</v>
      </c>
      <c r="V82" t="e">
        <f>IF(R82="","",#REF!)</f>
        <v>#REF!</v>
      </c>
    </row>
    <row r="83" spans="1:22" x14ac:dyDescent="0.25">
      <c r="A83" t="str">
        <f>IF('Rd1'!C83="","",'Rd1'!C83)</f>
        <v>Isaiah Salinda</v>
      </c>
      <c r="B83">
        <f>IF('Rd1'!D83="","",VALUE('Rd1'!D83))</f>
        <v>0.3256</v>
      </c>
      <c r="C83">
        <f>IF('Rd1'!E83="","",'Rd1'!E83)</f>
        <v>3.1</v>
      </c>
      <c r="D83">
        <f>IF('Rd1'!F83="","",'Rd1'!F83)</f>
        <v>2.5</v>
      </c>
      <c r="E83" s="12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>IF('Rd1'!H83="","",'Rd1'!H83)</f>
        <v>67</v>
      </c>
      <c r="H83" s="3" t="str">
        <f t="shared" si="7"/>
        <v/>
      </c>
      <c r="I83" s="3" t="str">
        <f t="shared" si="8"/>
        <v/>
      </c>
      <c r="J83" t="str">
        <f>IF(F83="","",'Rd1'!J83)</f>
        <v/>
      </c>
      <c r="M83" t="e">
        <f>IF(#REF!="","",#REF!)</f>
        <v>#REF!</v>
      </c>
      <c r="N83" t="e">
        <f>IF(#REF!="","",#REF!)</f>
        <v>#REF!</v>
      </c>
      <c r="O83" t="e">
        <f>IF(#REF!="","",#REF!)</f>
        <v>#REF!</v>
      </c>
      <c r="P83" t="e">
        <f>IF(#REF!="","",#REF!)</f>
        <v>#REF!</v>
      </c>
      <c r="Q83" s="12" t="e">
        <f t="shared" si="9"/>
        <v>#REF!</v>
      </c>
      <c r="R83" t="e">
        <f t="array" ref="R83">IF(Q83="","",RANK(Q83, $Q$2:$Q$241) + COUNTIFS($Q$2:$Q$241, Q83, $P$2:$P$241, "&lt;"&amp;P83) + COUNTIFS($Q$2:$Q$241, Q83, $P$2:$P$241, P83, $M$2:$M$241, "&lt;"&amp;M83))</f>
        <v>#REF!</v>
      </c>
      <c r="S83" t="e">
        <f>IF(#REF!="","",#REF!)</f>
        <v>#REF!</v>
      </c>
      <c r="T83" s="3" t="e">
        <f t="shared" si="10"/>
        <v>#REF!</v>
      </c>
      <c r="U83" s="3" t="e">
        <f t="shared" si="11"/>
        <v>#REF!</v>
      </c>
      <c r="V83" t="e">
        <f>IF(R83="","",#REF!)</f>
        <v>#REF!</v>
      </c>
    </row>
    <row r="84" spans="1:22" x14ac:dyDescent="0.25">
      <c r="A84" t="str">
        <f>IF('Rd1'!C84="","",'Rd1'!C84)</f>
        <v>Mac Meissner</v>
      </c>
      <c r="B84">
        <f>IF('Rd1'!D84="","",VALUE('Rd1'!D84))</f>
        <v>0.35809999999999997</v>
      </c>
      <c r="C84">
        <f>IF('Rd1'!E84="","",'Rd1'!E84)</f>
        <v>2.8</v>
      </c>
      <c r="D84">
        <f>IF('Rd1'!F84="","",'Rd1'!F84)</f>
        <v>2.88</v>
      </c>
      <c r="E84" s="12">
        <f t="shared" si="6"/>
        <v>1.7000000000000001E-2</v>
      </c>
      <c r="F84">
        <f t="array" ref="F84">IF(E84="","",RANK(E84, $E$2:$E$241) + COUNTIFS($E$2:$E$241, E84, $D$2:$D$241, "&lt;"&amp;D84) + COUNTIFS($E$2:$E$241, E84, $D$2:$D$241, D84, $A$2:$A$241, "&lt;"&amp;A84))</f>
        <v>23</v>
      </c>
      <c r="G84">
        <f>IF('Rd1'!H84="","",'Rd1'!H84)</f>
        <v>71</v>
      </c>
      <c r="H84" s="3" t="str">
        <f t="shared" si="7"/>
        <v/>
      </c>
      <c r="I84" s="3" t="e">
        <f t="shared" si="8"/>
        <v>#VALUE!</v>
      </c>
      <c r="J84">
        <f>IF(F84="","",'Rd1'!J84)</f>
        <v>0</v>
      </c>
      <c r="M84" t="e">
        <f>IF(#REF!="","",#REF!)</f>
        <v>#REF!</v>
      </c>
      <c r="N84" t="e">
        <f>IF(#REF!="","",#REF!)</f>
        <v>#REF!</v>
      </c>
      <c r="O84" t="e">
        <f>IF(#REF!="","",#REF!)</f>
        <v>#REF!</v>
      </c>
      <c r="P84" t="e">
        <f>IF(#REF!="","",#REF!)</f>
        <v>#REF!</v>
      </c>
      <c r="Q84" s="12" t="e">
        <f t="shared" si="9"/>
        <v>#REF!</v>
      </c>
      <c r="R84" t="e">
        <f t="array" ref="R84">IF(Q84="","",RANK(Q84, $Q$2:$Q$241) + COUNTIFS($Q$2:$Q$241, Q84, $P$2:$P$241, "&lt;"&amp;P84) + COUNTIFS($Q$2:$Q$241, Q84, $P$2:$P$241, P84, $M$2:$M$241, "&lt;"&amp;M84))</f>
        <v>#REF!</v>
      </c>
      <c r="S84" t="e">
        <f>IF(#REF!="","",#REF!)</f>
        <v>#REF!</v>
      </c>
      <c r="T84" s="3" t="e">
        <f t="shared" si="10"/>
        <v>#REF!</v>
      </c>
      <c r="U84" s="3" t="e">
        <f t="shared" si="11"/>
        <v>#REF!</v>
      </c>
      <c r="V84" t="e">
        <f>IF(R84="","",#REF!)</f>
        <v>#REF!</v>
      </c>
    </row>
    <row r="85" spans="1:22" x14ac:dyDescent="0.25">
      <c r="A85" t="str">
        <f>IF('Rd1'!C85="","",'Rd1'!C85)</f>
        <v>Justin Lower</v>
      </c>
      <c r="B85">
        <f>IF('Rd1'!D85="","",VALUE('Rd1'!D85))</f>
        <v>0.31630000000000003</v>
      </c>
      <c r="C85">
        <f>IF('Rd1'!E85="","",'Rd1'!E85)</f>
        <v>3.2</v>
      </c>
      <c r="D85">
        <f>IF('Rd1'!F85="","",'Rd1'!F85)</f>
        <v>3.1</v>
      </c>
      <c r="E85" s="12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>IF('Rd1'!H85="","",'Rd1'!H85)</f>
        <v>70</v>
      </c>
      <c r="H85" s="3" t="str">
        <f t="shared" si="7"/>
        <v/>
      </c>
      <c r="I85" s="3" t="str">
        <f t="shared" si="8"/>
        <v/>
      </c>
      <c r="J85" t="str">
        <f>IF(F85="","",'Rd1'!J85)</f>
        <v/>
      </c>
      <c r="M85" t="e">
        <f>IF(#REF!="","",#REF!)</f>
        <v>#REF!</v>
      </c>
      <c r="N85" t="e">
        <f>IF(#REF!="","",#REF!)</f>
        <v>#REF!</v>
      </c>
      <c r="O85" t="e">
        <f>IF(#REF!="","",#REF!)</f>
        <v>#REF!</v>
      </c>
      <c r="P85" t="e">
        <f>IF(#REF!="","",#REF!)</f>
        <v>#REF!</v>
      </c>
      <c r="Q85" s="12" t="e">
        <f t="shared" si="9"/>
        <v>#REF!</v>
      </c>
      <c r="R85" t="e">
        <f t="array" ref="R85">IF(Q85="","",RANK(Q85, $Q$2:$Q$241) + COUNTIFS($Q$2:$Q$241, Q85, $P$2:$P$241, "&lt;"&amp;P85) + COUNTIFS($Q$2:$Q$241, Q85, $P$2:$P$241, P85, $M$2:$M$241, "&lt;"&amp;M85))</f>
        <v>#REF!</v>
      </c>
      <c r="S85" t="e">
        <f>IF(#REF!="","",#REF!)</f>
        <v>#REF!</v>
      </c>
      <c r="T85" s="3" t="e">
        <f t="shared" si="10"/>
        <v>#REF!</v>
      </c>
      <c r="U85" s="3" t="e">
        <f t="shared" si="11"/>
        <v>#REF!</v>
      </c>
      <c r="V85" t="e">
        <f>IF(R85="","",#REF!)</f>
        <v>#REF!</v>
      </c>
    </row>
    <row r="86" spans="1:22" x14ac:dyDescent="0.25">
      <c r="A86" t="str">
        <f>IF('Rd1'!C86="","",'Rd1'!C86)</f>
        <v>Ryan Gerard</v>
      </c>
      <c r="B86">
        <f>IF('Rd1'!D86="","",VALUE('Rd1'!D86))</f>
        <v>0.42380000000000001</v>
      </c>
      <c r="C86">
        <f>IF('Rd1'!E86="","",'Rd1'!E86)</f>
        <v>2.4</v>
      </c>
      <c r="D86">
        <f>IF('Rd1'!F86="","",'Rd1'!F86)</f>
        <v>2.2999999999999998</v>
      </c>
      <c r="E86" s="12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>IF('Rd1'!H86="","",'Rd1'!H86)</f>
        <v>67</v>
      </c>
      <c r="H86" s="3" t="str">
        <f t="shared" si="7"/>
        <v/>
      </c>
      <c r="I86" s="3" t="str">
        <f t="shared" si="8"/>
        <v/>
      </c>
      <c r="J86" t="str">
        <f>IF(F86="","",'Rd1'!J86)</f>
        <v/>
      </c>
      <c r="M86" t="e">
        <f>IF(#REF!="","",#REF!)</f>
        <v>#REF!</v>
      </c>
      <c r="N86" t="e">
        <f>IF(#REF!="","",#REF!)</f>
        <v>#REF!</v>
      </c>
      <c r="O86" t="e">
        <f>IF(#REF!="","",#REF!)</f>
        <v>#REF!</v>
      </c>
      <c r="P86" t="e">
        <f>IF(#REF!="","",#REF!)</f>
        <v>#REF!</v>
      </c>
      <c r="Q86" s="12" t="e">
        <f t="shared" si="9"/>
        <v>#REF!</v>
      </c>
      <c r="R86" t="e">
        <f t="array" ref="R86">IF(Q86="","",RANK(Q86, $Q$2:$Q$241) + COUNTIFS($Q$2:$Q$241, Q86, $P$2:$P$241, "&lt;"&amp;P86) + COUNTIFS($Q$2:$Q$241, Q86, $P$2:$P$241, P86, $M$2:$M$241, "&lt;"&amp;M86))</f>
        <v>#REF!</v>
      </c>
      <c r="S86" t="e">
        <f>IF(#REF!="","",#REF!)</f>
        <v>#REF!</v>
      </c>
      <c r="T86" s="3" t="e">
        <f t="shared" si="10"/>
        <v>#REF!</v>
      </c>
      <c r="U86" s="3" t="e">
        <f t="shared" si="11"/>
        <v>#REF!</v>
      </c>
      <c r="V86" t="e">
        <f>IF(R86="","",#REF!)</f>
        <v>#REF!</v>
      </c>
    </row>
    <row r="87" spans="1:22" x14ac:dyDescent="0.25">
      <c r="A87" t="str">
        <f>IF('Rd1'!C87="","",'Rd1'!C87)</f>
        <v>Aldrich Potgieter</v>
      </c>
      <c r="B87">
        <f>IF('Rd1'!D87="","",VALUE('Rd1'!D87))</f>
        <v>0.26529999999999998</v>
      </c>
      <c r="C87">
        <f>IF('Rd1'!E87="","",'Rd1'!E87)</f>
        <v>3.8</v>
      </c>
      <c r="D87">
        <f>IF('Rd1'!F87="","",'Rd1'!F87)</f>
        <v>3.2</v>
      </c>
      <c r="E87" s="12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>IF('Rd1'!H87="","",'Rd1'!H87)</f>
        <v>62</v>
      </c>
      <c r="H87" s="3" t="str">
        <f t="shared" si="7"/>
        <v/>
      </c>
      <c r="I87" s="3" t="str">
        <f t="shared" si="8"/>
        <v/>
      </c>
      <c r="J87" t="str">
        <f>IF(F87="","",'Rd1'!J87)</f>
        <v/>
      </c>
      <c r="M87" t="e">
        <f>IF(#REF!="","",#REF!)</f>
        <v>#REF!</v>
      </c>
      <c r="N87" t="e">
        <f>IF(#REF!="","",#REF!)</f>
        <v>#REF!</v>
      </c>
      <c r="O87" t="e">
        <f>IF(#REF!="","",#REF!)</f>
        <v>#REF!</v>
      </c>
      <c r="P87" t="e">
        <f>IF(#REF!="","",#REF!)</f>
        <v>#REF!</v>
      </c>
      <c r="Q87" s="12" t="e">
        <f t="shared" si="9"/>
        <v>#REF!</v>
      </c>
      <c r="R87" t="e">
        <f t="array" ref="R87">IF(Q87="","",RANK(Q87, $Q$2:$Q$241) + COUNTIFS($Q$2:$Q$241, Q87, $P$2:$P$241, "&lt;"&amp;P87) + COUNTIFS($Q$2:$Q$241, Q87, $P$2:$P$241, P87, $M$2:$M$241, "&lt;"&amp;M87))</f>
        <v>#REF!</v>
      </c>
      <c r="S87" t="e">
        <f>IF(#REF!="","",#REF!)</f>
        <v>#REF!</v>
      </c>
      <c r="T87" s="3" t="e">
        <f t="shared" si="10"/>
        <v>#REF!</v>
      </c>
      <c r="U87" s="3" t="e">
        <f t="shared" si="11"/>
        <v>#REF!</v>
      </c>
      <c r="V87" t="e">
        <f>IF(R87="","",#REF!)</f>
        <v>#REF!</v>
      </c>
    </row>
    <row r="88" spans="1:22" x14ac:dyDescent="0.25">
      <c r="A88" t="str">
        <f>IF('Rd1'!C88="","",'Rd1'!C88)</f>
        <v>Chan Kim</v>
      </c>
      <c r="B88">
        <f>IF('Rd1'!D88="","",VALUE('Rd1'!D88))</f>
        <v>0.31090000000000001</v>
      </c>
      <c r="C88">
        <f>IF('Rd1'!E88="","",'Rd1'!E88)</f>
        <v>3.2</v>
      </c>
      <c r="D88">
        <f>IF('Rd1'!F88="","",'Rd1'!F88)</f>
        <v>3.5</v>
      </c>
      <c r="E88" s="12">
        <f t="shared" si="6"/>
        <v>3.5000000000000003E-2</v>
      </c>
      <c r="F88">
        <f t="array" ref="F88">IF(E88="","",RANK(E88, $E$2:$E$241) + COUNTIFS($E$2:$E$241, E88, $D$2:$D$241, "&lt;"&amp;D88) + COUNTIFS($E$2:$E$241, E88, $D$2:$D$241, D88, $A$2:$A$241, "&lt;"&amp;A88))</f>
        <v>14</v>
      </c>
      <c r="G88">
        <f>IF('Rd1'!H88="","",'Rd1'!H88)</f>
        <v>70</v>
      </c>
      <c r="H88" s="3" t="str">
        <f t="shared" si="7"/>
        <v/>
      </c>
      <c r="I88" s="3" t="e">
        <f t="shared" si="8"/>
        <v>#VALUE!</v>
      </c>
      <c r="J88">
        <f>IF(F88="","",'Rd1'!J88)</f>
        <v>0</v>
      </c>
      <c r="M88" t="e">
        <f>IF(#REF!="","",#REF!)</f>
        <v>#REF!</v>
      </c>
      <c r="N88" t="e">
        <f>IF(#REF!="","",#REF!)</f>
        <v>#REF!</v>
      </c>
      <c r="O88" t="e">
        <f>IF(#REF!="","",#REF!)</f>
        <v>#REF!</v>
      </c>
      <c r="P88" t="e">
        <f>IF(#REF!="","",#REF!)</f>
        <v>#REF!</v>
      </c>
      <c r="Q88" s="12" t="e">
        <f t="shared" si="9"/>
        <v>#REF!</v>
      </c>
      <c r="R88" t="e">
        <f t="array" ref="R88">IF(Q88="","",RANK(Q88, $Q$2:$Q$241) + COUNTIFS($Q$2:$Q$241, Q88, $P$2:$P$241, "&lt;"&amp;P88) + COUNTIFS($Q$2:$Q$241, Q88, $P$2:$P$241, P88, $M$2:$M$241, "&lt;"&amp;M88))</f>
        <v>#REF!</v>
      </c>
      <c r="S88" t="e">
        <f>IF(#REF!="","",#REF!)</f>
        <v>#REF!</v>
      </c>
      <c r="T88" s="3" t="e">
        <f t="shared" si="10"/>
        <v>#REF!</v>
      </c>
      <c r="U88" s="3" t="e">
        <f t="shared" si="11"/>
        <v>#REF!</v>
      </c>
      <c r="V88" t="e">
        <f>IF(R88="","",#REF!)</f>
        <v>#REF!</v>
      </c>
    </row>
    <row r="89" spans="1:22" x14ac:dyDescent="0.25">
      <c r="A89" t="str">
        <f>IF('Rd1'!C89="","",'Rd1'!C89)</f>
        <v>Vince Whaley</v>
      </c>
      <c r="B89">
        <f>IF('Rd1'!D89="","",VALUE('Rd1'!D89))</f>
        <v>0.37230000000000002</v>
      </c>
      <c r="C89">
        <f>IF('Rd1'!E89="","",'Rd1'!E89)</f>
        <v>2.7</v>
      </c>
      <c r="D89">
        <f>IF('Rd1'!F89="","",'Rd1'!F89)</f>
        <v>2.5</v>
      </c>
      <c r="E89" s="12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>IF('Rd1'!H89="","",'Rd1'!H89)</f>
        <v>68</v>
      </c>
      <c r="H89" s="3" t="str">
        <f t="shared" si="7"/>
        <v/>
      </c>
      <c r="I89" s="3" t="str">
        <f t="shared" si="8"/>
        <v/>
      </c>
      <c r="J89" t="str">
        <f>IF(F89="","",'Rd1'!J89)</f>
        <v/>
      </c>
      <c r="M89" t="e">
        <f>IF(#REF!="","",#REF!)</f>
        <v>#REF!</v>
      </c>
      <c r="N89" t="e">
        <f>IF(#REF!="","",#REF!)</f>
        <v>#REF!</v>
      </c>
      <c r="O89" t="e">
        <f>IF(#REF!="","",#REF!)</f>
        <v>#REF!</v>
      </c>
      <c r="P89" t="e">
        <f>IF(#REF!="","",#REF!)</f>
        <v>#REF!</v>
      </c>
      <c r="Q89" s="12" t="e">
        <f t="shared" si="9"/>
        <v>#REF!</v>
      </c>
      <c r="R89" t="e">
        <f t="array" ref="R89">IF(Q89="","",RANK(Q89, $Q$2:$Q$241) + COUNTIFS($Q$2:$Q$241, Q89, $P$2:$P$241, "&lt;"&amp;P89) + COUNTIFS($Q$2:$Q$241, Q89, $P$2:$P$241, P89, $M$2:$M$241, "&lt;"&amp;M89))</f>
        <v>#REF!</v>
      </c>
      <c r="S89" t="e">
        <f>IF(#REF!="","",#REF!)</f>
        <v>#REF!</v>
      </c>
      <c r="T89" s="3" t="e">
        <f t="shared" si="10"/>
        <v>#REF!</v>
      </c>
      <c r="U89" s="3" t="e">
        <f t="shared" si="11"/>
        <v>#REF!</v>
      </c>
      <c r="V89" t="e">
        <f>IF(R89="","",#REF!)</f>
        <v>#REF!</v>
      </c>
    </row>
    <row r="90" spans="1:22" x14ac:dyDescent="0.25">
      <c r="A90" t="str">
        <f>IF('Rd1'!C90="","",'Rd1'!C90)</f>
        <v>Patrick Rodgers</v>
      </c>
      <c r="B90">
        <f>IF('Rd1'!D90="","",VALUE('Rd1'!D90))</f>
        <v>0.37709999999999999</v>
      </c>
      <c r="C90">
        <f>IF('Rd1'!E90="","",'Rd1'!E90)</f>
        <v>2.7</v>
      </c>
      <c r="D90">
        <f>IF('Rd1'!F90="","",'Rd1'!F90)</f>
        <v>2.63</v>
      </c>
      <c r="E90" s="12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>IF('Rd1'!H90="","",'Rd1'!H90)</f>
        <v>70</v>
      </c>
      <c r="H90" s="3" t="str">
        <f t="shared" si="7"/>
        <v/>
      </c>
      <c r="I90" s="3" t="str">
        <f t="shared" si="8"/>
        <v/>
      </c>
      <c r="J90" t="str">
        <f>IF(F90="","",'Rd1'!J90)</f>
        <v/>
      </c>
      <c r="M90" t="e">
        <f>IF(#REF!="","",#REF!)</f>
        <v>#REF!</v>
      </c>
      <c r="N90" t="e">
        <f>IF(#REF!="","",#REF!)</f>
        <v>#REF!</v>
      </c>
      <c r="O90" t="e">
        <f>IF(#REF!="","",#REF!)</f>
        <v>#REF!</v>
      </c>
      <c r="P90" t="e">
        <f>IF(#REF!="","",#REF!)</f>
        <v>#REF!</v>
      </c>
      <c r="Q90" s="12" t="e">
        <f t="shared" si="9"/>
        <v>#REF!</v>
      </c>
      <c r="R90" t="e">
        <f t="array" ref="R90">IF(Q90="","",RANK(Q90, $Q$2:$Q$241) + COUNTIFS($Q$2:$Q$241, Q90, $P$2:$P$241, "&lt;"&amp;P90) + COUNTIFS($Q$2:$Q$241, Q90, $P$2:$P$241, P90, $M$2:$M$241, "&lt;"&amp;M90))</f>
        <v>#REF!</v>
      </c>
      <c r="S90" t="e">
        <f>IF(#REF!="","",#REF!)</f>
        <v>#REF!</v>
      </c>
      <c r="T90" s="3" t="e">
        <f t="shared" si="10"/>
        <v>#REF!</v>
      </c>
      <c r="U90" s="3" t="e">
        <f t="shared" si="11"/>
        <v>#REF!</v>
      </c>
      <c r="V90" t="e">
        <f>IF(R90="","",#REF!)</f>
        <v>#REF!</v>
      </c>
    </row>
    <row r="91" spans="1:22" x14ac:dyDescent="0.25">
      <c r="A91" t="str">
        <f>IF('Rd1'!C91="","",'Rd1'!C91)</f>
        <v>Nate Lashley</v>
      </c>
      <c r="B91">
        <f>IF('Rd1'!D91="","",VALUE('Rd1'!D91))</f>
        <v>0.25059999999999999</v>
      </c>
      <c r="C91">
        <f>IF('Rd1'!E91="","",'Rd1'!E91)</f>
        <v>4</v>
      </c>
      <c r="D91">
        <f>IF('Rd1'!F91="","",'Rd1'!F91)</f>
        <v>3.4</v>
      </c>
      <c r="E91" s="12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>IF('Rd1'!H91="","",'Rd1'!H91)</f>
        <v>72</v>
      </c>
      <c r="H91" s="3" t="str">
        <f t="shared" si="7"/>
        <v/>
      </c>
      <c r="I91" s="3" t="str">
        <f t="shared" si="8"/>
        <v/>
      </c>
      <c r="J91" t="str">
        <f>IF(F91="","",'Rd1'!J91)</f>
        <v/>
      </c>
      <c r="M91" t="e">
        <f>IF(#REF!="","",#REF!)</f>
        <v>#REF!</v>
      </c>
      <c r="N91" t="e">
        <f>IF(#REF!="","",#REF!)</f>
        <v>#REF!</v>
      </c>
      <c r="O91" t="e">
        <f>IF(#REF!="","",#REF!)</f>
        <v>#REF!</v>
      </c>
      <c r="P91" t="e">
        <f>IF(#REF!="","",#REF!)</f>
        <v>#REF!</v>
      </c>
      <c r="Q91" s="12" t="e">
        <f t="shared" si="9"/>
        <v>#REF!</v>
      </c>
      <c r="R91" t="e">
        <f t="array" ref="R91">IF(Q91="","",RANK(Q91, $Q$2:$Q$241) + COUNTIFS($Q$2:$Q$241, Q91, $P$2:$P$241, "&lt;"&amp;P91) + COUNTIFS($Q$2:$Q$241, Q91, $P$2:$P$241, P91, $M$2:$M$241, "&lt;"&amp;M91))</f>
        <v>#REF!</v>
      </c>
      <c r="S91" t="e">
        <f>IF(#REF!="","",#REF!)</f>
        <v>#REF!</v>
      </c>
      <c r="T91" s="3" t="e">
        <f t="shared" si="10"/>
        <v>#REF!</v>
      </c>
      <c r="U91" s="3" t="e">
        <f t="shared" si="11"/>
        <v>#REF!</v>
      </c>
      <c r="V91" t="e">
        <f>IF(R91="","",#REF!)</f>
        <v>#REF!</v>
      </c>
    </row>
    <row r="92" spans="1:22" x14ac:dyDescent="0.25">
      <c r="A92" t="str">
        <f>IF('Rd1'!C92="","",'Rd1'!C92)</f>
        <v>Greyson Sigg</v>
      </c>
      <c r="B92">
        <f>IF('Rd1'!D92="","",VALUE('Rd1'!D92))</f>
        <v>0.43859999999999999</v>
      </c>
      <c r="C92">
        <f>IF('Rd1'!E92="","",'Rd1'!E92)</f>
        <v>2.2999999999999998</v>
      </c>
      <c r="D92">
        <f>IF('Rd1'!F92="","",'Rd1'!F92)</f>
        <v>2.25</v>
      </c>
      <c r="E92" s="12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>IF('Rd1'!H92="","",'Rd1'!H92)</f>
        <v>73</v>
      </c>
      <c r="H92" s="3" t="str">
        <f t="shared" si="7"/>
        <v/>
      </c>
      <c r="I92" s="3" t="str">
        <f t="shared" si="8"/>
        <v/>
      </c>
      <c r="J92" t="str">
        <f>IF(F92="","",'Rd1'!J92)</f>
        <v/>
      </c>
      <c r="M92" t="e">
        <f>IF(#REF!="","",#REF!)</f>
        <v>#REF!</v>
      </c>
      <c r="N92" t="e">
        <f>IF(#REF!="","",#REF!)</f>
        <v>#REF!</v>
      </c>
      <c r="O92" t="e">
        <f>IF(#REF!="","",#REF!)</f>
        <v>#REF!</v>
      </c>
      <c r="P92" t="e">
        <f>IF(#REF!="","",#REF!)</f>
        <v>#REF!</v>
      </c>
      <c r="Q92" s="12" t="e">
        <f t="shared" si="9"/>
        <v>#REF!</v>
      </c>
      <c r="R92" t="e">
        <f t="array" ref="R92">IF(Q92="","",RANK(Q92, $Q$2:$Q$241) + COUNTIFS($Q$2:$Q$241, Q92, $P$2:$P$241, "&lt;"&amp;P92) + COUNTIFS($Q$2:$Q$241, Q92, $P$2:$P$241, P92, $M$2:$M$241, "&lt;"&amp;M92))</f>
        <v>#REF!</v>
      </c>
      <c r="S92" t="e">
        <f>IF(#REF!="","",#REF!)</f>
        <v>#REF!</v>
      </c>
      <c r="T92" s="3" t="e">
        <f t="shared" si="10"/>
        <v>#REF!</v>
      </c>
      <c r="U92" s="3" t="e">
        <f t="shared" si="11"/>
        <v>#REF!</v>
      </c>
      <c r="V92" t="e">
        <f>IF(R92="","",#REF!)</f>
        <v>#REF!</v>
      </c>
    </row>
    <row r="93" spans="1:22" x14ac:dyDescent="0.25">
      <c r="A93" t="str">
        <f>IF('Rd1'!C93="","",'Rd1'!C93)</f>
        <v>Hayden Buckley</v>
      </c>
      <c r="B93">
        <f>IF('Rd1'!D93="","",VALUE('Rd1'!D93))</f>
        <v>0.35310000000000002</v>
      </c>
      <c r="C93">
        <f>IF('Rd1'!E93="","",'Rd1'!E93)</f>
        <v>2.8</v>
      </c>
      <c r="D93">
        <f>IF('Rd1'!F93="","",'Rd1'!F93)</f>
        <v>2.6</v>
      </c>
      <c r="E93" s="12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>IF('Rd1'!H93="","",'Rd1'!H93)</f>
        <v>73</v>
      </c>
      <c r="H93" s="3" t="str">
        <f t="shared" si="7"/>
        <v/>
      </c>
      <c r="I93" s="3" t="str">
        <f t="shared" si="8"/>
        <v/>
      </c>
      <c r="J93" t="str">
        <f>IF(F93="","",'Rd1'!J93)</f>
        <v/>
      </c>
      <c r="M93" t="e">
        <f>IF(#REF!="","",#REF!)</f>
        <v>#REF!</v>
      </c>
      <c r="N93" t="e">
        <f>IF(#REF!="","",#REF!)</f>
        <v>#REF!</v>
      </c>
      <c r="O93" t="e">
        <f>IF(#REF!="","",#REF!)</f>
        <v>#REF!</v>
      </c>
      <c r="P93" t="e">
        <f>IF(#REF!="","",#REF!)</f>
        <v>#REF!</v>
      </c>
      <c r="Q93" s="12" t="e">
        <f t="shared" si="9"/>
        <v>#REF!</v>
      </c>
      <c r="R93" t="e">
        <f t="array" ref="R93">IF(Q93="","",RANK(Q93, $Q$2:$Q$241) + COUNTIFS($Q$2:$Q$241, Q93, $P$2:$P$241, "&lt;"&amp;P93) + COUNTIFS($Q$2:$Q$241, Q93, $P$2:$P$241, P93, $M$2:$M$241, "&lt;"&amp;M93))</f>
        <v>#REF!</v>
      </c>
      <c r="S93" t="e">
        <f>IF(#REF!="","",#REF!)</f>
        <v>#REF!</v>
      </c>
      <c r="T93" s="3" t="e">
        <f t="shared" si="10"/>
        <v>#REF!</v>
      </c>
      <c r="U93" s="3" t="e">
        <f t="shared" si="11"/>
        <v>#REF!</v>
      </c>
      <c r="V93" t="e">
        <f>IF(R93="","",#REF!)</f>
        <v>#REF!</v>
      </c>
    </row>
    <row r="94" spans="1:22" x14ac:dyDescent="0.25">
      <c r="A94" t="str">
        <f>IF('Rd1'!C94="","",'Rd1'!C94)</f>
        <v>Ryan Brehm</v>
      </c>
      <c r="B94">
        <f>IF('Rd1'!D94="","",VALUE('Rd1'!D94))</f>
        <v>0.20830000000000001</v>
      </c>
      <c r="C94">
        <f>IF('Rd1'!E94="","",'Rd1'!E94)</f>
        <v>4.8</v>
      </c>
      <c r="D94">
        <f>IF('Rd1'!F94="","",'Rd1'!F94)</f>
        <v>4</v>
      </c>
      <c r="E94" s="12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>IF('Rd1'!H94="","",'Rd1'!H94)</f>
        <v>71</v>
      </c>
      <c r="H94" s="3" t="str">
        <f t="shared" si="7"/>
        <v/>
      </c>
      <c r="I94" s="3" t="str">
        <f t="shared" si="8"/>
        <v/>
      </c>
      <c r="J94" t="str">
        <f>IF(F94="","",'Rd1'!J94)</f>
        <v/>
      </c>
      <c r="M94" t="e">
        <f>IF(#REF!="","",#REF!)</f>
        <v>#REF!</v>
      </c>
      <c r="N94" t="e">
        <f>IF(#REF!="","",#REF!)</f>
        <v>#REF!</v>
      </c>
      <c r="O94" t="e">
        <f>IF(#REF!="","",#REF!)</f>
        <v>#REF!</v>
      </c>
      <c r="P94" t="e">
        <f>IF(#REF!="","",#REF!)</f>
        <v>#REF!</v>
      </c>
      <c r="Q94" s="12" t="e">
        <f t="shared" si="9"/>
        <v>#REF!</v>
      </c>
      <c r="R94" t="e">
        <f t="array" ref="R94">IF(Q94="","",RANK(Q94, $Q$2:$Q$241) + COUNTIFS($Q$2:$Q$241, Q94, $P$2:$P$241, "&lt;"&amp;P94) + COUNTIFS($Q$2:$Q$241, Q94, $P$2:$P$241, P94, $M$2:$M$241, "&lt;"&amp;M94))</f>
        <v>#REF!</v>
      </c>
      <c r="S94" t="e">
        <f>IF(#REF!="","",#REF!)</f>
        <v>#REF!</v>
      </c>
      <c r="T94" s="3" t="e">
        <f t="shared" si="10"/>
        <v>#REF!</v>
      </c>
      <c r="U94" s="3" t="e">
        <f t="shared" si="11"/>
        <v>#REF!</v>
      </c>
      <c r="V94" t="e">
        <f>IF(R94="","",#REF!)</f>
        <v>#REF!</v>
      </c>
    </row>
    <row r="95" spans="1:22" x14ac:dyDescent="0.25">
      <c r="A95" t="str">
        <f>IF('Rd1'!C95="","",'Rd1'!C95)</f>
        <v>Ryo Hisatsune</v>
      </c>
      <c r="B95">
        <f>IF('Rd1'!D95="","",VALUE('Rd1'!D95))</f>
        <v>0.36380000000000001</v>
      </c>
      <c r="C95">
        <f>IF('Rd1'!E95="","",'Rd1'!E95)</f>
        <v>2.7</v>
      </c>
      <c r="D95">
        <f>IF('Rd1'!F95="","",'Rd1'!F95)</f>
        <v>2.4</v>
      </c>
      <c r="E95" s="12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>IF('Rd1'!H95="","",'Rd1'!H95)</f>
        <v>67</v>
      </c>
      <c r="H95" s="3" t="str">
        <f t="shared" si="7"/>
        <v/>
      </c>
      <c r="I95" s="3" t="str">
        <f t="shared" si="8"/>
        <v/>
      </c>
      <c r="J95" t="str">
        <f>IF(F95="","",'Rd1'!J95)</f>
        <v/>
      </c>
      <c r="M95" t="e">
        <f>IF(#REF!="","",#REF!)</f>
        <v>#REF!</v>
      </c>
      <c r="N95" t="e">
        <f>IF(#REF!="","",#REF!)</f>
        <v>#REF!</v>
      </c>
      <c r="O95" t="e">
        <f>IF(#REF!="","",#REF!)</f>
        <v>#REF!</v>
      </c>
      <c r="P95" t="e">
        <f>IF(#REF!="","",#REF!)</f>
        <v>#REF!</v>
      </c>
      <c r="Q95" s="12" t="e">
        <f t="shared" si="9"/>
        <v>#REF!</v>
      </c>
      <c r="R95" t="e">
        <f t="array" ref="R95">IF(Q95="","",RANK(Q95, $Q$2:$Q$241) + COUNTIFS($Q$2:$Q$241, Q95, $P$2:$P$241, "&lt;"&amp;P95) + COUNTIFS($Q$2:$Q$241, Q95, $P$2:$P$241, P95, $M$2:$M$241, "&lt;"&amp;M95))</f>
        <v>#REF!</v>
      </c>
      <c r="S95" t="e">
        <f>IF(#REF!="","",#REF!)</f>
        <v>#REF!</v>
      </c>
      <c r="T95" s="3" t="e">
        <f t="shared" si="10"/>
        <v>#REF!</v>
      </c>
      <c r="U95" s="3" t="e">
        <f t="shared" si="11"/>
        <v>#REF!</v>
      </c>
      <c r="V95" t="e">
        <f>IF(R95="","",#REF!)</f>
        <v>#REF!</v>
      </c>
    </row>
    <row r="96" spans="1:22" x14ac:dyDescent="0.25">
      <c r="A96" t="str">
        <f>IF('Rd1'!C96="","",'Rd1'!C96)</f>
        <v>Henrik Norlander</v>
      </c>
      <c r="B96">
        <f>IF('Rd1'!D96="","",VALUE('Rd1'!D96))</f>
        <v>0.34029999999999999</v>
      </c>
      <c r="C96">
        <f>IF('Rd1'!E96="","",'Rd1'!E96)</f>
        <v>2.9</v>
      </c>
      <c r="D96">
        <f>IF('Rd1'!F96="","",'Rd1'!F96)</f>
        <v>2.8</v>
      </c>
      <c r="E96" s="12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>IF('Rd1'!H96="","",'Rd1'!H96)</f>
        <v>65</v>
      </c>
      <c r="H96" s="3" t="str">
        <f t="shared" si="7"/>
        <v/>
      </c>
      <c r="I96" s="3" t="str">
        <f t="shared" si="8"/>
        <v/>
      </c>
      <c r="J96" t="str">
        <f>IF(F96="","",'Rd1'!J96)</f>
        <v/>
      </c>
      <c r="M96" t="e">
        <f>IF(#REF!="","",#REF!)</f>
        <v>#REF!</v>
      </c>
      <c r="N96" t="e">
        <f>IF(#REF!="","",#REF!)</f>
        <v>#REF!</v>
      </c>
      <c r="O96" t="e">
        <f>IF(#REF!="","",#REF!)</f>
        <v>#REF!</v>
      </c>
      <c r="P96" t="e">
        <f>IF(#REF!="","",#REF!)</f>
        <v>#REF!</v>
      </c>
      <c r="Q96" s="12" t="e">
        <f t="shared" si="9"/>
        <v>#REF!</v>
      </c>
      <c r="R96" t="e">
        <f t="array" ref="R96">IF(Q96="","",RANK(Q96, $Q$2:$Q$241) + COUNTIFS($Q$2:$Q$241, Q96, $P$2:$P$241, "&lt;"&amp;P96) + COUNTIFS($Q$2:$Q$241, Q96, $P$2:$P$241, P96, $M$2:$M$241, "&lt;"&amp;M96))</f>
        <v>#REF!</v>
      </c>
      <c r="S96" t="e">
        <f>IF(#REF!="","",#REF!)</f>
        <v>#REF!</v>
      </c>
      <c r="T96" s="3" t="e">
        <f t="shared" si="10"/>
        <v>#REF!</v>
      </c>
      <c r="U96" s="3" t="e">
        <f t="shared" si="11"/>
        <v>#REF!</v>
      </c>
      <c r="V96" t="e">
        <f>IF(R96="","",#REF!)</f>
        <v>#REF!</v>
      </c>
    </row>
    <row r="97" spans="1:22" x14ac:dyDescent="0.25">
      <c r="A97" t="str">
        <f>IF('Rd1'!C97="","",'Rd1'!C97)</f>
        <v>Danny Willett</v>
      </c>
      <c r="B97">
        <f>IF('Rd1'!D97="","",VALUE('Rd1'!D97))</f>
        <v>0.2959</v>
      </c>
      <c r="C97">
        <f>IF('Rd1'!E97="","",'Rd1'!E97)</f>
        <v>3.4</v>
      </c>
      <c r="D97">
        <f>IF('Rd1'!F97="","",'Rd1'!F97)</f>
        <v>3.5</v>
      </c>
      <c r="E97" s="12">
        <f t="shared" si="6"/>
        <v>1.4E-2</v>
      </c>
      <c r="F97">
        <f t="array" ref="F97">IF(E97="","",RANK(E97, $E$2:$E$241) + COUNTIFS($E$2:$E$241, E97, $D$2:$D$241, "&lt;"&amp;D97) + COUNTIFS($E$2:$E$241, E97, $D$2:$D$241, D97, $A$2:$A$241, "&lt;"&amp;A97))</f>
        <v>26</v>
      </c>
      <c r="G97">
        <f>IF('Rd1'!H97="","",'Rd1'!H97)</f>
        <v>70</v>
      </c>
      <c r="H97" s="3" t="str">
        <f t="shared" si="7"/>
        <v/>
      </c>
      <c r="I97" s="3" t="e">
        <f t="shared" si="8"/>
        <v>#VALUE!</v>
      </c>
      <c r="J97">
        <f>IF(F97="","",'Rd1'!J97)</f>
        <v>0</v>
      </c>
      <c r="M97" t="e">
        <f>IF(#REF!="","",#REF!)</f>
        <v>#REF!</v>
      </c>
      <c r="N97" t="e">
        <f>IF(#REF!="","",#REF!)</f>
        <v>#REF!</v>
      </c>
      <c r="O97" t="e">
        <f>IF(#REF!="","",#REF!)</f>
        <v>#REF!</v>
      </c>
      <c r="P97" t="e">
        <f>IF(#REF!="","",#REF!)</f>
        <v>#REF!</v>
      </c>
      <c r="Q97" s="12" t="e">
        <f t="shared" si="9"/>
        <v>#REF!</v>
      </c>
      <c r="R97" t="e">
        <f t="array" ref="R97">IF(Q97="","",RANK(Q97, $Q$2:$Q$241) + COUNTIFS($Q$2:$Q$241, Q97, $P$2:$P$241, "&lt;"&amp;P97) + COUNTIFS($Q$2:$Q$241, Q97, $P$2:$P$241, P97, $M$2:$M$241, "&lt;"&amp;M97))</f>
        <v>#REF!</v>
      </c>
      <c r="S97" t="e">
        <f>IF(#REF!="","",#REF!)</f>
        <v>#REF!</v>
      </c>
      <c r="T97" s="3" t="e">
        <f t="shared" si="10"/>
        <v>#REF!</v>
      </c>
      <c r="U97" s="3" t="e">
        <f t="shared" si="11"/>
        <v>#REF!</v>
      </c>
      <c r="V97" t="e">
        <f>IF(R97="","",#REF!)</f>
        <v>#REF!</v>
      </c>
    </row>
    <row r="98" spans="1:22" x14ac:dyDescent="0.25">
      <c r="A98" t="str">
        <f>IF('Rd1'!C98="","",'Rd1'!C98)</f>
        <v>Stephan Jaeger</v>
      </c>
      <c r="B98">
        <f>IF('Rd1'!D98="","",VALUE('Rd1'!D98))</f>
        <v>0.3679</v>
      </c>
      <c r="C98">
        <f>IF('Rd1'!E98="","",'Rd1'!E98)</f>
        <v>2.7</v>
      </c>
      <c r="D98">
        <f>IF('Rd1'!F98="","",'Rd1'!F98)</f>
        <v>2.7</v>
      </c>
      <c r="E98" s="12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>IF('Rd1'!H98="","",'Rd1'!H98)</f>
        <v>70</v>
      </c>
      <c r="H98" s="3" t="str">
        <f t="shared" si="7"/>
        <v/>
      </c>
      <c r="I98" s="3" t="str">
        <f t="shared" si="8"/>
        <v/>
      </c>
      <c r="J98" t="str">
        <f>IF(F98="","",'Rd1'!J98)</f>
        <v/>
      </c>
      <c r="M98" t="e">
        <f>IF(#REF!="","",#REF!)</f>
        <v>#REF!</v>
      </c>
      <c r="N98" t="e">
        <f>IF(#REF!="","",#REF!)</f>
        <v>#REF!</v>
      </c>
      <c r="O98" t="e">
        <f>IF(#REF!="","",#REF!)</f>
        <v>#REF!</v>
      </c>
      <c r="P98" t="e">
        <f>IF(#REF!="","",#REF!)</f>
        <v>#REF!</v>
      </c>
      <c r="Q98" s="12" t="e">
        <f t="shared" si="9"/>
        <v>#REF!</v>
      </c>
      <c r="R98" t="e">
        <f t="array" ref="R98">IF(Q98="","",RANK(Q98, $Q$2:$Q$241) + COUNTIFS($Q$2:$Q$241, Q98, $P$2:$P$241, "&lt;"&amp;P98) + COUNTIFS($Q$2:$Q$241, Q98, $P$2:$P$241, P98, $M$2:$M$241, "&lt;"&amp;M98))</f>
        <v>#REF!</v>
      </c>
      <c r="S98" t="e">
        <f>IF(#REF!="","",#REF!)</f>
        <v>#REF!</v>
      </c>
      <c r="T98" s="3" t="e">
        <f t="shared" si="10"/>
        <v>#REF!</v>
      </c>
      <c r="U98" s="3" t="e">
        <f t="shared" si="11"/>
        <v>#REF!</v>
      </c>
      <c r="V98" t="e">
        <f>IF(R98="","",#REF!)</f>
        <v>#REF!</v>
      </c>
    </row>
    <row r="99" spans="1:22" x14ac:dyDescent="0.25">
      <c r="A99" t="str">
        <f>IF('Rd1'!C99="","",'Rd1'!C99)</f>
        <v>Tom Kim</v>
      </c>
      <c r="B99">
        <f>IF('Rd1'!D99="","",VALUE('Rd1'!D99))</f>
        <v>0.34300000000000003</v>
      </c>
      <c r="C99">
        <f>IF('Rd1'!E99="","",'Rd1'!E99)</f>
        <v>2.9</v>
      </c>
      <c r="D99">
        <f>IF('Rd1'!F99="","",'Rd1'!F99)</f>
        <v>2.8</v>
      </c>
      <c r="E99" s="12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>IF('Rd1'!H99="","",'Rd1'!H99)</f>
        <v>67</v>
      </c>
      <c r="H99" s="3" t="str">
        <f t="shared" si="7"/>
        <v/>
      </c>
      <c r="I99" s="3" t="str">
        <f t="shared" si="8"/>
        <v/>
      </c>
      <c r="J99" t="str">
        <f>IF(F99="","",'Rd1'!J99)</f>
        <v/>
      </c>
      <c r="M99" t="e">
        <f>IF(#REF!="","",#REF!)</f>
        <v>#REF!</v>
      </c>
      <c r="N99" t="e">
        <f>IF(#REF!="","",#REF!)</f>
        <v>#REF!</v>
      </c>
      <c r="O99" t="e">
        <f>IF(#REF!="","",#REF!)</f>
        <v>#REF!</v>
      </c>
      <c r="P99" t="e">
        <f>IF(#REF!="","",#REF!)</f>
        <v>#REF!</v>
      </c>
      <c r="Q99" s="12" t="e">
        <f t="shared" si="9"/>
        <v>#REF!</v>
      </c>
      <c r="R99" t="e">
        <f t="array" ref="R99">IF(Q99="","",RANK(Q99, $Q$2:$Q$241) + COUNTIFS($Q$2:$Q$241, Q99, $P$2:$P$241, "&lt;"&amp;P99) + COUNTIFS($Q$2:$Q$241, Q99, $P$2:$P$241, P99, $M$2:$M$241, "&lt;"&amp;M99))</f>
        <v>#REF!</v>
      </c>
      <c r="S99" t="e">
        <f>IF(#REF!="","",#REF!)</f>
        <v>#REF!</v>
      </c>
      <c r="T99" s="3" t="e">
        <f t="shared" si="10"/>
        <v>#REF!</v>
      </c>
      <c r="U99" s="3" t="e">
        <f t="shared" si="11"/>
        <v>#REF!</v>
      </c>
      <c r="V99" t="e">
        <f>IF(R99="","",#REF!)</f>
        <v>#REF!</v>
      </c>
    </row>
    <row r="100" spans="1:22" x14ac:dyDescent="0.25">
      <c r="A100" t="str">
        <f>IF('Rd1'!C100="","",'Rd1'!C100)</f>
        <v>Jake Knapp</v>
      </c>
      <c r="B100">
        <f>IF('Rd1'!D100="","",VALUE('Rd1'!D100))</f>
        <v>0.28910000000000002</v>
      </c>
      <c r="C100">
        <f>IF('Rd1'!E100="","",'Rd1'!E100)</f>
        <v>3.5</v>
      </c>
      <c r="D100">
        <f>IF('Rd1'!F100="","",'Rd1'!F100)</f>
        <v>3</v>
      </c>
      <c r="E100" s="12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>IF('Rd1'!H100="","",'Rd1'!H100)</f>
        <v>72</v>
      </c>
      <c r="H100" s="3" t="str">
        <f t="shared" si="7"/>
        <v/>
      </c>
      <c r="I100" s="3" t="str">
        <f t="shared" si="8"/>
        <v/>
      </c>
      <c r="J100" t="str">
        <f>IF(F100="","",'Rd1'!J100)</f>
        <v/>
      </c>
      <c r="M100" t="e">
        <f>IF(#REF!="","",#REF!)</f>
        <v>#REF!</v>
      </c>
      <c r="N100" t="e">
        <f>IF(#REF!="","",#REF!)</f>
        <v>#REF!</v>
      </c>
      <c r="O100" t="e">
        <f>IF(#REF!="","",#REF!)</f>
        <v>#REF!</v>
      </c>
      <c r="P100" t="e">
        <f>IF(#REF!="","",#REF!)</f>
        <v>#REF!</v>
      </c>
      <c r="Q100" s="12" t="e">
        <f t="shared" si="9"/>
        <v>#REF!</v>
      </c>
      <c r="R100" t="e">
        <f t="array" ref="R100">IF(Q100="","",RANK(Q100, $Q$2:$Q$241) + COUNTIFS($Q$2:$Q$241, Q100, $P$2:$P$241, "&lt;"&amp;P100) + COUNTIFS($Q$2:$Q$241, Q100, $P$2:$P$241, P100, $M$2:$M$241, "&lt;"&amp;M100))</f>
        <v>#REF!</v>
      </c>
      <c r="S100" t="e">
        <f>IF(#REF!="","",#REF!)</f>
        <v>#REF!</v>
      </c>
      <c r="T100" s="3" t="e">
        <f t="shared" si="10"/>
        <v>#REF!</v>
      </c>
      <c r="U100" s="3" t="e">
        <f t="shared" si="11"/>
        <v>#REF!</v>
      </c>
      <c r="V100" t="e">
        <f>IF(R100="","",#REF!)</f>
        <v>#REF!</v>
      </c>
    </row>
    <row r="101" spans="1:22" x14ac:dyDescent="0.25">
      <c r="A101" t="str">
        <f>IF('Rd1'!C101="","",'Rd1'!C101)</f>
        <v>Harry Hall</v>
      </c>
      <c r="B101">
        <f>IF('Rd1'!D101="","",VALUE('Rd1'!D101))</f>
        <v>0.52600000000000002</v>
      </c>
      <c r="C101">
        <f>IF('Rd1'!E101="","",'Rd1'!E101)</f>
        <v>1.9</v>
      </c>
      <c r="D101">
        <f>IF('Rd1'!F101="","",'Rd1'!F101)</f>
        <v>1.91</v>
      </c>
      <c r="E101" s="12">
        <f t="shared" si="6"/>
        <v>5.0000000000000001E-3</v>
      </c>
      <c r="F101">
        <f t="array" ref="F101">IF(E101="","",RANK(E101, $E$2:$E$241) + COUNTIFS($E$2:$E$241, E101, $D$2:$D$241, "&lt;"&amp;D101) + COUNTIFS($E$2:$E$241, E101, $D$2:$D$241, D101, $A$2:$A$241, "&lt;"&amp;A101))</f>
        <v>34</v>
      </c>
      <c r="G101">
        <f>IF('Rd1'!H101="","",'Rd1'!H101)</f>
        <v>66</v>
      </c>
      <c r="H101" s="3" t="str">
        <f t="shared" si="7"/>
        <v/>
      </c>
      <c r="I101" s="3" t="e">
        <f t="shared" si="8"/>
        <v>#VALUE!</v>
      </c>
      <c r="J101">
        <f>IF(F101="","",'Rd1'!J101)</f>
        <v>0</v>
      </c>
      <c r="M101" t="e">
        <f>IF(#REF!="","",#REF!)</f>
        <v>#REF!</v>
      </c>
      <c r="N101" t="e">
        <f>IF(#REF!="","",#REF!)</f>
        <v>#REF!</v>
      </c>
      <c r="O101" t="e">
        <f>IF(#REF!="","",#REF!)</f>
        <v>#REF!</v>
      </c>
      <c r="P101" t="e">
        <f>IF(#REF!="","",#REF!)</f>
        <v>#REF!</v>
      </c>
      <c r="Q101" s="12" t="e">
        <f t="shared" si="9"/>
        <v>#REF!</v>
      </c>
      <c r="R101" t="e">
        <f t="array" ref="R101">IF(Q101="","",RANK(Q101, $Q$2:$Q$241) + COUNTIFS($Q$2:$Q$241, Q101, $P$2:$P$241, "&lt;"&amp;P101) + COUNTIFS($Q$2:$Q$241, Q101, $P$2:$P$241, P101, $M$2:$M$241, "&lt;"&amp;M101))</f>
        <v>#REF!</v>
      </c>
      <c r="S101" t="e">
        <f>IF(#REF!="","",#REF!)</f>
        <v>#REF!</v>
      </c>
      <c r="T101" s="3" t="e">
        <f t="shared" si="10"/>
        <v>#REF!</v>
      </c>
      <c r="U101" s="3" t="e">
        <f t="shared" si="11"/>
        <v>#REF!</v>
      </c>
      <c r="V101" t="e">
        <f>IF(R101="","",#REF!)</f>
        <v>#REF!</v>
      </c>
    </row>
    <row r="102" spans="1:22" x14ac:dyDescent="0.25">
      <c r="A102" t="str">
        <f>IF('Rd1'!C102="","",'Rd1'!C102)</f>
        <v>Joseph Bramlett</v>
      </c>
      <c r="B102">
        <f>IF('Rd1'!D102="","",VALUE('Rd1'!D102))</f>
        <v>0.315</v>
      </c>
      <c r="C102">
        <f>IF('Rd1'!E102="","",'Rd1'!E102)</f>
        <v>3.2</v>
      </c>
      <c r="D102">
        <f>IF('Rd1'!F102="","",'Rd1'!F102)</f>
        <v>3</v>
      </c>
      <c r="E102" s="12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>IF('Rd1'!H102="","",'Rd1'!H102)</f>
        <v>73</v>
      </c>
      <c r="H102" s="3" t="str">
        <f t="shared" si="7"/>
        <v/>
      </c>
      <c r="I102" s="3" t="str">
        <f t="shared" si="8"/>
        <v/>
      </c>
      <c r="J102" t="str">
        <f>IF(F102="","",'Rd1'!J102)</f>
        <v/>
      </c>
      <c r="M102" t="e">
        <f>IF(#REF!="","",#REF!)</f>
        <v>#REF!</v>
      </c>
      <c r="N102" t="e">
        <f>IF(#REF!="","",#REF!)</f>
        <v>#REF!</v>
      </c>
      <c r="O102" t="e">
        <f>IF(#REF!="","",#REF!)</f>
        <v>#REF!</v>
      </c>
      <c r="P102" t="e">
        <f>IF(#REF!="","",#REF!)</f>
        <v>#REF!</v>
      </c>
      <c r="Q102" s="12" t="e">
        <f t="shared" si="9"/>
        <v>#REF!</v>
      </c>
      <c r="R102" t="e">
        <f t="array" ref="R102">IF(Q102="","",RANK(Q102, $Q$2:$Q$241) + COUNTIFS($Q$2:$Q$241, Q102, $P$2:$P$241, "&lt;"&amp;P102) + COUNTIFS($Q$2:$Q$241, Q102, $P$2:$P$241, P102, $M$2:$M$241, "&lt;"&amp;M102))</f>
        <v>#REF!</v>
      </c>
      <c r="S102" t="e">
        <f>IF(#REF!="","",#REF!)</f>
        <v>#REF!</v>
      </c>
      <c r="T102" s="3" t="e">
        <f t="shared" si="10"/>
        <v>#REF!</v>
      </c>
      <c r="U102" s="3" t="e">
        <f t="shared" si="11"/>
        <v>#REF!</v>
      </c>
      <c r="V102" t="e">
        <f>IF(R102="","",#REF!)</f>
        <v>#REF!</v>
      </c>
    </row>
    <row r="103" spans="1:22" x14ac:dyDescent="0.25">
      <c r="A103" t="str">
        <f>IF('Rd1'!C103="","",'Rd1'!C103)</f>
        <v>Aaron Wise</v>
      </c>
      <c r="B103">
        <f>IF('Rd1'!D103="","",VALUE('Rd1'!D103))</f>
        <v>0.159</v>
      </c>
      <c r="C103">
        <f>IF('Rd1'!E103="","",'Rd1'!E103)</f>
        <v>6.3</v>
      </c>
      <c r="D103">
        <f>IF('Rd1'!F103="","",'Rd1'!F103)</f>
        <v>5</v>
      </c>
      <c r="E103" s="12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>IF('Rd1'!H103="","",'Rd1'!H103)</f>
        <v>70</v>
      </c>
      <c r="H103" s="3" t="str">
        <f t="shared" si="7"/>
        <v/>
      </c>
      <c r="I103" s="3" t="str">
        <f t="shared" si="8"/>
        <v/>
      </c>
      <c r="J103" t="str">
        <f>IF(F103="","",'Rd1'!J103)</f>
        <v/>
      </c>
      <c r="M103" t="e">
        <f>IF(#REF!="","",#REF!)</f>
        <v>#REF!</v>
      </c>
      <c r="N103" t="e">
        <f>IF(#REF!="","",#REF!)</f>
        <v>#REF!</v>
      </c>
      <c r="O103" t="e">
        <f>IF(#REF!="","",#REF!)</f>
        <v>#REF!</v>
      </c>
      <c r="P103" t="e">
        <f>IF(#REF!="","",#REF!)</f>
        <v>#REF!</v>
      </c>
      <c r="Q103" s="12" t="e">
        <f t="shared" si="9"/>
        <v>#REF!</v>
      </c>
      <c r="R103" t="e">
        <f t="array" ref="R103">IF(Q103="","",RANK(Q103, $Q$2:$Q$241) + COUNTIFS($Q$2:$Q$241, Q103, $P$2:$P$241, "&lt;"&amp;P103) + COUNTIFS($Q$2:$Q$241, Q103, $P$2:$P$241, P103, $M$2:$M$241, "&lt;"&amp;M103))</f>
        <v>#REF!</v>
      </c>
      <c r="S103" t="e">
        <f>IF(#REF!="","",#REF!)</f>
        <v>#REF!</v>
      </c>
      <c r="T103" s="3" t="e">
        <f t="shared" si="10"/>
        <v>#REF!</v>
      </c>
      <c r="U103" s="3" t="e">
        <f t="shared" si="11"/>
        <v>#REF!</v>
      </c>
      <c r="V103" t="e">
        <f>IF(R103="","",#REF!)</f>
        <v>#REF!</v>
      </c>
    </row>
    <row r="104" spans="1:22" x14ac:dyDescent="0.25">
      <c r="A104" t="str">
        <f>IF('Rd1'!C104="","",'Rd1'!C104)</f>
        <v>Ben Griffin</v>
      </c>
      <c r="B104">
        <f>IF('Rd1'!D104="","",VALUE('Rd1'!D104))</f>
        <v>0.38429999999999997</v>
      </c>
      <c r="C104">
        <f>IF('Rd1'!E104="","",'Rd1'!E104)</f>
        <v>2.6</v>
      </c>
      <c r="D104">
        <f>IF('Rd1'!F104="","",'Rd1'!F104)</f>
        <v>2.4500000000000002</v>
      </c>
      <c r="E104" s="12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>IF('Rd1'!H104="","",'Rd1'!H104)</f>
        <v>66</v>
      </c>
      <c r="H104" s="3" t="str">
        <f t="shared" si="7"/>
        <v/>
      </c>
      <c r="I104" s="3" t="str">
        <f t="shared" si="8"/>
        <v/>
      </c>
      <c r="J104" t="str">
        <f>IF(F104="","",'Rd1'!J104)</f>
        <v/>
      </c>
      <c r="M104" t="e">
        <f>IF(#REF!="","",#REF!)</f>
        <v>#REF!</v>
      </c>
      <c r="N104" t="e">
        <f>IF(#REF!="","",#REF!)</f>
        <v>#REF!</v>
      </c>
      <c r="O104" t="e">
        <f>IF(#REF!="","",#REF!)</f>
        <v>#REF!</v>
      </c>
      <c r="P104" t="e">
        <f>IF(#REF!="","",#REF!)</f>
        <v>#REF!</v>
      </c>
      <c r="Q104" s="12" t="e">
        <f t="shared" si="9"/>
        <v>#REF!</v>
      </c>
      <c r="R104" t="e">
        <f t="array" ref="R104">IF(Q104="","",RANK(Q104, $Q$2:$Q$241) + COUNTIFS($Q$2:$Q$241, Q104, $P$2:$P$241, "&lt;"&amp;P104) + COUNTIFS($Q$2:$Q$241, Q104, $P$2:$P$241, P104, $M$2:$M$241, "&lt;"&amp;M104))</f>
        <v>#REF!</v>
      </c>
      <c r="S104" t="e">
        <f>IF(#REF!="","",#REF!)</f>
        <v>#REF!</v>
      </c>
      <c r="T104" s="3" t="e">
        <f t="shared" si="10"/>
        <v>#REF!</v>
      </c>
      <c r="U104" s="3" t="e">
        <f t="shared" si="11"/>
        <v>#REF!</v>
      </c>
      <c r="V104" t="e">
        <f>IF(R104="","",#REF!)</f>
        <v>#REF!</v>
      </c>
    </row>
    <row r="105" spans="1:22" x14ac:dyDescent="0.25">
      <c r="A105" t="str">
        <f>IF('Rd1'!C105="","",'Rd1'!C105)</f>
        <v>Hideki Matsuyama</v>
      </c>
      <c r="B105">
        <f>IF('Rd1'!D105="","",VALUE('Rd1'!D105))</f>
        <v>0.38059999999999999</v>
      </c>
      <c r="C105">
        <f>IF('Rd1'!E105="","",'Rd1'!E105)</f>
        <v>2.6</v>
      </c>
      <c r="D105">
        <f>IF('Rd1'!F105="","",'Rd1'!F105)</f>
        <v>2.7</v>
      </c>
      <c r="E105" s="12">
        <f t="shared" si="6"/>
        <v>1.6E-2</v>
      </c>
      <c r="F105">
        <f t="array" ref="F105">IF(E105="","",RANK(E105, $E$2:$E$241) + COUNTIFS($E$2:$E$241, E105, $D$2:$D$241, "&lt;"&amp;D105) + COUNTIFS($E$2:$E$241, E105, $D$2:$D$241, D105, $A$2:$A$241, "&lt;"&amp;A105))</f>
        <v>24</v>
      </c>
      <c r="G105">
        <f>IF('Rd1'!H105="","",'Rd1'!H105)</f>
        <v>67</v>
      </c>
      <c r="H105" s="3" t="str">
        <f t="shared" si="7"/>
        <v/>
      </c>
      <c r="I105" s="3" t="e">
        <f t="shared" si="8"/>
        <v>#VALUE!</v>
      </c>
      <c r="J105">
        <f>IF(F105="","",'Rd1'!J105)</f>
        <v>0</v>
      </c>
      <c r="M105" t="e">
        <f>IF(#REF!="","",#REF!)</f>
        <v>#REF!</v>
      </c>
      <c r="N105" t="e">
        <f>IF(#REF!="","",#REF!)</f>
        <v>#REF!</v>
      </c>
      <c r="O105" t="e">
        <f>IF(#REF!="","",#REF!)</f>
        <v>#REF!</v>
      </c>
      <c r="P105" t="e">
        <f>IF(#REF!="","",#REF!)</f>
        <v>#REF!</v>
      </c>
      <c r="Q105" s="12" t="e">
        <f t="shared" si="9"/>
        <v>#REF!</v>
      </c>
      <c r="R105" t="e">
        <f t="array" ref="R105">IF(Q105="","",RANK(Q105, $Q$2:$Q$241) + COUNTIFS($Q$2:$Q$241, Q105, $P$2:$P$241, "&lt;"&amp;P105) + COUNTIFS($Q$2:$Q$241, Q105, $P$2:$P$241, P105, $M$2:$M$241, "&lt;"&amp;M105))</f>
        <v>#REF!</v>
      </c>
      <c r="S105" t="e">
        <f>IF(#REF!="","",#REF!)</f>
        <v>#REF!</v>
      </c>
      <c r="T105" s="3" t="e">
        <f t="shared" si="10"/>
        <v>#REF!</v>
      </c>
      <c r="U105" s="3" t="e">
        <f t="shared" si="11"/>
        <v>#REF!</v>
      </c>
      <c r="V105" t="e">
        <f>IF(R105="","",#REF!)</f>
        <v>#REF!</v>
      </c>
    </row>
    <row r="106" spans="1:22" x14ac:dyDescent="0.25">
      <c r="A106" t="str">
        <f>IF('Rd1'!C106="","",'Rd1'!C106)</f>
        <v>Max Homa</v>
      </c>
      <c r="B106">
        <f>IF('Rd1'!D106="","",VALUE('Rd1'!D106))</f>
        <v>0.2351</v>
      </c>
      <c r="C106">
        <f>IF('Rd1'!E106="","",'Rd1'!E106)</f>
        <v>4.3</v>
      </c>
      <c r="D106">
        <f>IF('Rd1'!F106="","",'Rd1'!F106)</f>
        <v>3.75</v>
      </c>
      <c r="E106" s="12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>IF('Rd1'!H106="","",'Rd1'!H106)</f>
        <v>71</v>
      </c>
      <c r="H106" s="3" t="str">
        <f t="shared" si="7"/>
        <v/>
      </c>
      <c r="I106" s="3" t="str">
        <f t="shared" si="8"/>
        <v/>
      </c>
      <c r="J106" t="str">
        <f>IF(F106="","",'Rd1'!J106)</f>
        <v/>
      </c>
      <c r="M106" t="e">
        <f>IF(#REF!="","",#REF!)</f>
        <v>#REF!</v>
      </c>
      <c r="N106" t="e">
        <f>IF(#REF!="","",#REF!)</f>
        <v>#REF!</v>
      </c>
      <c r="O106" t="e">
        <f>IF(#REF!="","",#REF!)</f>
        <v>#REF!</v>
      </c>
      <c r="P106" t="e">
        <f>IF(#REF!="","",#REF!)</f>
        <v>#REF!</v>
      </c>
      <c r="Q106" s="12" t="e">
        <f t="shared" si="9"/>
        <v>#REF!</v>
      </c>
      <c r="R106" t="e">
        <f t="array" ref="R106">IF(Q106="","",RANK(Q106, $Q$2:$Q$241) + COUNTIFS($Q$2:$Q$241, Q106, $P$2:$P$241, "&lt;"&amp;P106) + COUNTIFS($Q$2:$Q$241, Q106, $P$2:$P$241, P106, $M$2:$M$241, "&lt;"&amp;M106))</f>
        <v>#REF!</v>
      </c>
      <c r="S106" t="e">
        <f>IF(#REF!="","",#REF!)</f>
        <v>#REF!</v>
      </c>
      <c r="T106" s="3" t="e">
        <f t="shared" si="10"/>
        <v>#REF!</v>
      </c>
      <c r="U106" s="3" t="e">
        <f t="shared" si="11"/>
        <v>#REF!</v>
      </c>
      <c r="V106" t="e">
        <f>IF(R106="","",#REF!)</f>
        <v>#REF!</v>
      </c>
    </row>
    <row r="107" spans="1:22" x14ac:dyDescent="0.25">
      <c r="A107" t="str">
        <f>IF('Rd1'!C107="","",'Rd1'!C107)</f>
        <v>Si Woo Kim</v>
      </c>
      <c r="B107">
        <f>IF('Rd1'!D107="","",VALUE('Rd1'!D107))</f>
        <v>0.36749999999999999</v>
      </c>
      <c r="C107">
        <f>IF('Rd1'!E107="","",'Rd1'!E107)</f>
        <v>2.7</v>
      </c>
      <c r="D107">
        <f>IF('Rd1'!F107="","",'Rd1'!F107)</f>
        <v>2.5499999999999998</v>
      </c>
      <c r="E107" s="12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>IF('Rd1'!H107="","",'Rd1'!H107)</f>
        <v>68</v>
      </c>
      <c r="H107" s="3" t="str">
        <f t="shared" si="7"/>
        <v/>
      </c>
      <c r="I107" s="3" t="str">
        <f t="shared" si="8"/>
        <v/>
      </c>
      <c r="J107" t="str">
        <f>IF(F107="","",'Rd1'!J107)</f>
        <v/>
      </c>
      <c r="M107" t="e">
        <f>IF(#REF!="","",#REF!)</f>
        <v>#REF!</v>
      </c>
      <c r="N107" t="e">
        <f>IF(#REF!="","",#REF!)</f>
        <v>#REF!</v>
      </c>
      <c r="O107" t="e">
        <f>IF(#REF!="","",#REF!)</f>
        <v>#REF!</v>
      </c>
      <c r="P107" t="e">
        <f>IF(#REF!="","",#REF!)</f>
        <v>#REF!</v>
      </c>
      <c r="Q107" s="12" t="e">
        <f t="shared" si="9"/>
        <v>#REF!</v>
      </c>
      <c r="R107" t="e">
        <f t="array" ref="R107">IF(Q107="","",RANK(Q107, $Q$2:$Q$241) + COUNTIFS($Q$2:$Q$241, Q107, $P$2:$P$241, "&lt;"&amp;P107) + COUNTIFS($Q$2:$Q$241, Q107, $P$2:$P$241, P107, $M$2:$M$241, "&lt;"&amp;M107))</f>
        <v>#REF!</v>
      </c>
      <c r="S107" t="e">
        <f>IF(#REF!="","",#REF!)</f>
        <v>#REF!</v>
      </c>
      <c r="T107" s="3" t="e">
        <f t="shared" si="10"/>
        <v>#REF!</v>
      </c>
      <c r="U107" s="3" t="e">
        <f t="shared" si="11"/>
        <v>#REF!</v>
      </c>
      <c r="V107" t="e">
        <f>IF(R107="","",#REF!)</f>
        <v>#REF!</v>
      </c>
    </row>
    <row r="108" spans="1:22" x14ac:dyDescent="0.25">
      <c r="A108" t="str">
        <f>IF('Rd1'!C108="","",'Rd1'!C108)</f>
        <v>Davis Thompson</v>
      </c>
      <c r="B108">
        <f>IF('Rd1'!D108="","",VALUE('Rd1'!D108))</f>
        <v>0.31819999999999998</v>
      </c>
      <c r="C108">
        <f>IF('Rd1'!E108="","",'Rd1'!E108)</f>
        <v>3.1</v>
      </c>
      <c r="D108">
        <f>IF('Rd1'!F108="","",'Rd1'!F108)</f>
        <v>2.7</v>
      </c>
      <c r="E108" s="12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>IF('Rd1'!H108="","",'Rd1'!H108)</f>
        <v>66</v>
      </c>
      <c r="H108" s="3" t="str">
        <f t="shared" si="7"/>
        <v/>
      </c>
      <c r="I108" s="3" t="str">
        <f t="shared" si="8"/>
        <v/>
      </c>
      <c r="J108" t="str">
        <f>IF(F108="","",'Rd1'!J108)</f>
        <v/>
      </c>
      <c r="M108" t="e">
        <f>IF(#REF!="","",#REF!)</f>
        <v>#REF!</v>
      </c>
      <c r="N108" t="e">
        <f>IF(#REF!="","",#REF!)</f>
        <v>#REF!</v>
      </c>
      <c r="O108" t="e">
        <f>IF(#REF!="","",#REF!)</f>
        <v>#REF!</v>
      </c>
      <c r="P108" t="e">
        <f>IF(#REF!="","",#REF!)</f>
        <v>#REF!</v>
      </c>
      <c r="Q108" s="12" t="e">
        <f t="shared" si="9"/>
        <v>#REF!</v>
      </c>
      <c r="R108" t="e">
        <f t="array" ref="R108">IF(Q108="","",RANK(Q108, $Q$2:$Q$241) + COUNTIFS($Q$2:$Q$241, Q108, $P$2:$P$241, "&lt;"&amp;P108) + COUNTIFS($Q$2:$Q$241, Q108, $P$2:$P$241, P108, $M$2:$M$241, "&lt;"&amp;M108))</f>
        <v>#REF!</v>
      </c>
      <c r="S108" t="e">
        <f>IF(#REF!="","",#REF!)</f>
        <v>#REF!</v>
      </c>
      <c r="T108" s="3" t="e">
        <f t="shared" si="10"/>
        <v>#REF!</v>
      </c>
      <c r="U108" s="3" t="e">
        <f t="shared" si="11"/>
        <v>#REF!</v>
      </c>
      <c r="V108" t="e">
        <f>IF(R108="","",#REF!)</f>
        <v>#REF!</v>
      </c>
    </row>
    <row r="109" spans="1:22" x14ac:dyDescent="0.25">
      <c r="A109" t="str">
        <f>IF('Rd1'!C109="","",'Rd1'!C109)</f>
        <v>Chris Kirk</v>
      </c>
      <c r="B109">
        <f>IF('Rd1'!D109="","",VALUE('Rd1'!D109))</f>
        <v>0.31440000000000001</v>
      </c>
      <c r="C109">
        <f>IF('Rd1'!E109="","",'Rd1'!E109)</f>
        <v>3.2</v>
      </c>
      <c r="D109">
        <f>IF('Rd1'!F109="","",'Rd1'!F109)</f>
        <v>3.4</v>
      </c>
      <c r="E109" s="12">
        <f t="shared" si="6"/>
        <v>2.9000000000000001E-2</v>
      </c>
      <c r="F109">
        <f t="array" ref="F109">IF(E109="","",RANK(E109, $E$2:$E$241) + COUNTIFS($E$2:$E$241, E109, $D$2:$D$241, "&lt;"&amp;D109) + COUNTIFS($E$2:$E$241, E109, $D$2:$D$241, D109, $A$2:$A$241, "&lt;"&amp;A109))</f>
        <v>17</v>
      </c>
      <c r="G109">
        <f>IF('Rd1'!H109="","",'Rd1'!H109)</f>
        <v>65</v>
      </c>
      <c r="H109" s="3" t="str">
        <f t="shared" si="7"/>
        <v/>
      </c>
      <c r="I109" s="3" t="e">
        <f t="shared" si="8"/>
        <v>#VALUE!</v>
      </c>
      <c r="J109">
        <f>IF(F109="","",'Rd1'!J109)</f>
        <v>0</v>
      </c>
      <c r="M109" t="e">
        <f>IF(#REF!="","",#REF!)</f>
        <v>#REF!</v>
      </c>
      <c r="N109" t="e">
        <f>IF(#REF!="","",#REF!)</f>
        <v>#REF!</v>
      </c>
      <c r="O109" t="e">
        <f>IF(#REF!="","",#REF!)</f>
        <v>#REF!</v>
      </c>
      <c r="P109" t="e">
        <f>IF(#REF!="","",#REF!)</f>
        <v>#REF!</v>
      </c>
      <c r="Q109" s="12" t="e">
        <f t="shared" si="9"/>
        <v>#REF!</v>
      </c>
      <c r="R109" t="e">
        <f t="array" ref="R109">IF(Q109="","",RANK(Q109, $Q$2:$Q$241) + COUNTIFS($Q$2:$Q$241, Q109, $P$2:$P$241, "&lt;"&amp;P109) + COUNTIFS($Q$2:$Q$241, Q109, $P$2:$P$241, P109, $M$2:$M$241, "&lt;"&amp;M109))</f>
        <v>#REF!</v>
      </c>
      <c r="S109" t="e">
        <f>IF(#REF!="","",#REF!)</f>
        <v>#REF!</v>
      </c>
      <c r="T109" s="3" t="e">
        <f t="shared" si="10"/>
        <v>#REF!</v>
      </c>
      <c r="U109" s="3" t="e">
        <f t="shared" si="11"/>
        <v>#REF!</v>
      </c>
      <c r="V109" t="e">
        <f>IF(R109="","",#REF!)</f>
        <v>#REF!</v>
      </c>
    </row>
    <row r="110" spans="1:22" x14ac:dyDescent="0.25">
      <c r="A110" t="str">
        <f>IF('Rd1'!C110="","",'Rd1'!C110)</f>
        <v>Cameron Young</v>
      </c>
      <c r="B110">
        <f>IF('Rd1'!D110="","",VALUE('Rd1'!D110))</f>
        <v>0.37969999999999998</v>
      </c>
      <c r="C110">
        <f>IF('Rd1'!E110="","",'Rd1'!E110)</f>
        <v>2.6</v>
      </c>
      <c r="D110">
        <f>IF('Rd1'!F110="","",'Rd1'!F110)</f>
        <v>2.2999999999999998</v>
      </c>
      <c r="E110" s="12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>IF('Rd1'!H110="","",'Rd1'!H110)</f>
        <v>68</v>
      </c>
      <c r="H110" s="3" t="str">
        <f t="shared" si="7"/>
        <v/>
      </c>
      <c r="I110" s="3" t="str">
        <f t="shared" si="8"/>
        <v/>
      </c>
      <c r="J110" t="str">
        <f>IF(F110="","",'Rd1'!J110)</f>
        <v/>
      </c>
      <c r="M110" t="e">
        <f>IF(#REF!="","",#REF!)</f>
        <v>#REF!</v>
      </c>
      <c r="N110" t="e">
        <f>IF(#REF!="","",#REF!)</f>
        <v>#REF!</v>
      </c>
      <c r="O110" t="e">
        <f>IF(#REF!="","",#REF!)</f>
        <v>#REF!</v>
      </c>
      <c r="P110" t="e">
        <f>IF(#REF!="","",#REF!)</f>
        <v>#REF!</v>
      </c>
      <c r="Q110" s="12" t="e">
        <f t="shared" si="9"/>
        <v>#REF!</v>
      </c>
      <c r="R110" t="e">
        <f t="array" ref="R110">IF(Q110="","",RANK(Q110, $Q$2:$Q$241) + COUNTIFS($Q$2:$Q$241, Q110, $P$2:$P$241, "&lt;"&amp;P110) + COUNTIFS($Q$2:$Q$241, Q110, $P$2:$P$241, P110, $M$2:$M$241, "&lt;"&amp;M110))</f>
        <v>#REF!</v>
      </c>
      <c r="S110" t="e">
        <f>IF(#REF!="","",#REF!)</f>
        <v>#REF!</v>
      </c>
      <c r="T110" s="3" t="e">
        <f t="shared" si="10"/>
        <v>#REF!</v>
      </c>
      <c r="U110" s="3" t="e">
        <f t="shared" si="11"/>
        <v>#REF!</v>
      </c>
      <c r="V110" t="e">
        <f>IF(R110="","",#REF!)</f>
        <v>#REF!</v>
      </c>
    </row>
    <row r="111" spans="1:22" x14ac:dyDescent="0.25">
      <c r="A111" t="str">
        <f>IF('Rd1'!C111="","",'Rd1'!C111)</f>
        <v>Austin Eckroat</v>
      </c>
      <c r="B111">
        <f>IF('Rd1'!D111="","",VALUE('Rd1'!D111))</f>
        <v>0.29020000000000001</v>
      </c>
      <c r="C111">
        <f>IF('Rd1'!E111="","",'Rd1'!E111)</f>
        <v>3.4</v>
      </c>
      <c r="D111">
        <f>IF('Rd1'!F111="","",'Rd1'!F111)</f>
        <v>3.2</v>
      </c>
      <c r="E111" s="12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>IF('Rd1'!H111="","",'Rd1'!H111)</f>
        <v>71</v>
      </c>
      <c r="H111" s="3" t="str">
        <f t="shared" si="7"/>
        <v/>
      </c>
      <c r="I111" s="3" t="str">
        <f t="shared" si="8"/>
        <v/>
      </c>
      <c r="J111" t="str">
        <f>IF(F111="","",'Rd1'!J111)</f>
        <v/>
      </c>
      <c r="M111" t="e">
        <f>IF(#REF!="","",#REF!)</f>
        <v>#REF!</v>
      </c>
      <c r="N111" t="e">
        <f>IF(#REF!="","",#REF!)</f>
        <v>#REF!</v>
      </c>
      <c r="O111" t="e">
        <f>IF(#REF!="","",#REF!)</f>
        <v>#REF!</v>
      </c>
      <c r="P111" t="e">
        <f>IF(#REF!="","",#REF!)</f>
        <v>#REF!</v>
      </c>
      <c r="Q111" s="12" t="e">
        <f t="shared" si="9"/>
        <v>#REF!</v>
      </c>
      <c r="R111" t="e">
        <f t="array" ref="R111">IF(Q111="","",RANK(Q111, $Q$2:$Q$241) + COUNTIFS($Q$2:$Q$241, Q111, $P$2:$P$241, "&lt;"&amp;P111) + COUNTIFS($Q$2:$Q$241, Q111, $P$2:$P$241, P111, $M$2:$M$241, "&lt;"&amp;M111))</f>
        <v>#REF!</v>
      </c>
      <c r="S111" t="e">
        <f>IF(#REF!="","",#REF!)</f>
        <v>#REF!</v>
      </c>
      <c r="T111" s="3" t="e">
        <f t="shared" si="10"/>
        <v>#REF!</v>
      </c>
      <c r="U111" s="3" t="e">
        <f t="shared" si="11"/>
        <v>#REF!</v>
      </c>
      <c r="V111" t="e">
        <f>IF(R111="","",#REF!)</f>
        <v>#REF!</v>
      </c>
    </row>
    <row r="112" spans="1:22" x14ac:dyDescent="0.25">
      <c r="A112" t="str">
        <f>IF('Rd1'!C112="","",'Rd1'!C112)</f>
        <v>Gary Woodland</v>
      </c>
      <c r="B112">
        <f>IF('Rd1'!D112="","",VALUE('Rd1'!D112))</f>
        <v>0.3301</v>
      </c>
      <c r="C112">
        <f>IF('Rd1'!E112="","",'Rd1'!E112)</f>
        <v>3</v>
      </c>
      <c r="D112">
        <f>IF('Rd1'!F112="","",'Rd1'!F112)</f>
        <v>3.3</v>
      </c>
      <c r="E112" s="12">
        <f t="shared" si="6"/>
        <v>3.9E-2</v>
      </c>
      <c r="F112">
        <f t="array" ref="F112">IF(E112="","",RANK(E112, $E$2:$E$241) + COUNTIFS($E$2:$E$241, E112, $D$2:$D$241, "&lt;"&amp;D112) + COUNTIFS($E$2:$E$241, E112, $D$2:$D$241, D112, $A$2:$A$241, "&lt;"&amp;A112))</f>
        <v>11</v>
      </c>
      <c r="G112">
        <f>IF('Rd1'!H112="","",'Rd1'!H112)</f>
        <v>67</v>
      </c>
      <c r="H112" s="3" t="str">
        <f t="shared" si="7"/>
        <v/>
      </c>
      <c r="I112" s="3" t="e">
        <f t="shared" si="8"/>
        <v>#VALUE!</v>
      </c>
      <c r="J112">
        <f>IF(F112="","",'Rd1'!J112)</f>
        <v>0</v>
      </c>
      <c r="M112" t="e">
        <f>IF(#REF!="","",#REF!)</f>
        <v>#REF!</v>
      </c>
      <c r="N112" t="e">
        <f>IF(#REF!="","",#REF!)</f>
        <v>#REF!</v>
      </c>
      <c r="O112" t="e">
        <f>IF(#REF!="","",#REF!)</f>
        <v>#REF!</v>
      </c>
      <c r="P112" t="e">
        <f>IF(#REF!="","",#REF!)</f>
        <v>#REF!</v>
      </c>
      <c r="Q112" s="12" t="e">
        <f t="shared" si="9"/>
        <v>#REF!</v>
      </c>
      <c r="R112" t="e">
        <f t="array" ref="R112">IF(Q112="","",RANK(Q112, $Q$2:$Q$241) + COUNTIFS($Q$2:$Q$241, Q112, $P$2:$P$241, "&lt;"&amp;P112) + COUNTIFS($Q$2:$Q$241, Q112, $P$2:$P$241, P112, $M$2:$M$241, "&lt;"&amp;M112))</f>
        <v>#REF!</v>
      </c>
      <c r="S112" t="e">
        <f>IF(#REF!="","",#REF!)</f>
        <v>#REF!</v>
      </c>
      <c r="T112" s="3" t="e">
        <f t="shared" si="10"/>
        <v>#REF!</v>
      </c>
      <c r="U112" s="3" t="e">
        <f t="shared" si="11"/>
        <v>#REF!</v>
      </c>
      <c r="V112" t="e">
        <f>IF(R112="","",#REF!)</f>
        <v>#REF!</v>
      </c>
    </row>
    <row r="113" spans="1:22" x14ac:dyDescent="0.25">
      <c r="A113" t="str">
        <f>IF('Rd1'!C113="","",'Rd1'!C113)</f>
        <v>Matt McCarty</v>
      </c>
      <c r="B113">
        <f>IF('Rd1'!D113="","",VALUE('Rd1'!D113))</f>
        <v>0.41339999999999999</v>
      </c>
      <c r="C113">
        <f>IF('Rd1'!E113="","",'Rd1'!E113)</f>
        <v>2.4</v>
      </c>
      <c r="D113">
        <f>IF('Rd1'!F113="","",'Rd1'!F113)</f>
        <v>2.2999999999999998</v>
      </c>
      <c r="E113" s="12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>IF('Rd1'!H113="","",'Rd1'!H113)</f>
        <v>67</v>
      </c>
      <c r="H113" s="3" t="str">
        <f t="shared" si="7"/>
        <v/>
      </c>
      <c r="I113" s="3" t="str">
        <f t="shared" si="8"/>
        <v/>
      </c>
      <c r="J113" t="str">
        <f>IF(F113="","",'Rd1'!J113)</f>
        <v/>
      </c>
      <c r="M113" t="e">
        <f>IF(#REF!="","",#REF!)</f>
        <v>#REF!</v>
      </c>
      <c r="N113" t="e">
        <f>IF(#REF!="","",#REF!)</f>
        <v>#REF!</v>
      </c>
      <c r="O113" t="e">
        <f>IF(#REF!="","",#REF!)</f>
        <v>#REF!</v>
      </c>
      <c r="P113" t="e">
        <f>IF(#REF!="","",#REF!)</f>
        <v>#REF!</v>
      </c>
      <c r="Q113" s="12" t="e">
        <f t="shared" si="9"/>
        <v>#REF!</v>
      </c>
      <c r="R113" t="e">
        <f t="array" ref="R113">IF(Q113="","",RANK(Q113, $Q$2:$Q$241) + COUNTIFS($Q$2:$Q$241, Q113, $P$2:$P$241, "&lt;"&amp;P113) + COUNTIFS($Q$2:$Q$241, Q113, $P$2:$P$241, P113, $M$2:$M$241, "&lt;"&amp;M113))</f>
        <v>#REF!</v>
      </c>
      <c r="S113" t="e">
        <f>IF(#REF!="","",#REF!)</f>
        <v>#REF!</v>
      </c>
      <c r="T113" s="3" t="e">
        <f t="shared" si="10"/>
        <v>#REF!</v>
      </c>
      <c r="U113" s="3" t="e">
        <f t="shared" si="11"/>
        <v>#REF!</v>
      </c>
      <c r="V113" t="e">
        <f>IF(R113="","",#REF!)</f>
        <v>#REF!</v>
      </c>
    </row>
    <row r="114" spans="1:22" x14ac:dyDescent="0.25">
      <c r="A114" t="str">
        <f>IF('Rd1'!C114="","",'Rd1'!C114)</f>
        <v>Davis Riley</v>
      </c>
      <c r="B114">
        <f>IF('Rd1'!D114="","",VALUE('Rd1'!D114))</f>
        <v>0.36370000000000002</v>
      </c>
      <c r="C114">
        <f>IF('Rd1'!E114="","",'Rd1'!E114)</f>
        <v>2.7</v>
      </c>
      <c r="D114">
        <f>IF('Rd1'!F114="","",'Rd1'!F114)</f>
        <v>2.4</v>
      </c>
      <c r="E114" s="12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>IF('Rd1'!H114="","",'Rd1'!H114)</f>
        <v>75</v>
      </c>
      <c r="H114" s="3" t="str">
        <f t="shared" si="7"/>
        <v/>
      </c>
      <c r="I114" s="3" t="str">
        <f t="shared" si="8"/>
        <v/>
      </c>
      <c r="J114" t="str">
        <f>IF(F114="","",'Rd1'!J114)</f>
        <v/>
      </c>
      <c r="M114" t="e">
        <f>IF(#REF!="","",#REF!)</f>
        <v>#REF!</v>
      </c>
      <c r="N114" t="e">
        <f>IF(#REF!="","",#REF!)</f>
        <v>#REF!</v>
      </c>
      <c r="O114" t="e">
        <f>IF(#REF!="","",#REF!)</f>
        <v>#REF!</v>
      </c>
      <c r="P114" t="e">
        <f>IF(#REF!="","",#REF!)</f>
        <v>#REF!</v>
      </c>
      <c r="Q114" s="12" t="e">
        <f t="shared" si="9"/>
        <v>#REF!</v>
      </c>
      <c r="R114" t="e">
        <f t="array" ref="R114">IF(Q114="","",RANK(Q114, $Q$2:$Q$241) + COUNTIFS($Q$2:$Q$241, Q114, $P$2:$P$241, "&lt;"&amp;P114) + COUNTIFS($Q$2:$Q$241, Q114, $P$2:$P$241, P114, $M$2:$M$241, "&lt;"&amp;M114))</f>
        <v>#REF!</v>
      </c>
      <c r="S114" t="e">
        <f>IF(#REF!="","",#REF!)</f>
        <v>#REF!</v>
      </c>
      <c r="T114" s="3" t="e">
        <f t="shared" si="10"/>
        <v>#REF!</v>
      </c>
      <c r="U114" s="3" t="e">
        <f t="shared" si="11"/>
        <v>#REF!</v>
      </c>
      <c r="V114" t="e">
        <f>IF(R114="","",#REF!)</f>
        <v>#REF!</v>
      </c>
    </row>
    <row r="115" spans="1:22" x14ac:dyDescent="0.25">
      <c r="A115" t="str">
        <f>IF('Rd1'!C115="","",'Rd1'!C115)</f>
        <v>Camilo Villegas</v>
      </c>
      <c r="B115">
        <f>IF('Rd1'!D115="","",VALUE('Rd1'!D115))</f>
        <v>0.2228</v>
      </c>
      <c r="C115">
        <f>IF('Rd1'!E115="","",'Rd1'!E115)</f>
        <v>4.5</v>
      </c>
      <c r="D115">
        <f>IF('Rd1'!F115="","",'Rd1'!F115)</f>
        <v>5.5</v>
      </c>
      <c r="E115" s="12">
        <f t="shared" si="6"/>
        <v>0.05</v>
      </c>
      <c r="F115">
        <f t="array" ref="F115">IF(E115="","",RANK(E115, $E$2:$E$241) + COUNTIFS($E$2:$E$241, E115, $D$2:$D$241, "&lt;"&amp;D115) + COUNTIFS($E$2:$E$241, E115, $D$2:$D$241, D115, $A$2:$A$241, "&lt;"&amp;A115))</f>
        <v>8</v>
      </c>
      <c r="G115">
        <f>IF('Rd1'!H115="","",'Rd1'!H115)</f>
        <v>68</v>
      </c>
      <c r="H115" s="3" t="str">
        <f t="shared" si="7"/>
        <v/>
      </c>
      <c r="I115" s="3" t="e">
        <f t="shared" si="8"/>
        <v>#VALUE!</v>
      </c>
      <c r="J115">
        <f>IF(F115="","",'Rd1'!J115)</f>
        <v>0</v>
      </c>
      <c r="M115" t="e">
        <f>IF(#REF!="","",#REF!)</f>
        <v>#REF!</v>
      </c>
      <c r="N115" t="e">
        <f>IF(#REF!="","",#REF!)</f>
        <v>#REF!</v>
      </c>
      <c r="O115" t="e">
        <f>IF(#REF!="","",#REF!)</f>
        <v>#REF!</v>
      </c>
      <c r="P115" t="e">
        <f>IF(#REF!="","",#REF!)</f>
        <v>#REF!</v>
      </c>
      <c r="Q115" s="12" t="e">
        <f t="shared" si="9"/>
        <v>#REF!</v>
      </c>
      <c r="R115" t="e">
        <f t="array" ref="R115">IF(Q115="","",RANK(Q115, $Q$2:$Q$241) + COUNTIFS($Q$2:$Q$241, Q115, $P$2:$P$241, "&lt;"&amp;P115) + COUNTIFS($Q$2:$Q$241, Q115, $P$2:$P$241, P115, $M$2:$M$241, "&lt;"&amp;M115))</f>
        <v>#REF!</v>
      </c>
      <c r="S115" t="e">
        <f>IF(#REF!="","",#REF!)</f>
        <v>#REF!</v>
      </c>
      <c r="T115" s="3" t="e">
        <f t="shared" si="10"/>
        <v>#REF!</v>
      </c>
      <c r="U115" s="3" t="e">
        <f t="shared" si="11"/>
        <v>#REF!</v>
      </c>
      <c r="V115" t="e">
        <f>IF(R115="","",#REF!)</f>
        <v>#REF!</v>
      </c>
    </row>
    <row r="116" spans="1:22" x14ac:dyDescent="0.25">
      <c r="A116" t="str">
        <f>IF('Rd1'!C116="","",'Rd1'!C116)</f>
        <v>Chris Gotterup</v>
      </c>
      <c r="B116">
        <f>IF('Rd1'!D116="","",VALUE('Rd1'!D116))</f>
        <v>0.38700000000000001</v>
      </c>
      <c r="C116">
        <f>IF('Rd1'!E116="","",'Rd1'!E116)</f>
        <v>2.6</v>
      </c>
      <c r="D116">
        <f>IF('Rd1'!F116="","",'Rd1'!F116)</f>
        <v>2.5</v>
      </c>
      <c r="E116" s="12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>IF('Rd1'!H116="","",'Rd1'!H116)</f>
        <v>72</v>
      </c>
      <c r="H116" s="3" t="str">
        <f t="shared" si="7"/>
        <v/>
      </c>
      <c r="I116" s="3" t="str">
        <f t="shared" si="8"/>
        <v/>
      </c>
      <c r="J116" t="str">
        <f>IF(F116="","",'Rd1'!J116)</f>
        <v/>
      </c>
      <c r="M116" t="e">
        <f>IF(#REF!="","",#REF!)</f>
        <v>#REF!</v>
      </c>
      <c r="N116" t="e">
        <f>IF(#REF!="","",#REF!)</f>
        <v>#REF!</v>
      </c>
      <c r="O116" t="e">
        <f>IF(#REF!="","",#REF!)</f>
        <v>#REF!</v>
      </c>
      <c r="P116" t="e">
        <f>IF(#REF!="","",#REF!)</f>
        <v>#REF!</v>
      </c>
      <c r="Q116" s="12" t="e">
        <f t="shared" si="9"/>
        <v>#REF!</v>
      </c>
      <c r="R116" t="e">
        <f t="array" ref="R116">IF(Q116="","",RANK(Q116, $Q$2:$Q$241) + COUNTIFS($Q$2:$Q$241, Q116, $P$2:$P$241, "&lt;"&amp;P116) + COUNTIFS($Q$2:$Q$241, Q116, $P$2:$P$241, P116, $M$2:$M$241, "&lt;"&amp;M116))</f>
        <v>#REF!</v>
      </c>
      <c r="S116" t="e">
        <f>IF(#REF!="","",#REF!)</f>
        <v>#REF!</v>
      </c>
      <c r="T116" s="3" t="e">
        <f t="shared" si="10"/>
        <v>#REF!</v>
      </c>
      <c r="U116" s="3" t="e">
        <f t="shared" si="11"/>
        <v>#REF!</v>
      </c>
      <c r="V116" t="e">
        <f>IF(R116="","",#REF!)</f>
        <v>#REF!</v>
      </c>
    </row>
    <row r="117" spans="1:22" x14ac:dyDescent="0.25">
      <c r="A117" t="str">
        <f>IF('Rd1'!C117="","",'Rd1'!C117)</f>
        <v>Emiliano Grillo</v>
      </c>
      <c r="B117">
        <f>IF('Rd1'!D117="","",VALUE('Rd1'!D117))</f>
        <v>0.37140000000000001</v>
      </c>
      <c r="C117">
        <f>IF('Rd1'!E117="","",'Rd1'!E117)</f>
        <v>2.7</v>
      </c>
      <c r="D117">
        <f>IF('Rd1'!F117="","",'Rd1'!F117)</f>
        <v>2.75</v>
      </c>
      <c r="E117" s="12">
        <f t="shared" si="6"/>
        <v>1.2E-2</v>
      </c>
      <c r="F117">
        <f t="array" ref="F117">IF(E117="","",RANK(E117, $E$2:$E$241) + COUNTIFS($E$2:$E$241, E117, $D$2:$D$241, "&lt;"&amp;D117) + COUNTIFS($E$2:$E$241, E117, $D$2:$D$241, D117, $A$2:$A$241, "&lt;"&amp;A117))</f>
        <v>27</v>
      </c>
      <c r="G117">
        <f>IF('Rd1'!H117="","",'Rd1'!H117)</f>
        <v>69</v>
      </c>
      <c r="H117" s="3" t="str">
        <f t="shared" si="7"/>
        <v/>
      </c>
      <c r="I117" s="3" t="e">
        <f t="shared" si="8"/>
        <v>#VALUE!</v>
      </c>
      <c r="J117">
        <f>IF(F117="","",'Rd1'!J117)</f>
        <v>0</v>
      </c>
      <c r="M117" t="e">
        <f>IF(#REF!="","",#REF!)</f>
        <v>#REF!</v>
      </c>
      <c r="N117" t="e">
        <f>IF(#REF!="","",#REF!)</f>
        <v>#REF!</v>
      </c>
      <c r="O117" t="e">
        <f>IF(#REF!="","",#REF!)</f>
        <v>#REF!</v>
      </c>
      <c r="P117" t="e">
        <f>IF(#REF!="","",#REF!)</f>
        <v>#REF!</v>
      </c>
      <c r="Q117" s="12" t="e">
        <f t="shared" si="9"/>
        <v>#REF!</v>
      </c>
      <c r="R117" t="e">
        <f t="array" ref="R117">IF(Q117="","",RANK(Q117, $Q$2:$Q$241) + COUNTIFS($Q$2:$Q$241, Q117, $P$2:$P$241, "&lt;"&amp;P117) + COUNTIFS($Q$2:$Q$241, Q117, $P$2:$P$241, P117, $M$2:$M$241, "&lt;"&amp;M117))</f>
        <v>#REF!</v>
      </c>
      <c r="S117" t="e">
        <f>IF(#REF!="","",#REF!)</f>
        <v>#REF!</v>
      </c>
      <c r="T117" s="3" t="e">
        <f t="shared" si="10"/>
        <v>#REF!</v>
      </c>
      <c r="U117" s="3" t="e">
        <f t="shared" si="11"/>
        <v>#REF!</v>
      </c>
      <c r="V117" t="e">
        <f>IF(R117="","",#REF!)</f>
        <v>#REF!</v>
      </c>
    </row>
    <row r="118" spans="1:22" x14ac:dyDescent="0.25">
      <c r="A118" t="str">
        <f>IF('Rd1'!C118="","",'Rd1'!C118)</f>
        <v>Adam Svensson</v>
      </c>
      <c r="B118">
        <f>IF('Rd1'!D118="","",VALUE('Rd1'!D118))</f>
        <v>0.24160000000000001</v>
      </c>
      <c r="C118">
        <f>IF('Rd1'!E118="","",'Rd1'!E118)</f>
        <v>4.0999999999999996</v>
      </c>
      <c r="D118">
        <f>IF('Rd1'!F118="","",'Rd1'!F118)</f>
        <v>3.6</v>
      </c>
      <c r="E118" s="12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>IF('Rd1'!H118="","",'Rd1'!H118)</f>
        <v>70</v>
      </c>
      <c r="H118" s="3" t="str">
        <f t="shared" si="7"/>
        <v/>
      </c>
      <c r="I118" s="3" t="str">
        <f t="shared" si="8"/>
        <v/>
      </c>
      <c r="J118" t="str">
        <f>IF(F118="","",'Rd1'!J118)</f>
        <v/>
      </c>
      <c r="M118" t="e">
        <f>IF(#REF!="","",#REF!)</f>
        <v>#REF!</v>
      </c>
      <c r="N118" t="e">
        <f>IF(#REF!="","",#REF!)</f>
        <v>#REF!</v>
      </c>
      <c r="O118" t="e">
        <f>IF(#REF!="","",#REF!)</f>
        <v>#REF!</v>
      </c>
      <c r="P118" t="e">
        <f>IF(#REF!="","",#REF!)</f>
        <v>#REF!</v>
      </c>
      <c r="Q118" s="12" t="e">
        <f t="shared" si="9"/>
        <v>#REF!</v>
      </c>
      <c r="R118" t="e">
        <f t="array" ref="R118">IF(Q118="","",RANK(Q118, $Q$2:$Q$241) + COUNTIFS($Q$2:$Q$241, Q118, $P$2:$P$241, "&lt;"&amp;P118) + COUNTIFS($Q$2:$Q$241, Q118, $P$2:$P$241, P118, $M$2:$M$241, "&lt;"&amp;M118))</f>
        <v>#REF!</v>
      </c>
      <c r="S118" t="e">
        <f>IF(#REF!="","",#REF!)</f>
        <v>#REF!</v>
      </c>
      <c r="T118" s="3" t="e">
        <f t="shared" si="10"/>
        <v>#REF!</v>
      </c>
      <c r="U118" s="3" t="e">
        <f t="shared" si="11"/>
        <v>#REF!</v>
      </c>
      <c r="V118" t="e">
        <f>IF(R118="","",#REF!)</f>
        <v>#REF!</v>
      </c>
    </row>
    <row r="119" spans="1:22" x14ac:dyDescent="0.25">
      <c r="A119" t="str">
        <f>IF('Rd1'!C119="","",'Rd1'!C119)</f>
        <v>Garrick Higgo</v>
      </c>
      <c r="B119">
        <f>IF('Rd1'!D119="","",VALUE('Rd1'!D119))</f>
        <v>0.35749999999999998</v>
      </c>
      <c r="C119">
        <f>IF('Rd1'!E119="","",'Rd1'!E119)</f>
        <v>2.8</v>
      </c>
      <c r="D119">
        <f>IF('Rd1'!F119="","",'Rd1'!F119)</f>
        <v>2.38</v>
      </c>
      <c r="E119" s="12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>IF('Rd1'!H119="","",'Rd1'!H119)</f>
        <v>69</v>
      </c>
      <c r="H119" s="3" t="str">
        <f t="shared" si="7"/>
        <v/>
      </c>
      <c r="I119" s="3" t="str">
        <f t="shared" si="8"/>
        <v/>
      </c>
      <c r="J119" t="str">
        <f>IF(F119="","",'Rd1'!J119)</f>
        <v/>
      </c>
      <c r="M119" t="e">
        <f>IF(#REF!="","",#REF!)</f>
        <v>#REF!</v>
      </c>
      <c r="N119" t="e">
        <f>IF(#REF!="","",#REF!)</f>
        <v>#REF!</v>
      </c>
      <c r="O119" t="e">
        <f>IF(#REF!="","",#REF!)</f>
        <v>#REF!</v>
      </c>
      <c r="P119" t="e">
        <f>IF(#REF!="","",#REF!)</f>
        <v>#REF!</v>
      </c>
      <c r="Q119" s="12" t="e">
        <f t="shared" si="9"/>
        <v>#REF!</v>
      </c>
      <c r="R119" t="e">
        <f t="array" ref="R119">IF(Q119="","",RANK(Q119, $Q$2:$Q$241) + COUNTIFS($Q$2:$Q$241, Q119, $P$2:$P$241, "&lt;"&amp;P119) + COUNTIFS($Q$2:$Q$241, Q119, $P$2:$P$241, P119, $M$2:$M$241, "&lt;"&amp;M119))</f>
        <v>#REF!</v>
      </c>
      <c r="S119" t="e">
        <f>IF(#REF!="","",#REF!)</f>
        <v>#REF!</v>
      </c>
      <c r="T119" s="3" t="e">
        <f t="shared" si="10"/>
        <v>#REF!</v>
      </c>
      <c r="U119" s="3" t="e">
        <f t="shared" si="11"/>
        <v>#REF!</v>
      </c>
      <c r="V119" t="e">
        <f>IF(R119="","",#REF!)</f>
        <v>#REF!</v>
      </c>
    </row>
    <row r="120" spans="1:22" x14ac:dyDescent="0.25">
      <c r="A120" t="str">
        <f>IF('Rd1'!C120="","",'Rd1'!C120)</f>
        <v>Nick Hardy</v>
      </c>
      <c r="B120">
        <f>IF('Rd1'!D120="","",VALUE('Rd1'!D120))</f>
        <v>0.379</v>
      </c>
      <c r="C120">
        <f>IF('Rd1'!E120="","",'Rd1'!E120)</f>
        <v>2.6</v>
      </c>
      <c r="D120">
        <f>IF('Rd1'!F120="","",'Rd1'!F120)</f>
        <v>2.63</v>
      </c>
      <c r="E120" s="12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>IF('Rd1'!H120="","",'Rd1'!H120)</f>
        <v>69</v>
      </c>
      <c r="H120" s="3" t="str">
        <f t="shared" si="7"/>
        <v/>
      </c>
      <c r="I120" s="3" t="str">
        <f t="shared" si="8"/>
        <v/>
      </c>
      <c r="J120" t="str">
        <f>IF(F120="","",'Rd1'!J120)</f>
        <v/>
      </c>
      <c r="M120" t="e">
        <f>IF(#REF!="","",#REF!)</f>
        <v>#REF!</v>
      </c>
      <c r="N120" t="e">
        <f>IF(#REF!="","",#REF!)</f>
        <v>#REF!</v>
      </c>
      <c r="O120" t="e">
        <f>IF(#REF!="","",#REF!)</f>
        <v>#REF!</v>
      </c>
      <c r="P120" t="e">
        <f>IF(#REF!="","",#REF!)</f>
        <v>#REF!</v>
      </c>
      <c r="Q120" s="12" t="e">
        <f t="shared" si="9"/>
        <v>#REF!</v>
      </c>
      <c r="R120" t="e">
        <f t="array" ref="R120">IF(Q120="","",RANK(Q120, $Q$2:$Q$241) + COUNTIFS($Q$2:$Q$241, Q120, $P$2:$P$241, "&lt;"&amp;P120) + COUNTIFS($Q$2:$Q$241, Q120, $P$2:$P$241, P120, $M$2:$M$241, "&lt;"&amp;M120))</f>
        <v>#REF!</v>
      </c>
      <c r="S120" t="e">
        <f>IF(#REF!="","",#REF!)</f>
        <v>#REF!</v>
      </c>
      <c r="T120" s="3" t="e">
        <f t="shared" si="10"/>
        <v>#REF!</v>
      </c>
      <c r="U120" s="3" t="e">
        <f t="shared" si="11"/>
        <v>#REF!</v>
      </c>
      <c r="V120" t="e">
        <f>IF(R120="","",#REF!)</f>
        <v>#REF!</v>
      </c>
    </row>
    <row r="121" spans="1:22" x14ac:dyDescent="0.25">
      <c r="A121" t="str">
        <f>IF('Rd1'!C121="","",'Rd1'!C121)</f>
        <v>Rafael Campos</v>
      </c>
      <c r="B121">
        <f>IF('Rd1'!D121="","",VALUE('Rd1'!D121))</f>
        <v>0.26350000000000001</v>
      </c>
      <c r="C121">
        <f>IF('Rd1'!E121="","",'Rd1'!E121)</f>
        <v>3.8</v>
      </c>
      <c r="D121">
        <f>IF('Rd1'!F121="","",'Rd1'!F121)</f>
        <v>4.2</v>
      </c>
      <c r="E121" s="12">
        <f t="shared" si="6"/>
        <v>3.3000000000000002E-2</v>
      </c>
      <c r="F121">
        <f t="array" ref="F121">IF(E121="","",RANK(E121, $E$2:$E$241) + COUNTIFS($E$2:$E$241, E121, $D$2:$D$241, "&lt;"&amp;D121) + COUNTIFS($E$2:$E$241, E121, $D$2:$D$241, D121, $A$2:$A$241, "&lt;"&amp;A121))</f>
        <v>16</v>
      </c>
      <c r="G121">
        <f>IF('Rd1'!H121="","",'Rd1'!H121)</f>
        <v>73</v>
      </c>
      <c r="H121" s="3" t="str">
        <f t="shared" si="7"/>
        <v/>
      </c>
      <c r="I121" s="3" t="e">
        <f t="shared" si="8"/>
        <v>#VALUE!</v>
      </c>
      <c r="J121">
        <f>IF(F121="","",'Rd1'!J121)</f>
        <v>0</v>
      </c>
      <c r="M121" t="e">
        <f>IF(#REF!="","",#REF!)</f>
        <v>#REF!</v>
      </c>
      <c r="N121" t="e">
        <f>IF(#REF!="","",#REF!)</f>
        <v>#REF!</v>
      </c>
      <c r="O121" t="e">
        <f>IF(#REF!="","",#REF!)</f>
        <v>#REF!</v>
      </c>
      <c r="P121" t="e">
        <f>IF(#REF!="","",#REF!)</f>
        <v>#REF!</v>
      </c>
      <c r="Q121" s="12" t="e">
        <f t="shared" si="9"/>
        <v>#REF!</v>
      </c>
      <c r="R121" t="e">
        <f t="array" ref="R121">IF(Q121="","",RANK(Q121, $Q$2:$Q$241) + COUNTIFS($Q$2:$Q$241, Q121, $P$2:$P$241, "&lt;"&amp;P121) + COUNTIFS($Q$2:$Q$241, Q121, $P$2:$P$241, P121, $M$2:$M$241, "&lt;"&amp;M121))</f>
        <v>#REF!</v>
      </c>
      <c r="S121" t="e">
        <f>IF(#REF!="","",#REF!)</f>
        <v>#REF!</v>
      </c>
      <c r="T121" s="3" t="e">
        <f t="shared" si="10"/>
        <v>#REF!</v>
      </c>
      <c r="U121" s="3" t="e">
        <f t="shared" si="11"/>
        <v>#REF!</v>
      </c>
      <c r="V121" t="e">
        <f>IF(R121="","",#REF!)</f>
        <v>#REF!</v>
      </c>
    </row>
    <row r="122" spans="1:22" x14ac:dyDescent="0.25">
      <c r="A122" t="str">
        <f>IF('Rd1'!C122="","",'Rd1'!C122)</f>
        <v>Max Greyserman</v>
      </c>
      <c r="B122">
        <f>IF('Rd1'!D122="","",VALUE('Rd1'!D122))</f>
        <v>0.4173</v>
      </c>
      <c r="C122">
        <f>IF('Rd1'!E122="","",'Rd1'!E122)</f>
        <v>2.4</v>
      </c>
      <c r="D122">
        <f>IF('Rd1'!F122="","",'Rd1'!F122)</f>
        <v>2.4</v>
      </c>
      <c r="E122" s="12">
        <f t="shared" si="6"/>
        <v>1E-3</v>
      </c>
      <c r="F122">
        <f t="array" ref="F122">IF(E122="","",RANK(E122, $E$2:$E$241) + COUNTIFS($E$2:$E$241, E122, $D$2:$D$241, "&lt;"&amp;D122) + COUNTIFS($E$2:$E$241, E122, $D$2:$D$241, D122, $A$2:$A$241, "&lt;"&amp;A122))</f>
        <v>40</v>
      </c>
      <c r="G122">
        <f>IF('Rd1'!H122="","",'Rd1'!H122)</f>
        <v>63</v>
      </c>
      <c r="H122" s="3" t="str">
        <f t="shared" si="7"/>
        <v/>
      </c>
      <c r="I122" s="3" t="e">
        <f t="shared" si="8"/>
        <v>#VALUE!</v>
      </c>
      <c r="J122">
        <f>IF(F122="","",'Rd1'!J122)</f>
        <v>0</v>
      </c>
      <c r="M122" t="e">
        <f>IF(#REF!="","",#REF!)</f>
        <v>#REF!</v>
      </c>
      <c r="N122" t="e">
        <f>IF(#REF!="","",#REF!)</f>
        <v>#REF!</v>
      </c>
      <c r="O122" t="e">
        <f>IF(#REF!="","",#REF!)</f>
        <v>#REF!</v>
      </c>
      <c r="P122" t="e">
        <f>IF(#REF!="","",#REF!)</f>
        <v>#REF!</v>
      </c>
      <c r="Q122" s="12" t="e">
        <f t="shared" si="9"/>
        <v>#REF!</v>
      </c>
      <c r="R122" t="e">
        <f t="array" ref="R122">IF(Q122="","",RANK(Q122, $Q$2:$Q$241) + COUNTIFS($Q$2:$Q$241, Q122, $P$2:$P$241, "&lt;"&amp;P122) + COUNTIFS($Q$2:$Q$241, Q122, $P$2:$P$241, P122, $M$2:$M$241, "&lt;"&amp;M122))</f>
        <v>#REF!</v>
      </c>
      <c r="S122" t="e">
        <f>IF(#REF!="","",#REF!)</f>
        <v>#REF!</v>
      </c>
      <c r="T122" s="3" t="e">
        <f t="shared" si="10"/>
        <v>#REF!</v>
      </c>
      <c r="U122" s="3" t="e">
        <f t="shared" si="11"/>
        <v>#REF!</v>
      </c>
      <c r="V122" t="e">
        <f>IF(R122="","",#REF!)</f>
        <v>#REF!</v>
      </c>
    </row>
    <row r="123" spans="1:22" x14ac:dyDescent="0.25">
      <c r="A123" t="str">
        <f>IF('Rd1'!C123="","",'Rd1'!C123)</f>
        <v>Nicolai Hojgaard</v>
      </c>
      <c r="B123">
        <f>IF('Rd1'!D123="","",VALUE('Rd1'!D123))</f>
        <v>0.28489999999999999</v>
      </c>
      <c r="C123">
        <f>IF('Rd1'!E123="","",'Rd1'!E123)</f>
        <v>3.5</v>
      </c>
      <c r="D123">
        <f>IF('Rd1'!F123="","",'Rd1'!F123)</f>
        <v>3</v>
      </c>
      <c r="E123" s="12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>IF('Rd1'!H123="","",'Rd1'!H123)</f>
        <v>69</v>
      </c>
      <c r="H123" s="3" t="str">
        <f t="shared" si="7"/>
        <v/>
      </c>
      <c r="I123" s="3" t="str">
        <f t="shared" si="8"/>
        <v/>
      </c>
      <c r="J123" t="str">
        <f>IF(F123="","",'Rd1'!J123)</f>
        <v/>
      </c>
      <c r="M123" t="e">
        <f>IF(#REF!="","",#REF!)</f>
        <v>#REF!</v>
      </c>
      <c r="N123" t="e">
        <f>IF(#REF!="","",#REF!)</f>
        <v>#REF!</v>
      </c>
      <c r="O123" t="e">
        <f>IF(#REF!="","",#REF!)</f>
        <v>#REF!</v>
      </c>
      <c r="P123" t="e">
        <f>IF(#REF!="","",#REF!)</f>
        <v>#REF!</v>
      </c>
      <c r="Q123" s="12" t="e">
        <f t="shared" si="9"/>
        <v>#REF!</v>
      </c>
      <c r="R123" t="e">
        <f t="array" ref="R123">IF(Q123="","",RANK(Q123, $Q$2:$Q$241) + COUNTIFS($Q$2:$Q$241, Q123, $P$2:$P$241, "&lt;"&amp;P123) + COUNTIFS($Q$2:$Q$241, Q123, $P$2:$P$241, P123, $M$2:$M$241, "&lt;"&amp;M123))</f>
        <v>#REF!</v>
      </c>
      <c r="S123" t="e">
        <f>IF(#REF!="","",#REF!)</f>
        <v>#REF!</v>
      </c>
      <c r="T123" s="3" t="e">
        <f t="shared" si="10"/>
        <v>#REF!</v>
      </c>
      <c r="U123" s="3" t="e">
        <f t="shared" si="11"/>
        <v>#REF!</v>
      </c>
      <c r="V123" t="e">
        <f>IF(R123="","",#REF!)</f>
        <v>#REF!</v>
      </c>
    </row>
    <row r="124" spans="1:22" x14ac:dyDescent="0.25">
      <c r="A124" t="str">
        <f>IF('Rd1'!C124="","",'Rd1'!C124)</f>
        <v>Mark Hubbard</v>
      </c>
      <c r="B124">
        <f>IF('Rd1'!D124="","",VALUE('Rd1'!D124))</f>
        <v>0.29780000000000001</v>
      </c>
      <c r="C124">
        <f>IF('Rd1'!E124="","",'Rd1'!E124)</f>
        <v>3.4</v>
      </c>
      <c r="D124">
        <f>IF('Rd1'!F124="","",'Rd1'!F124)</f>
        <v>3.1</v>
      </c>
      <c r="E124" s="12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>IF('Rd1'!H124="","",'Rd1'!H124)</f>
        <v>63</v>
      </c>
      <c r="H124" s="3" t="str">
        <f t="shared" si="7"/>
        <v/>
      </c>
      <c r="I124" s="3" t="str">
        <f t="shared" si="8"/>
        <v/>
      </c>
      <c r="J124" t="str">
        <f>IF(F124="","",'Rd1'!J124)</f>
        <v/>
      </c>
      <c r="M124" t="e">
        <f>IF(#REF!="","",#REF!)</f>
        <v>#REF!</v>
      </c>
      <c r="N124" t="e">
        <f>IF(#REF!="","",#REF!)</f>
        <v>#REF!</v>
      </c>
      <c r="O124" t="e">
        <f>IF(#REF!="","",#REF!)</f>
        <v>#REF!</v>
      </c>
      <c r="P124" t="e">
        <f>IF(#REF!="","",#REF!)</f>
        <v>#REF!</v>
      </c>
      <c r="Q124" s="12" t="e">
        <f t="shared" si="9"/>
        <v>#REF!</v>
      </c>
      <c r="R124" t="e">
        <f t="array" ref="R124">IF(Q124="","",RANK(Q124, $Q$2:$Q$241) + COUNTIFS($Q$2:$Q$241, Q124, $P$2:$P$241, "&lt;"&amp;P124) + COUNTIFS($Q$2:$Q$241, Q124, $P$2:$P$241, P124, $M$2:$M$241, "&lt;"&amp;M124))</f>
        <v>#REF!</v>
      </c>
      <c r="S124" t="e">
        <f>IF(#REF!="","",#REF!)</f>
        <v>#REF!</v>
      </c>
      <c r="T124" s="3" t="e">
        <f t="shared" si="10"/>
        <v>#REF!</v>
      </c>
      <c r="U124" s="3" t="e">
        <f t="shared" si="11"/>
        <v>#REF!</v>
      </c>
      <c r="V124" t="e">
        <f>IF(R124="","",#REF!)</f>
        <v>#REF!</v>
      </c>
    </row>
    <row r="125" spans="1:22" x14ac:dyDescent="0.25">
      <c r="A125" t="str">
        <f>IF('Rd1'!C125="","",'Rd1'!C125)</f>
        <v>Sam Ryder</v>
      </c>
      <c r="B125">
        <f>IF('Rd1'!D125="","",VALUE('Rd1'!D125))</f>
        <v>0.39689999999999998</v>
      </c>
      <c r="C125">
        <f>IF('Rd1'!E125="","",'Rd1'!E125)</f>
        <v>2.5</v>
      </c>
      <c r="D125">
        <f>IF('Rd1'!F125="","",'Rd1'!F125)</f>
        <v>2.38</v>
      </c>
      <c r="E125" s="12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>IF('Rd1'!H125="","",'Rd1'!H125)</f>
        <v>72</v>
      </c>
      <c r="H125" s="3" t="str">
        <f t="shared" si="7"/>
        <v/>
      </c>
      <c r="I125" s="3" t="str">
        <f t="shared" si="8"/>
        <v/>
      </c>
      <c r="J125" t="str">
        <f>IF(F125="","",'Rd1'!J125)</f>
        <v/>
      </c>
      <c r="M125" t="e">
        <f>IF(#REF!="","",#REF!)</f>
        <v>#REF!</v>
      </c>
      <c r="N125" t="e">
        <f>IF(#REF!="","",#REF!)</f>
        <v>#REF!</v>
      </c>
      <c r="O125" t="e">
        <f>IF(#REF!="","",#REF!)</f>
        <v>#REF!</v>
      </c>
      <c r="P125" t="e">
        <f>IF(#REF!="","",#REF!)</f>
        <v>#REF!</v>
      </c>
      <c r="Q125" s="12" t="e">
        <f t="shared" si="9"/>
        <v>#REF!</v>
      </c>
      <c r="R125" t="e">
        <f t="array" ref="R125">IF(Q125="","",RANK(Q125, $Q$2:$Q$241) + COUNTIFS($Q$2:$Q$241, Q125, $P$2:$P$241, "&lt;"&amp;P125) + COUNTIFS($Q$2:$Q$241, Q125, $P$2:$P$241, P125, $M$2:$M$241, "&lt;"&amp;M125))</f>
        <v>#REF!</v>
      </c>
      <c r="S125" t="e">
        <f>IF(#REF!="","",#REF!)</f>
        <v>#REF!</v>
      </c>
      <c r="T125" s="3" t="e">
        <f t="shared" si="10"/>
        <v>#REF!</v>
      </c>
      <c r="U125" s="3" t="e">
        <f t="shared" si="11"/>
        <v>#REF!</v>
      </c>
      <c r="V125" t="e">
        <f>IF(R125="","",#REF!)</f>
        <v>#REF!</v>
      </c>
    </row>
    <row r="126" spans="1:22" x14ac:dyDescent="0.25">
      <c r="A126" t="str">
        <f>IF('Rd1'!C126="","",'Rd1'!C126)</f>
        <v>Chad Ramey</v>
      </c>
      <c r="B126">
        <f>IF('Rd1'!D126="","",VALUE('Rd1'!D126))</f>
        <v>0.34050000000000002</v>
      </c>
      <c r="C126">
        <f>IF('Rd1'!E126="","",'Rd1'!E126)</f>
        <v>2.9</v>
      </c>
      <c r="D126">
        <f>IF('Rd1'!F126="","",'Rd1'!F126)</f>
        <v>3</v>
      </c>
      <c r="E126" s="12">
        <f t="shared" si="6"/>
        <v>1.0999999999999999E-2</v>
      </c>
      <c r="F126">
        <f t="array" ref="F126">IF(E126="","",RANK(E126, $E$2:$E$241) + COUNTIFS($E$2:$E$241, E126, $D$2:$D$241, "&lt;"&amp;D126) + COUNTIFS($E$2:$E$241, E126, $D$2:$D$241, D126, $A$2:$A$241, "&lt;"&amp;A126))</f>
        <v>30</v>
      </c>
      <c r="G126">
        <f>IF('Rd1'!H126="","",'Rd1'!H126)</f>
        <v>68</v>
      </c>
      <c r="H126" s="3" t="str">
        <f t="shared" si="7"/>
        <v/>
      </c>
      <c r="I126" s="3" t="e">
        <f t="shared" si="8"/>
        <v>#VALUE!</v>
      </c>
      <c r="J126">
        <f>IF(F126="","",'Rd1'!J126)</f>
        <v>0</v>
      </c>
      <c r="M126" t="e">
        <f>IF(#REF!="","",#REF!)</f>
        <v>#REF!</v>
      </c>
      <c r="N126" t="e">
        <f>IF(#REF!="","",#REF!)</f>
        <v>#REF!</v>
      </c>
      <c r="O126" t="e">
        <f>IF(#REF!="","",#REF!)</f>
        <v>#REF!</v>
      </c>
      <c r="P126" t="e">
        <f>IF(#REF!="","",#REF!)</f>
        <v>#REF!</v>
      </c>
      <c r="Q126" s="12" t="e">
        <f t="shared" si="9"/>
        <v>#REF!</v>
      </c>
      <c r="R126" t="e">
        <f t="array" ref="R126">IF(Q126="","",RANK(Q126, $Q$2:$Q$241) + COUNTIFS($Q$2:$Q$241, Q126, $P$2:$P$241, "&lt;"&amp;P126) + COUNTIFS($Q$2:$Q$241, Q126, $P$2:$P$241, P126, $M$2:$M$241, "&lt;"&amp;M126))</f>
        <v>#REF!</v>
      </c>
      <c r="S126" t="e">
        <f>IF(#REF!="","",#REF!)</f>
        <v>#REF!</v>
      </c>
      <c r="T126" s="3" t="e">
        <f t="shared" si="10"/>
        <v>#REF!</v>
      </c>
      <c r="U126" s="3" t="e">
        <f t="shared" si="11"/>
        <v>#REF!</v>
      </c>
      <c r="V126" t="e">
        <f>IF(R126="","",#REF!)</f>
        <v>#REF!</v>
      </c>
    </row>
    <row r="127" spans="1:22" x14ac:dyDescent="0.25">
      <c r="A127" t="str">
        <f>IF('Rd1'!C127="","",'Rd1'!C127)</f>
        <v>Harry Higgs</v>
      </c>
      <c r="B127">
        <f>IF('Rd1'!D127="","",VALUE('Rd1'!D127))</f>
        <v>0.26269999999999999</v>
      </c>
      <c r="C127">
        <f>IF('Rd1'!E127="","",'Rd1'!E127)</f>
        <v>3.8</v>
      </c>
      <c r="D127">
        <f>IF('Rd1'!F127="","",'Rd1'!F127)</f>
        <v>3.3</v>
      </c>
      <c r="E127" s="12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>IF('Rd1'!H127="","",'Rd1'!H127)</f>
        <v>68</v>
      </c>
      <c r="H127" s="3" t="str">
        <f t="shared" si="7"/>
        <v/>
      </c>
      <c r="I127" s="3" t="str">
        <f t="shared" si="8"/>
        <v/>
      </c>
      <c r="J127" t="str">
        <f>IF(F127="","",'Rd1'!J127)</f>
        <v/>
      </c>
      <c r="M127" t="e">
        <f>IF(#REF!="","",#REF!)</f>
        <v>#REF!</v>
      </c>
      <c r="N127" t="e">
        <f>IF(#REF!="","",#REF!)</f>
        <v>#REF!</v>
      </c>
      <c r="O127" t="e">
        <f>IF(#REF!="","",#REF!)</f>
        <v>#REF!</v>
      </c>
      <c r="P127" t="e">
        <f>IF(#REF!="","",#REF!)</f>
        <v>#REF!</v>
      </c>
      <c r="Q127" s="12" t="e">
        <f t="shared" si="9"/>
        <v>#REF!</v>
      </c>
      <c r="R127" t="e">
        <f t="array" ref="R127">IF(Q127="","",RANK(Q127, $Q$2:$Q$241) + COUNTIFS($Q$2:$Q$241, Q127, $P$2:$P$241, "&lt;"&amp;P127) + COUNTIFS($Q$2:$Q$241, Q127, $P$2:$P$241, P127, $M$2:$M$241, "&lt;"&amp;M127))</f>
        <v>#REF!</v>
      </c>
      <c r="S127" t="e">
        <f>IF(#REF!="","",#REF!)</f>
        <v>#REF!</v>
      </c>
      <c r="T127" s="3" t="e">
        <f t="shared" si="10"/>
        <v>#REF!</v>
      </c>
      <c r="U127" s="3" t="e">
        <f t="shared" si="11"/>
        <v>#REF!</v>
      </c>
      <c r="V127" t="e">
        <f>IF(R127="","",#REF!)</f>
        <v>#REF!</v>
      </c>
    </row>
    <row r="128" spans="1:22" x14ac:dyDescent="0.25">
      <c r="A128" t="str">
        <f>IF('Rd1'!C128="","",'Rd1'!C128)</f>
        <v>Ricky Castillo</v>
      </c>
      <c r="B128">
        <f>IF('Rd1'!D128="","",VALUE('Rd1'!D128))</f>
        <v>0.39419999999999999</v>
      </c>
      <c r="C128">
        <f>IF('Rd1'!E128="","",'Rd1'!E128)</f>
        <v>2.5</v>
      </c>
      <c r="D128">
        <f>IF('Rd1'!F128="","",'Rd1'!F128)</f>
        <v>2.25</v>
      </c>
      <c r="E128" s="12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>IF('Rd1'!H128="","",'Rd1'!H128)</f>
        <v>70</v>
      </c>
      <c r="H128" s="3" t="str">
        <f t="shared" si="7"/>
        <v/>
      </c>
      <c r="I128" s="3" t="str">
        <f t="shared" si="8"/>
        <v/>
      </c>
      <c r="J128" t="str">
        <f>IF(F128="","",'Rd1'!J128)</f>
        <v/>
      </c>
      <c r="M128" t="e">
        <f>IF(#REF!="","",#REF!)</f>
        <v>#REF!</v>
      </c>
      <c r="N128" t="e">
        <f>IF(#REF!="","",#REF!)</f>
        <v>#REF!</v>
      </c>
      <c r="O128" t="e">
        <f>IF(#REF!="","",#REF!)</f>
        <v>#REF!</v>
      </c>
      <c r="P128" t="e">
        <f>IF(#REF!="","",#REF!)</f>
        <v>#REF!</v>
      </c>
      <c r="Q128" s="12" t="e">
        <f t="shared" si="9"/>
        <v>#REF!</v>
      </c>
      <c r="R128" t="e">
        <f t="array" ref="R128">IF(Q128="","",RANK(Q128, $Q$2:$Q$241) + COUNTIFS($Q$2:$Q$241, Q128, $P$2:$P$241, "&lt;"&amp;P128) + COUNTIFS($Q$2:$Q$241, Q128, $P$2:$P$241, P128, $M$2:$M$241, "&lt;"&amp;M128))</f>
        <v>#REF!</v>
      </c>
      <c r="S128" t="e">
        <f>IF(#REF!="","",#REF!)</f>
        <v>#REF!</v>
      </c>
      <c r="T128" s="3" t="e">
        <f t="shared" si="10"/>
        <v>#REF!</v>
      </c>
      <c r="U128" s="3" t="e">
        <f t="shared" si="11"/>
        <v>#REF!</v>
      </c>
      <c r="V128" t="e">
        <f>IF(R128="","",#REF!)</f>
        <v>#REF!</v>
      </c>
    </row>
    <row r="129" spans="1:22" x14ac:dyDescent="0.25">
      <c r="A129" t="str">
        <f>IF('Rd1'!C129="","",'Rd1'!C129)</f>
        <v>Doug Ghim</v>
      </c>
      <c r="B129">
        <f>IF('Rd1'!D129="","",VALUE('Rd1'!D129))</f>
        <v>0.40670000000000001</v>
      </c>
      <c r="C129">
        <f>IF('Rd1'!E129="","",'Rd1'!E129)</f>
        <v>2.5</v>
      </c>
      <c r="D129">
        <f>IF('Rd1'!F129="","",'Rd1'!F129)</f>
        <v>2.2999999999999998</v>
      </c>
      <c r="E129" s="12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>IF('Rd1'!H129="","",'Rd1'!H129)</f>
        <v>68</v>
      </c>
      <c r="H129" s="3" t="str">
        <f t="shared" si="7"/>
        <v/>
      </c>
      <c r="I129" s="3" t="str">
        <f t="shared" si="8"/>
        <v/>
      </c>
      <c r="J129" t="str">
        <f>IF(F129="","",'Rd1'!J129)</f>
        <v/>
      </c>
      <c r="M129" t="e">
        <f>IF(#REF!="","",#REF!)</f>
        <v>#REF!</v>
      </c>
      <c r="N129" t="e">
        <f>IF(#REF!="","",#REF!)</f>
        <v>#REF!</v>
      </c>
      <c r="O129" t="e">
        <f>IF(#REF!="","",#REF!)</f>
        <v>#REF!</v>
      </c>
      <c r="P129" t="e">
        <f>IF(#REF!="","",#REF!)</f>
        <v>#REF!</v>
      </c>
      <c r="Q129" s="12" t="e">
        <f t="shared" si="9"/>
        <v>#REF!</v>
      </c>
      <c r="R129" t="e">
        <f t="array" ref="R129">IF(Q129="","",RANK(Q129, $Q$2:$Q$241) + COUNTIFS($Q$2:$Q$241, Q129, $P$2:$P$241, "&lt;"&amp;P129) + COUNTIFS($Q$2:$Q$241, Q129, $P$2:$P$241, P129, $M$2:$M$241, "&lt;"&amp;M129))</f>
        <v>#REF!</v>
      </c>
      <c r="S129" t="e">
        <f>IF(#REF!="","",#REF!)</f>
        <v>#REF!</v>
      </c>
      <c r="T129" s="3" t="e">
        <f t="shared" si="10"/>
        <v>#REF!</v>
      </c>
      <c r="U129" s="3" t="e">
        <f t="shared" si="11"/>
        <v>#REF!</v>
      </c>
      <c r="V129" t="e">
        <f>IF(R129="","",#REF!)</f>
        <v>#REF!</v>
      </c>
    </row>
    <row r="130" spans="1:22" x14ac:dyDescent="0.25">
      <c r="A130" t="str">
        <f>IF('Rd1'!C130="","",'Rd1'!C130)</f>
        <v>Kevin Kisner</v>
      </c>
      <c r="B130">
        <f>IF('Rd1'!D130="","",VALUE('Rd1'!D130))</f>
        <v>0.1991</v>
      </c>
      <c r="C130">
        <f>IF('Rd1'!E130="","",'Rd1'!E130)</f>
        <v>5</v>
      </c>
      <c r="D130">
        <f>IF('Rd1'!F130="","",'Rd1'!F130)</f>
        <v>7</v>
      </c>
      <c r="E130" s="12">
        <f t="shared" ref="E130:E193" si="12">IF(D130="","",IF(ROUND((B130*(D130-1)-(1-B130))/(D130-1),3)&lt;=0,"",ROUND((B130*(D130-1)-(1-B130))/(D130-1),3)))</f>
        <v>6.6000000000000003E-2</v>
      </c>
      <c r="F130">
        <f t="array" ref="F130">IF(E130="","",RANK(E130, $E$2:$E$241) + COUNTIFS($E$2:$E$241, E130, $D$2:$D$241, "&lt;"&amp;D130) + COUNTIFS($E$2:$E$241, E130, $D$2:$D$241, D130, $A$2:$A$241, "&lt;"&amp;A130))</f>
        <v>5</v>
      </c>
      <c r="G130">
        <f>IF('Rd1'!H130="","",'Rd1'!H130)</f>
        <v>68</v>
      </c>
      <c r="H130" s="3" t="str">
        <f t="shared" si="7"/>
        <v/>
      </c>
      <c r="I130" s="3" t="e">
        <f t="shared" si="8"/>
        <v>#VALUE!</v>
      </c>
      <c r="J130">
        <f>IF(F130="","",'Rd1'!J130)</f>
        <v>0</v>
      </c>
      <c r="M130" t="e">
        <f>IF(#REF!="","",#REF!)</f>
        <v>#REF!</v>
      </c>
      <c r="N130" t="e">
        <f>IF(#REF!="","",#REF!)</f>
        <v>#REF!</v>
      </c>
      <c r="O130" t="e">
        <f>IF(#REF!="","",#REF!)</f>
        <v>#REF!</v>
      </c>
      <c r="P130" t="e">
        <f>IF(#REF!="","",#REF!)</f>
        <v>#REF!</v>
      </c>
      <c r="Q130" s="12" t="e">
        <f t="shared" si="9"/>
        <v>#REF!</v>
      </c>
      <c r="R130" t="e">
        <f t="array" ref="R130">IF(Q130="","",RANK(Q130, $Q$2:$Q$241) + COUNTIFS($Q$2:$Q$241, Q130, $P$2:$P$241, "&lt;"&amp;P130) + COUNTIFS($Q$2:$Q$241, Q130, $P$2:$P$241, P130, $M$2:$M$241, "&lt;"&amp;M130))</f>
        <v>#REF!</v>
      </c>
      <c r="S130" t="e">
        <f>IF(#REF!="","",#REF!)</f>
        <v>#REF!</v>
      </c>
      <c r="T130" s="3" t="e">
        <f t="shared" si="10"/>
        <v>#REF!</v>
      </c>
      <c r="U130" s="3" t="e">
        <f t="shared" si="11"/>
        <v>#REF!</v>
      </c>
      <c r="V130" t="e">
        <f>IF(R130="","",#REF!)</f>
        <v>#REF!</v>
      </c>
    </row>
    <row r="131" spans="1:22" x14ac:dyDescent="0.25">
      <c r="A131" t="str">
        <f>IF('Rd1'!C131="","",'Rd1'!C131)</f>
        <v>Beau Hossler</v>
      </c>
      <c r="B131">
        <f>IF('Rd1'!D131="","",VALUE('Rd1'!D131))</f>
        <v>0.43269999999999997</v>
      </c>
      <c r="C131">
        <f>IF('Rd1'!E131="","",'Rd1'!E131)</f>
        <v>2.2999999999999998</v>
      </c>
      <c r="D131">
        <f>IF('Rd1'!F131="","",'Rd1'!F131)</f>
        <v>2.2000000000000002</v>
      </c>
      <c r="E131" s="12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>IF('Rd1'!H131="","",'Rd1'!H131)</f>
        <v>70</v>
      </c>
      <c r="H131" s="3" t="str">
        <f t="shared" ref="H131:H194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3" t="str">
        <f t="shared" ref="I131:I194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IF(F131="","",'Rd1'!J131)</f>
        <v/>
      </c>
      <c r="M131" t="e">
        <f>IF(#REF!="","",#REF!)</f>
        <v>#REF!</v>
      </c>
      <c r="N131" t="e">
        <f>IF(#REF!="","",#REF!)</f>
        <v>#REF!</v>
      </c>
      <c r="O131" t="e">
        <f>IF(#REF!="","",#REF!)</f>
        <v>#REF!</v>
      </c>
      <c r="P131" t="e">
        <f>IF(#REF!="","",#REF!)</f>
        <v>#REF!</v>
      </c>
      <c r="Q131" s="12" t="e">
        <f t="shared" ref="Q131:Q194" si="15">IF(P131="","",IF(ROUND((N131*(P131-1)-(1-N131))/(P131-1),3)&lt;=0,"",ROUND((N131*(P131-1)-(1-N131))/(P131-1),3)))</f>
        <v>#REF!</v>
      </c>
      <c r="R131" t="e">
        <f t="array" ref="R131">IF(Q131="","",RANK(Q131, $Q$2:$Q$241) + COUNTIFS($Q$2:$Q$241, Q131, $P$2:$P$241, "&lt;"&amp;P131) + COUNTIFS($Q$2:$Q$241, Q131, $P$2:$P$241, P131, $M$2:$M$241, "&lt;"&amp;M131))</f>
        <v>#REF!</v>
      </c>
      <c r="S131" t="e">
        <f>IF(#REF!="","",#REF!)</f>
        <v>#REF!</v>
      </c>
      <c r="T131" s="3" t="e">
        <f t="shared" ref="T131:T194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>#REF!</v>
      </c>
      <c r="U131" s="3" t="e">
        <f t="shared" ref="U131:U194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>#REF!</v>
      </c>
      <c r="V131" t="e">
        <f>IF(R131="","",#REF!)</f>
        <v>#REF!</v>
      </c>
    </row>
    <row r="132" spans="1:22" x14ac:dyDescent="0.25">
      <c r="A132" t="str">
        <f>IF('Rd1'!C132="","",'Rd1'!C132)</f>
        <v>Ben Kohles</v>
      </c>
      <c r="B132">
        <f>IF('Rd1'!D132="","",VALUE('Rd1'!D132))</f>
        <v>0.40870000000000001</v>
      </c>
      <c r="C132">
        <f>IF('Rd1'!E132="","",'Rd1'!E132)</f>
        <v>2.4</v>
      </c>
      <c r="D132">
        <f>IF('Rd1'!F132="","",'Rd1'!F132)</f>
        <v>2.4500000000000002</v>
      </c>
      <c r="E132" s="12">
        <f t="shared" si="12"/>
        <v>1E-3</v>
      </c>
      <c r="F132">
        <f t="array" ref="F132">IF(E132="","",RANK(E132, $E$2:$E$241) + COUNTIFS($E$2:$E$241, E132, $D$2:$D$241, "&lt;"&amp;D132) + COUNTIFS($E$2:$E$241, E132, $D$2:$D$241, D132, $A$2:$A$241, "&lt;"&amp;A132))</f>
        <v>41</v>
      </c>
      <c r="G132">
        <f>IF('Rd1'!H132="","",'Rd1'!H132)</f>
        <v>68</v>
      </c>
      <c r="H132" s="3" t="str">
        <f t="shared" si="13"/>
        <v/>
      </c>
      <c r="I132" s="3" t="e">
        <f t="shared" si="14"/>
        <v>#VALUE!</v>
      </c>
      <c r="J132">
        <f>IF(F132="","",'Rd1'!J132)</f>
        <v>0</v>
      </c>
      <c r="M132" t="e">
        <f>IF(#REF!="","",#REF!)</f>
        <v>#REF!</v>
      </c>
      <c r="N132" t="e">
        <f>IF(#REF!="","",#REF!)</f>
        <v>#REF!</v>
      </c>
      <c r="O132" t="e">
        <f>IF(#REF!="","",#REF!)</f>
        <v>#REF!</v>
      </c>
      <c r="P132" t="e">
        <f>IF(#REF!="","",#REF!)</f>
        <v>#REF!</v>
      </c>
      <c r="Q132" s="12" t="e">
        <f t="shared" si="15"/>
        <v>#REF!</v>
      </c>
      <c r="R132" t="e">
        <f t="array" ref="R132">IF(Q132="","",RANK(Q132, $Q$2:$Q$241) + COUNTIFS($Q$2:$Q$241, Q132, $P$2:$P$241, "&lt;"&amp;P132) + COUNTIFS($Q$2:$Q$241, Q132, $P$2:$P$241, P132, $M$2:$M$241, "&lt;"&amp;M132))</f>
        <v>#REF!</v>
      </c>
      <c r="S132" t="e">
        <f>IF(#REF!="","",#REF!)</f>
        <v>#REF!</v>
      </c>
      <c r="T132" s="3" t="e">
        <f t="shared" si="16"/>
        <v>#REF!</v>
      </c>
      <c r="U132" s="3" t="e">
        <f t="shared" si="17"/>
        <v>#REF!</v>
      </c>
      <c r="V132" t="e">
        <f>IF(R132="","",#REF!)</f>
        <v>#REF!</v>
      </c>
    </row>
    <row r="133" spans="1:22" x14ac:dyDescent="0.25">
      <c r="A133" t="str">
        <f>IF('Rd1'!C133="","",'Rd1'!C133)</f>
        <v>Ryan Palmer</v>
      </c>
      <c r="B133">
        <f>IF('Rd1'!D133="","",VALUE('Rd1'!D133))</f>
        <v>0.1585</v>
      </c>
      <c r="C133">
        <f>IF('Rd1'!E133="","",'Rd1'!E133)</f>
        <v>6.3</v>
      </c>
      <c r="D133">
        <f>IF('Rd1'!F133="","",'Rd1'!F133)</f>
        <v>5.5</v>
      </c>
      <c r="E133" s="12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>IF('Rd1'!H133="","",'Rd1'!H133)</f>
        <v>75</v>
      </c>
      <c r="H133" s="3" t="str">
        <f t="shared" si="13"/>
        <v/>
      </c>
      <c r="I133" s="3" t="str">
        <f t="shared" si="14"/>
        <v/>
      </c>
      <c r="J133" t="str">
        <f>IF(F133="","",'Rd1'!J133)</f>
        <v/>
      </c>
      <c r="M133" t="e">
        <f>IF(#REF!="","",#REF!)</f>
        <v>#REF!</v>
      </c>
      <c r="N133" t="e">
        <f>IF(#REF!="","",#REF!)</f>
        <v>#REF!</v>
      </c>
      <c r="O133" t="e">
        <f>IF(#REF!="","",#REF!)</f>
        <v>#REF!</v>
      </c>
      <c r="P133" t="e">
        <f>IF(#REF!="","",#REF!)</f>
        <v>#REF!</v>
      </c>
      <c r="Q133" s="12" t="e">
        <f t="shared" si="15"/>
        <v>#REF!</v>
      </c>
      <c r="R133" t="e">
        <f t="array" ref="R133">IF(Q133="","",RANK(Q133, $Q$2:$Q$241) + COUNTIFS($Q$2:$Q$241, Q133, $P$2:$P$241, "&lt;"&amp;P133) + COUNTIFS($Q$2:$Q$241, Q133, $P$2:$P$241, P133, $M$2:$M$241, "&lt;"&amp;M133))</f>
        <v>#REF!</v>
      </c>
      <c r="S133" t="e">
        <f>IF(#REF!="","",#REF!)</f>
        <v>#REF!</v>
      </c>
      <c r="T133" s="3" t="e">
        <f t="shared" si="16"/>
        <v>#REF!</v>
      </c>
      <c r="U133" s="3" t="e">
        <f t="shared" si="17"/>
        <v>#REF!</v>
      </c>
      <c r="V133" t="e">
        <f>IF(R133="","",#REF!)</f>
        <v>#REF!</v>
      </c>
    </row>
    <row r="134" spans="1:22" x14ac:dyDescent="0.25">
      <c r="A134" t="str">
        <f>IF('Rd1'!C134="","",'Rd1'!C134)</f>
        <v>Takumi Kanaya</v>
      </c>
      <c r="B134">
        <f>IF('Rd1'!D134="","",VALUE('Rd1'!D134))</f>
        <v>0.4234</v>
      </c>
      <c r="C134">
        <f>IF('Rd1'!E134="","",'Rd1'!E134)</f>
        <v>2.4</v>
      </c>
      <c r="D134">
        <f>IF('Rd1'!F134="","",'Rd1'!F134)</f>
        <v>2.2999999999999998</v>
      </c>
      <c r="E134" s="12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>IF('Rd1'!H134="","",'Rd1'!H134)</f>
        <v>68</v>
      </c>
      <c r="H134" s="3" t="str">
        <f t="shared" si="13"/>
        <v/>
      </c>
      <c r="I134" s="3" t="str">
        <f t="shared" si="14"/>
        <v/>
      </c>
      <c r="J134" t="str">
        <f>IF(F134="","",'Rd1'!J134)</f>
        <v/>
      </c>
      <c r="M134" t="e">
        <f>IF(#REF!="","",#REF!)</f>
        <v>#REF!</v>
      </c>
      <c r="N134" t="e">
        <f>IF(#REF!="","",#REF!)</f>
        <v>#REF!</v>
      </c>
      <c r="O134" t="e">
        <f>IF(#REF!="","",#REF!)</f>
        <v>#REF!</v>
      </c>
      <c r="P134" t="e">
        <f>IF(#REF!="","",#REF!)</f>
        <v>#REF!</v>
      </c>
      <c r="Q134" s="12" t="e">
        <f t="shared" si="15"/>
        <v>#REF!</v>
      </c>
      <c r="R134" t="e">
        <f t="array" ref="R134">IF(Q134="","",RANK(Q134, $Q$2:$Q$241) + COUNTIFS($Q$2:$Q$241, Q134, $P$2:$P$241, "&lt;"&amp;P134) + COUNTIFS($Q$2:$Q$241, Q134, $P$2:$P$241, P134, $M$2:$M$241, "&lt;"&amp;M134))</f>
        <v>#REF!</v>
      </c>
      <c r="S134" t="e">
        <f>IF(#REF!="","",#REF!)</f>
        <v>#REF!</v>
      </c>
      <c r="T134" s="3" t="e">
        <f t="shared" si="16"/>
        <v>#REF!</v>
      </c>
      <c r="U134" s="3" t="e">
        <f t="shared" si="17"/>
        <v>#REF!</v>
      </c>
      <c r="V134" t="e">
        <f>IF(R134="","",#REF!)</f>
        <v>#REF!</v>
      </c>
    </row>
    <row r="135" spans="1:22" x14ac:dyDescent="0.25">
      <c r="A135" t="str">
        <f>IF('Rd1'!C135="","",'Rd1'!C135)</f>
        <v>William Mouw</v>
      </c>
      <c r="B135">
        <f>IF('Rd1'!D135="","",VALUE('Rd1'!D135))</f>
        <v>0.32950000000000002</v>
      </c>
      <c r="C135">
        <f>IF('Rd1'!E135="","",'Rd1'!E135)</f>
        <v>3</v>
      </c>
      <c r="D135">
        <f>IF('Rd1'!F135="","",'Rd1'!F135)</f>
        <v>2.7</v>
      </c>
      <c r="E135" s="12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>IF('Rd1'!H135="","",'Rd1'!H135)</f>
        <v>67</v>
      </c>
      <c r="H135" s="3" t="str">
        <f t="shared" si="13"/>
        <v/>
      </c>
      <c r="I135" s="3" t="str">
        <f t="shared" si="14"/>
        <v/>
      </c>
      <c r="J135" t="str">
        <f>IF(F135="","",'Rd1'!J135)</f>
        <v/>
      </c>
      <c r="M135" t="e">
        <f>IF(#REF!="","",#REF!)</f>
        <v>#REF!</v>
      </c>
      <c r="N135" t="e">
        <f>IF(#REF!="","",#REF!)</f>
        <v>#REF!</v>
      </c>
      <c r="O135" t="e">
        <f>IF(#REF!="","",#REF!)</f>
        <v>#REF!</v>
      </c>
      <c r="P135" t="e">
        <f>IF(#REF!="","",#REF!)</f>
        <v>#REF!</v>
      </c>
      <c r="Q135" s="12" t="e">
        <f t="shared" si="15"/>
        <v>#REF!</v>
      </c>
      <c r="R135" t="e">
        <f t="array" ref="R135">IF(Q135="","",RANK(Q135, $Q$2:$Q$241) + COUNTIFS($Q$2:$Q$241, Q135, $P$2:$P$241, "&lt;"&amp;P135) + COUNTIFS($Q$2:$Q$241, Q135, $P$2:$P$241, P135, $M$2:$M$241, "&lt;"&amp;M135))</f>
        <v>#REF!</v>
      </c>
      <c r="S135" t="e">
        <f>IF(#REF!="","",#REF!)</f>
        <v>#REF!</v>
      </c>
      <c r="T135" s="3" t="e">
        <f t="shared" si="16"/>
        <v>#REF!</v>
      </c>
      <c r="U135" s="3" t="e">
        <f t="shared" si="17"/>
        <v>#REF!</v>
      </c>
      <c r="V135" t="e">
        <f>IF(R135="","",#REF!)</f>
        <v>#REF!</v>
      </c>
    </row>
    <row r="136" spans="1:22" x14ac:dyDescent="0.25">
      <c r="A136" t="str">
        <f>IF('Rd1'!C136="","",'Rd1'!C136)</f>
        <v>Harrison Endycott</v>
      </c>
      <c r="B136">
        <f>IF('Rd1'!D136="","",VALUE('Rd1'!D136))</f>
        <v>0.24709999999999999</v>
      </c>
      <c r="C136">
        <f>IF('Rd1'!E136="","",'Rd1'!E136)</f>
        <v>4</v>
      </c>
      <c r="D136">
        <f>IF('Rd1'!F136="","",'Rd1'!F136)</f>
        <v>3.6</v>
      </c>
      <c r="E136" s="12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>IF('Rd1'!H136="","",'Rd1'!H136)</f>
        <v>67</v>
      </c>
      <c r="H136" s="3" t="str">
        <f t="shared" si="13"/>
        <v/>
      </c>
      <c r="I136" s="3" t="str">
        <f t="shared" si="14"/>
        <v/>
      </c>
      <c r="J136" t="str">
        <f>IF(F136="","",'Rd1'!J136)</f>
        <v/>
      </c>
      <c r="M136" t="e">
        <f>IF(#REF!="","",#REF!)</f>
        <v>#REF!</v>
      </c>
      <c r="N136" t="e">
        <f>IF(#REF!="","",#REF!)</f>
        <v>#REF!</v>
      </c>
      <c r="O136" t="e">
        <f>IF(#REF!="","",#REF!)</f>
        <v>#REF!</v>
      </c>
      <c r="P136" t="e">
        <f>IF(#REF!="","",#REF!)</f>
        <v>#REF!</v>
      </c>
      <c r="Q136" s="12" t="e">
        <f t="shared" si="15"/>
        <v>#REF!</v>
      </c>
      <c r="R136" t="e">
        <f t="array" ref="R136">IF(Q136="","",RANK(Q136, $Q$2:$Q$241) + COUNTIFS($Q$2:$Q$241, Q136, $P$2:$P$241, "&lt;"&amp;P136) + COUNTIFS($Q$2:$Q$241, Q136, $P$2:$P$241, P136, $M$2:$M$241, "&lt;"&amp;M136))</f>
        <v>#REF!</v>
      </c>
      <c r="S136" t="e">
        <f>IF(#REF!="","",#REF!)</f>
        <v>#REF!</v>
      </c>
      <c r="T136" s="3" t="e">
        <f t="shared" si="16"/>
        <v>#REF!</v>
      </c>
      <c r="U136" s="3" t="e">
        <f t="shared" si="17"/>
        <v>#REF!</v>
      </c>
      <c r="V136" t="e">
        <f>IF(R136="","",#REF!)</f>
        <v>#REF!</v>
      </c>
    </row>
    <row r="137" spans="1:22" x14ac:dyDescent="0.25">
      <c r="A137" t="str">
        <f>IF('Rd1'!C137="","",'Rd1'!C137)</f>
        <v>Luke Clanton</v>
      </c>
      <c r="B137">
        <f>IF('Rd1'!D137="","",VALUE('Rd1'!D137))</f>
        <v>0.58279999999999998</v>
      </c>
      <c r="C137">
        <f>IF('Rd1'!E137="","",'Rd1'!E137)</f>
        <v>1.72</v>
      </c>
      <c r="D137">
        <f>IF('Rd1'!F137="","",'Rd1'!F137)</f>
        <v>1.75</v>
      </c>
      <c r="E137" s="12">
        <f t="shared" si="12"/>
        <v>2.7E-2</v>
      </c>
      <c r="F137">
        <f t="array" ref="F137">IF(E137="","",RANK(E137, $E$2:$E$241) + COUNTIFS($E$2:$E$241, E137, $D$2:$D$241, "&lt;"&amp;D137) + COUNTIFS($E$2:$E$241, E137, $D$2:$D$241, D137, $A$2:$A$241, "&lt;"&amp;A137))</f>
        <v>19</v>
      </c>
      <c r="G137">
        <f>IF('Rd1'!H137="","",'Rd1'!H137)</f>
        <v>66</v>
      </c>
      <c r="H137" s="3" t="str">
        <f t="shared" si="13"/>
        <v/>
      </c>
      <c r="I137" s="3" t="e">
        <f t="shared" si="14"/>
        <v>#VALUE!</v>
      </c>
      <c r="J137">
        <f>IF(F137="","",'Rd1'!J137)</f>
        <v>0</v>
      </c>
      <c r="M137" t="e">
        <f>IF(#REF!="","",#REF!)</f>
        <v>#REF!</v>
      </c>
      <c r="N137" t="e">
        <f>IF(#REF!="","",#REF!)</f>
        <v>#REF!</v>
      </c>
      <c r="O137" t="e">
        <f>IF(#REF!="","",#REF!)</f>
        <v>#REF!</v>
      </c>
      <c r="P137" t="e">
        <f>IF(#REF!="","",#REF!)</f>
        <v>#REF!</v>
      </c>
      <c r="Q137" s="12" t="e">
        <f t="shared" si="15"/>
        <v>#REF!</v>
      </c>
      <c r="R137" t="e">
        <f t="array" ref="R137">IF(Q137="","",RANK(Q137, $Q$2:$Q$241) + COUNTIFS($Q$2:$Q$241, Q137, $P$2:$P$241, "&lt;"&amp;P137) + COUNTIFS($Q$2:$Q$241, Q137, $P$2:$P$241, P137, $M$2:$M$241, "&lt;"&amp;M137))</f>
        <v>#REF!</v>
      </c>
      <c r="S137" t="e">
        <f>IF(#REF!="","",#REF!)</f>
        <v>#REF!</v>
      </c>
      <c r="T137" s="3" t="e">
        <f t="shared" si="16"/>
        <v>#REF!</v>
      </c>
      <c r="U137" s="3" t="e">
        <f t="shared" si="17"/>
        <v>#REF!</v>
      </c>
      <c r="V137" t="e">
        <f>IF(R137="","",#REF!)</f>
        <v>#REF!</v>
      </c>
    </row>
    <row r="138" spans="1:22" x14ac:dyDescent="0.25">
      <c r="A138" t="str">
        <f>IF('Rd1'!C138="","",'Rd1'!C138)</f>
        <v>Kevin Velo</v>
      </c>
      <c r="B138">
        <f>IF('Rd1'!D138="","",VALUE('Rd1'!D138))</f>
        <v>0.23749999999999999</v>
      </c>
      <c r="C138">
        <f>IF('Rd1'!E138="","",'Rd1'!E138)</f>
        <v>4.2</v>
      </c>
      <c r="D138">
        <f>IF('Rd1'!F138="","",'Rd1'!F138)</f>
        <v>3.7</v>
      </c>
      <c r="E138" s="12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>IF('Rd1'!H138="","",'Rd1'!H138)</f>
        <v>66</v>
      </c>
      <c r="H138" s="3" t="str">
        <f t="shared" si="13"/>
        <v/>
      </c>
      <c r="I138" s="3" t="str">
        <f t="shared" si="14"/>
        <v/>
      </c>
      <c r="J138" t="str">
        <f>IF(F138="","",'Rd1'!J138)</f>
        <v/>
      </c>
      <c r="M138" t="e">
        <f>IF(#REF!="","",#REF!)</f>
        <v>#REF!</v>
      </c>
      <c r="N138" t="e">
        <f>IF(#REF!="","",#REF!)</f>
        <v>#REF!</v>
      </c>
      <c r="O138" t="e">
        <f>IF(#REF!="","",#REF!)</f>
        <v>#REF!</v>
      </c>
      <c r="P138" t="e">
        <f>IF(#REF!="","",#REF!)</f>
        <v>#REF!</v>
      </c>
      <c r="Q138" s="12" t="e">
        <f t="shared" si="15"/>
        <v>#REF!</v>
      </c>
      <c r="R138" t="e">
        <f t="array" ref="R138">IF(Q138="","",RANK(Q138, $Q$2:$Q$241) + COUNTIFS($Q$2:$Q$241, Q138, $P$2:$P$241, "&lt;"&amp;P138) + COUNTIFS($Q$2:$Q$241, Q138, $P$2:$P$241, P138, $M$2:$M$241, "&lt;"&amp;M138))</f>
        <v>#REF!</v>
      </c>
      <c r="S138" t="e">
        <f>IF(#REF!="","",#REF!)</f>
        <v>#REF!</v>
      </c>
      <c r="T138" s="3" t="e">
        <f t="shared" si="16"/>
        <v>#REF!</v>
      </c>
      <c r="U138" s="3" t="e">
        <f t="shared" si="17"/>
        <v>#REF!</v>
      </c>
      <c r="V138" t="e">
        <f>IF(R138="","",#REF!)</f>
        <v>#REF!</v>
      </c>
    </row>
    <row r="139" spans="1:22" x14ac:dyDescent="0.25">
      <c r="A139" t="str">
        <f>IF('Rd1'!C139="","",'Rd1'!C139)</f>
        <v>Brett White</v>
      </c>
      <c r="B139">
        <f>IF('Rd1'!D139="","",VALUE('Rd1'!D139))</f>
        <v>0.1797</v>
      </c>
      <c r="C139">
        <f>IF('Rd1'!E139="","",'Rd1'!E139)</f>
        <v>5.6</v>
      </c>
      <c r="D139">
        <f>IF('Rd1'!F139="","",'Rd1'!F139)</f>
        <v>4.3499999999999996</v>
      </c>
      <c r="E139" s="12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>IF('Rd1'!H139="","",'Rd1'!H139)</f>
        <v>67</v>
      </c>
      <c r="H139" s="3" t="str">
        <f t="shared" si="13"/>
        <v/>
      </c>
      <c r="I139" s="3" t="str">
        <f t="shared" si="14"/>
        <v/>
      </c>
      <c r="J139" t="str">
        <f>IF(F139="","",'Rd1'!J139)</f>
        <v/>
      </c>
      <c r="M139" t="e">
        <f>IF(#REF!="","",#REF!)</f>
        <v>#REF!</v>
      </c>
      <c r="N139" t="e">
        <f>IF(#REF!="","",#REF!)</f>
        <v>#REF!</v>
      </c>
      <c r="O139" t="e">
        <f>IF(#REF!="","",#REF!)</f>
        <v>#REF!</v>
      </c>
      <c r="P139" t="e">
        <f>IF(#REF!="","",#REF!)</f>
        <v>#REF!</v>
      </c>
      <c r="Q139" s="12" t="e">
        <f t="shared" si="15"/>
        <v>#REF!</v>
      </c>
      <c r="R139" t="e">
        <f t="array" ref="R139">IF(Q139="","",RANK(Q139, $Q$2:$Q$241) + COUNTIFS($Q$2:$Q$241, Q139, $P$2:$P$241, "&lt;"&amp;P139) + COUNTIFS($Q$2:$Q$241, Q139, $P$2:$P$241, P139, $M$2:$M$241, "&lt;"&amp;M139))</f>
        <v>#REF!</v>
      </c>
      <c r="S139" t="e">
        <f>IF(#REF!="","",#REF!)</f>
        <v>#REF!</v>
      </c>
      <c r="T139" s="3" t="e">
        <f t="shared" si="16"/>
        <v>#REF!</v>
      </c>
      <c r="U139" s="3" t="e">
        <f t="shared" si="17"/>
        <v>#REF!</v>
      </c>
      <c r="V139" t="e">
        <f>IF(R139="","",#REF!)</f>
        <v>#REF!</v>
      </c>
    </row>
    <row r="140" spans="1:22" x14ac:dyDescent="0.25">
      <c r="A140" t="str">
        <f>IF('Rd1'!C140="","",'Rd1'!C140)</f>
        <v>Braden Thornberry</v>
      </c>
      <c r="B140">
        <f>IF('Rd1'!D140="","",VALUE('Rd1'!D140))</f>
        <v>0.33650000000000002</v>
      </c>
      <c r="C140">
        <f>IF('Rd1'!E140="","",'Rd1'!E140)</f>
        <v>3</v>
      </c>
      <c r="D140">
        <f>IF('Rd1'!F140="","",'Rd1'!F140)</f>
        <v>2.7</v>
      </c>
      <c r="E140" s="12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>IF('Rd1'!H140="","",'Rd1'!H140)</f>
        <v>72</v>
      </c>
      <c r="H140" s="3" t="str">
        <f t="shared" si="13"/>
        <v/>
      </c>
      <c r="I140" s="3" t="str">
        <f t="shared" si="14"/>
        <v/>
      </c>
      <c r="J140" t="str">
        <f>IF(F140="","",'Rd1'!J140)</f>
        <v/>
      </c>
      <c r="M140" t="e">
        <f>IF(#REF!="","",#REF!)</f>
        <v>#REF!</v>
      </c>
      <c r="N140" t="e">
        <f>IF(#REF!="","",#REF!)</f>
        <v>#REF!</v>
      </c>
      <c r="O140" t="e">
        <f>IF(#REF!="","",#REF!)</f>
        <v>#REF!</v>
      </c>
      <c r="P140" t="e">
        <f>IF(#REF!="","",#REF!)</f>
        <v>#REF!</v>
      </c>
      <c r="Q140" s="12" t="e">
        <f t="shared" si="15"/>
        <v>#REF!</v>
      </c>
      <c r="R140" t="e">
        <f t="array" ref="R140">IF(Q140="","",RANK(Q140, $Q$2:$Q$241) + COUNTIFS($Q$2:$Q$241, Q140, $P$2:$P$241, "&lt;"&amp;P140) + COUNTIFS($Q$2:$Q$241, Q140, $P$2:$P$241, P140, $M$2:$M$241, "&lt;"&amp;M140))</f>
        <v>#REF!</v>
      </c>
      <c r="S140" t="e">
        <f>IF(#REF!="","",#REF!)</f>
        <v>#REF!</v>
      </c>
      <c r="T140" s="3" t="e">
        <f t="shared" si="16"/>
        <v>#REF!</v>
      </c>
      <c r="U140" s="3" t="e">
        <f t="shared" si="17"/>
        <v>#REF!</v>
      </c>
      <c r="V140" t="e">
        <f>IF(R140="","",#REF!)</f>
        <v>#REF!</v>
      </c>
    </row>
    <row r="141" spans="1:22" x14ac:dyDescent="0.25">
      <c r="A141" t="str">
        <f>IF('Rd1'!C141="","",'Rd1'!C141)</f>
        <v>Frankie Capan</v>
      </c>
      <c r="B141">
        <f>IF('Rd1'!D141="","",VALUE('Rd1'!D141))</f>
        <v>0.371</v>
      </c>
      <c r="C141">
        <f>IF('Rd1'!E141="","",'Rd1'!E141)</f>
        <v>2.7</v>
      </c>
      <c r="D141">
        <f>IF('Rd1'!F141="","",'Rd1'!F141)</f>
        <v>2.75</v>
      </c>
      <c r="E141" s="12">
        <f t="shared" si="12"/>
        <v>1.2E-2</v>
      </c>
      <c r="F141">
        <f t="array" ref="F141">IF(E141="","",RANK(E141, $E$2:$E$241) + COUNTIFS($E$2:$E$241, E141, $D$2:$D$241, "&lt;"&amp;D141) + COUNTIFS($E$2:$E$241, E141, $D$2:$D$241, D141, $A$2:$A$241, "&lt;"&amp;A141))</f>
        <v>28</v>
      </c>
      <c r="G141">
        <f>IF('Rd1'!H141="","",'Rd1'!H141)</f>
        <v>73</v>
      </c>
      <c r="H141" s="3" t="str">
        <f t="shared" si="13"/>
        <v/>
      </c>
      <c r="I141" s="3" t="e">
        <f t="shared" si="14"/>
        <v>#VALUE!</v>
      </c>
      <c r="J141">
        <f>IF(F141="","",'Rd1'!J141)</f>
        <v>0</v>
      </c>
      <c r="M141" t="e">
        <f>IF(#REF!="","",#REF!)</f>
        <v>#REF!</v>
      </c>
      <c r="N141" t="e">
        <f>IF(#REF!="","",#REF!)</f>
        <v>#REF!</v>
      </c>
      <c r="O141" t="e">
        <f>IF(#REF!="","",#REF!)</f>
        <v>#REF!</v>
      </c>
      <c r="P141" t="e">
        <f>IF(#REF!="","",#REF!)</f>
        <v>#REF!</v>
      </c>
      <c r="Q141" s="12" t="e">
        <f t="shared" si="15"/>
        <v>#REF!</v>
      </c>
      <c r="R141" t="e">
        <f t="array" ref="R141">IF(Q141="","",RANK(Q141, $Q$2:$Q$241) + COUNTIFS($Q$2:$Q$241, Q141, $P$2:$P$241, "&lt;"&amp;P141) + COUNTIFS($Q$2:$Q$241, Q141, $P$2:$P$241, P141, $M$2:$M$241, "&lt;"&amp;M141))</f>
        <v>#REF!</v>
      </c>
      <c r="S141" t="e">
        <f>IF(#REF!="","",#REF!)</f>
        <v>#REF!</v>
      </c>
      <c r="T141" s="3" t="e">
        <f t="shared" si="16"/>
        <v>#REF!</v>
      </c>
      <c r="U141" s="3" t="e">
        <f t="shared" si="17"/>
        <v>#REF!</v>
      </c>
      <c r="V141" t="e">
        <f>IF(R141="","",#REF!)</f>
        <v>#REF!</v>
      </c>
    </row>
    <row r="142" spans="1:22" x14ac:dyDescent="0.25">
      <c r="A142" t="str">
        <f>IF('Rd1'!C142="","",'Rd1'!C142)</f>
        <v>James Piot</v>
      </c>
      <c r="B142">
        <f>IF('Rd1'!D142="","",VALUE('Rd1'!D142))</f>
        <v>0.29249999999999998</v>
      </c>
      <c r="C142">
        <f>IF('Rd1'!E142="","",'Rd1'!E142)</f>
        <v>3.4</v>
      </c>
      <c r="D142">
        <f>IF('Rd1'!F142="","",'Rd1'!F142)</f>
        <v>3</v>
      </c>
      <c r="E142" s="12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>IF('Rd1'!H142="","",'Rd1'!H142)</f>
        <v>70</v>
      </c>
      <c r="H142" s="3" t="str">
        <f t="shared" si="13"/>
        <v/>
      </c>
      <c r="I142" s="3" t="str">
        <f t="shared" si="14"/>
        <v/>
      </c>
      <c r="J142" t="str">
        <f>IF(F142="","",'Rd1'!J142)</f>
        <v/>
      </c>
      <c r="M142" t="e">
        <f>IF(#REF!="","",#REF!)</f>
        <v>#REF!</v>
      </c>
      <c r="N142" t="e">
        <f>IF(#REF!="","",#REF!)</f>
        <v>#REF!</v>
      </c>
      <c r="O142" t="e">
        <f>IF(#REF!="","",#REF!)</f>
        <v>#REF!</v>
      </c>
      <c r="P142" t="e">
        <f>IF(#REF!="","",#REF!)</f>
        <v>#REF!</v>
      </c>
      <c r="Q142" s="12" t="e">
        <f t="shared" si="15"/>
        <v>#REF!</v>
      </c>
      <c r="R142" t="e">
        <f t="array" ref="R142">IF(Q142="","",RANK(Q142, $Q$2:$Q$241) + COUNTIFS($Q$2:$Q$241, Q142, $P$2:$P$241, "&lt;"&amp;P142) + COUNTIFS($Q$2:$Q$241, Q142, $P$2:$P$241, P142, $M$2:$M$241, "&lt;"&amp;M142))</f>
        <v>#REF!</v>
      </c>
      <c r="S142" t="e">
        <f>IF(#REF!="","",#REF!)</f>
        <v>#REF!</v>
      </c>
      <c r="T142" s="3" t="e">
        <f t="shared" si="16"/>
        <v>#REF!</v>
      </c>
      <c r="U142" s="3" t="e">
        <f t="shared" si="17"/>
        <v>#REF!</v>
      </c>
      <c r="V142" t="e">
        <f>IF(R142="","",#REF!)</f>
        <v>#REF!</v>
      </c>
    </row>
    <row r="143" spans="1:22" x14ac:dyDescent="0.25">
      <c r="A143" t="str">
        <f>IF('Rd1'!C143="","",'Rd1'!C143)</f>
        <v>Paul Peterson</v>
      </c>
      <c r="B143">
        <f>IF('Rd1'!D143="","",VALUE('Rd1'!D143))</f>
        <v>0.45679999999999998</v>
      </c>
      <c r="C143">
        <f>IF('Rd1'!E143="","",'Rd1'!E143)</f>
        <v>2.2000000000000002</v>
      </c>
      <c r="D143">
        <f>IF('Rd1'!F143="","",'Rd1'!F143)</f>
        <v>2.7</v>
      </c>
      <c r="E143" s="12">
        <f t="shared" si="12"/>
        <v>0.13700000000000001</v>
      </c>
      <c r="F143">
        <f t="array" ref="F143">IF(E143="","",RANK(E143, $E$2:$E$241) + COUNTIFS($E$2:$E$241, E143, $D$2:$D$241, "&lt;"&amp;D143) + COUNTIFS($E$2:$E$241, E143, $D$2:$D$241, D143, $A$2:$A$241, "&lt;"&amp;A143))</f>
        <v>1</v>
      </c>
      <c r="G143">
        <f>IF('Rd1'!H143="","",'Rd1'!H143)</f>
        <v>68</v>
      </c>
      <c r="H143" s="3" t="e">
        <f t="shared" si="13"/>
        <v>#VALUE!</v>
      </c>
      <c r="I143" s="3" t="e">
        <f t="shared" si="14"/>
        <v>#VALUE!</v>
      </c>
      <c r="J143">
        <f>IF(F143="","",'Rd1'!J143)</f>
        <v>0</v>
      </c>
      <c r="M143" t="e">
        <f>IF(#REF!="","",#REF!)</f>
        <v>#REF!</v>
      </c>
      <c r="N143" t="e">
        <f>IF(#REF!="","",#REF!)</f>
        <v>#REF!</v>
      </c>
      <c r="O143" t="e">
        <f>IF(#REF!="","",#REF!)</f>
        <v>#REF!</v>
      </c>
      <c r="P143" t="e">
        <f>IF(#REF!="","",#REF!)</f>
        <v>#REF!</v>
      </c>
      <c r="Q143" s="12" t="e">
        <f t="shared" si="15"/>
        <v>#REF!</v>
      </c>
      <c r="R143" t="e">
        <f t="array" ref="R143">IF(Q143="","",RANK(Q143, $Q$2:$Q$241) + COUNTIFS($Q$2:$Q$241, Q143, $P$2:$P$241, "&lt;"&amp;P143) + COUNTIFS($Q$2:$Q$241, Q143, $P$2:$P$241, P143, $M$2:$M$241, "&lt;"&amp;M143))</f>
        <v>#REF!</v>
      </c>
      <c r="S143" t="e">
        <f>IF(#REF!="","",#REF!)</f>
        <v>#REF!</v>
      </c>
      <c r="T143" s="3" t="e">
        <f t="shared" si="16"/>
        <v>#REF!</v>
      </c>
      <c r="U143" s="3" t="e">
        <f t="shared" si="17"/>
        <v>#REF!</v>
      </c>
      <c r="V143" t="e">
        <f>IF(R143="","",#REF!)</f>
        <v>#REF!</v>
      </c>
    </row>
    <row r="144" spans="1:22" x14ac:dyDescent="0.25">
      <c r="A144" t="str">
        <f>IF('Rd1'!C144="","",'Rd1'!C144)</f>
        <v>Kaito Onishi</v>
      </c>
      <c r="B144">
        <f>IF('Rd1'!D144="","",VALUE('Rd1'!D144))</f>
        <v>0.37869999999999998</v>
      </c>
      <c r="C144">
        <f>IF('Rd1'!E144="","",'Rd1'!E144)</f>
        <v>2.6</v>
      </c>
      <c r="D144">
        <f>IF('Rd1'!F144="","",'Rd1'!F144)</f>
        <v>2.8</v>
      </c>
      <c r="E144" s="12">
        <f t="shared" si="12"/>
        <v>3.4000000000000002E-2</v>
      </c>
      <c r="F144">
        <f t="array" ref="F144">IF(E144="","",RANK(E144, $E$2:$E$241) + COUNTIFS($E$2:$E$241, E144, $D$2:$D$241, "&lt;"&amp;D144) + COUNTIFS($E$2:$E$241, E144, $D$2:$D$241, D144, $A$2:$A$241, "&lt;"&amp;A144))</f>
        <v>15</v>
      </c>
      <c r="G144">
        <f>IF('Rd1'!H144="","",'Rd1'!H144)</f>
        <v>68</v>
      </c>
      <c r="H144" s="3" t="str">
        <f t="shared" si="13"/>
        <v/>
      </c>
      <c r="I144" s="3" t="e">
        <f t="shared" si="14"/>
        <v>#VALUE!</v>
      </c>
      <c r="J144">
        <f>IF(F144="","",'Rd1'!J144)</f>
        <v>0</v>
      </c>
      <c r="M144" t="e">
        <f>IF(#REF!="","",#REF!)</f>
        <v>#REF!</v>
      </c>
      <c r="N144" t="e">
        <f>IF(#REF!="","",#REF!)</f>
        <v>#REF!</v>
      </c>
      <c r="O144" t="e">
        <f>IF(#REF!="","",#REF!)</f>
        <v>#REF!</v>
      </c>
      <c r="P144" t="e">
        <f>IF(#REF!="","",#REF!)</f>
        <v>#REF!</v>
      </c>
      <c r="Q144" s="12" t="e">
        <f t="shared" si="15"/>
        <v>#REF!</v>
      </c>
      <c r="R144" t="e">
        <f t="array" ref="R144">IF(Q144="","",RANK(Q144, $Q$2:$Q$241) + COUNTIFS($Q$2:$Q$241, Q144, $P$2:$P$241, "&lt;"&amp;P144) + COUNTIFS($Q$2:$Q$241, Q144, $P$2:$P$241, P144, $M$2:$M$241, "&lt;"&amp;M144))</f>
        <v>#REF!</v>
      </c>
      <c r="S144" t="e">
        <f>IF(#REF!="","",#REF!)</f>
        <v>#REF!</v>
      </c>
      <c r="T144" s="3" t="e">
        <f t="shared" si="16"/>
        <v>#REF!</v>
      </c>
      <c r="U144" s="3" t="e">
        <f t="shared" si="17"/>
        <v>#REF!</v>
      </c>
      <c r="V144" t="e">
        <f>IF(R144="","",#REF!)</f>
        <v>#REF!</v>
      </c>
    </row>
    <row r="145" spans="1:22" x14ac:dyDescent="0.25">
      <c r="A145" t="str">
        <f>IF('Rd1'!C145="","",'Rd1'!C145)</f>
        <v>Andi Xu</v>
      </c>
      <c r="B145">
        <f>IF('Rd1'!D145="","",VALUE('Rd1'!D145))</f>
        <v>0.1646</v>
      </c>
      <c r="C145">
        <f>IF('Rd1'!E145="","",'Rd1'!E145)</f>
        <v>6.1</v>
      </c>
      <c r="D145">
        <f>IF('Rd1'!F145="","",'Rd1'!F145)</f>
        <v>3.4</v>
      </c>
      <c r="E145" s="12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>IF('Rd1'!H145="","",'Rd1'!H145)</f>
        <v>71</v>
      </c>
      <c r="H145" s="3" t="str">
        <f t="shared" si="13"/>
        <v/>
      </c>
      <c r="I145" s="3" t="str">
        <f t="shared" si="14"/>
        <v/>
      </c>
      <c r="J145" t="str">
        <f>IF(F145="","",'Rd1'!J145)</f>
        <v/>
      </c>
      <c r="M145" t="e">
        <f>IF(#REF!="","",#REF!)</f>
        <v>#REF!</v>
      </c>
      <c r="N145" t="e">
        <f>IF(#REF!="","",#REF!)</f>
        <v>#REF!</v>
      </c>
      <c r="O145" t="e">
        <f>IF(#REF!="","",#REF!)</f>
        <v>#REF!</v>
      </c>
      <c r="P145" t="e">
        <f>IF(#REF!="","",#REF!)</f>
        <v>#REF!</v>
      </c>
      <c r="Q145" s="12" t="e">
        <f t="shared" si="15"/>
        <v>#REF!</v>
      </c>
      <c r="R145" t="e">
        <f t="array" ref="R145">IF(Q145="","",RANK(Q145, $Q$2:$Q$241) + COUNTIFS($Q$2:$Q$241, Q145, $P$2:$P$241, "&lt;"&amp;P145) + COUNTIFS($Q$2:$Q$241, Q145, $P$2:$P$241, P145, $M$2:$M$241, "&lt;"&amp;M145))</f>
        <v>#REF!</v>
      </c>
      <c r="S145" t="e">
        <f>IF(#REF!="","",#REF!)</f>
        <v>#REF!</v>
      </c>
      <c r="T145" s="3" t="e">
        <f t="shared" si="16"/>
        <v>#REF!</v>
      </c>
      <c r="U145" s="3" t="e">
        <f t="shared" si="17"/>
        <v>#REF!</v>
      </c>
      <c r="V145" t="e">
        <f>IF(R145="","",#REF!)</f>
        <v>#REF!</v>
      </c>
    </row>
    <row r="146" spans="1:22" x14ac:dyDescent="0.25">
      <c r="A146" t="str">
        <f>IF('Rd1'!C146="","",'Rd1'!C146)</f>
        <v>Thomas Rosenmueller</v>
      </c>
      <c r="B146">
        <f>IF('Rd1'!D146="","",VALUE('Rd1'!D146))</f>
        <v>0.49780000000000002</v>
      </c>
      <c r="C146">
        <f>IF('Rd1'!E146="","",'Rd1'!E146)</f>
        <v>2</v>
      </c>
      <c r="D146">
        <f>IF('Rd1'!F146="","",'Rd1'!F146)</f>
        <v>1.77</v>
      </c>
      <c r="E146" s="12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>IF('Rd1'!H146="","",'Rd1'!H146)</f>
        <v>67</v>
      </c>
      <c r="H146" s="3" t="str">
        <f t="shared" si="13"/>
        <v/>
      </c>
      <c r="I146" s="3" t="str">
        <f t="shared" si="14"/>
        <v/>
      </c>
      <c r="J146" t="str">
        <f>IF(F146="","",'Rd1'!J146)</f>
        <v/>
      </c>
      <c r="M146" t="e">
        <f>IF(#REF!="","",#REF!)</f>
        <v>#REF!</v>
      </c>
      <c r="N146" t="e">
        <f>IF(#REF!="","",#REF!)</f>
        <v>#REF!</v>
      </c>
      <c r="O146" t="e">
        <f>IF(#REF!="","",#REF!)</f>
        <v>#REF!</v>
      </c>
      <c r="P146" t="e">
        <f>IF(#REF!="","",#REF!)</f>
        <v>#REF!</v>
      </c>
      <c r="Q146" s="12" t="e">
        <f t="shared" si="15"/>
        <v>#REF!</v>
      </c>
      <c r="R146" t="e">
        <f t="array" ref="R146">IF(Q146="","",RANK(Q146, $Q$2:$Q$241) + COUNTIFS($Q$2:$Q$241, Q146, $P$2:$P$241, "&lt;"&amp;P146) + COUNTIFS($Q$2:$Q$241, Q146, $P$2:$P$241, P146, $M$2:$M$241, "&lt;"&amp;M146))</f>
        <v>#REF!</v>
      </c>
      <c r="S146" t="e">
        <f>IF(#REF!="","",#REF!)</f>
        <v>#REF!</v>
      </c>
      <c r="T146" s="3" t="e">
        <f t="shared" si="16"/>
        <v>#REF!</v>
      </c>
      <c r="U146" s="3" t="e">
        <f t="shared" si="17"/>
        <v>#REF!</v>
      </c>
      <c r="V146" t="e">
        <f>IF(R146="","",#REF!)</f>
        <v>#REF!</v>
      </c>
    </row>
    <row r="147" spans="1:22" x14ac:dyDescent="0.25">
      <c r="A147" t="str">
        <f>IF('Rd1'!C147="","",'Rd1'!C147)</f>
        <v>Philip Knowles</v>
      </c>
      <c r="B147">
        <f>IF('Rd1'!D147="","",VALUE('Rd1'!D147))</f>
        <v>0.36149999999999999</v>
      </c>
      <c r="C147">
        <f>IF('Rd1'!E147="","",'Rd1'!E147)</f>
        <v>2.8</v>
      </c>
      <c r="D147">
        <f>IF('Rd1'!F147="","",'Rd1'!F147)</f>
        <v>2.88</v>
      </c>
      <c r="E147" s="12">
        <f t="shared" si="12"/>
        <v>2.1999999999999999E-2</v>
      </c>
      <c r="F147">
        <f t="array" ref="F147">IF(E147="","",RANK(E147, $E$2:$E$241) + COUNTIFS($E$2:$E$241, E147, $D$2:$D$241, "&lt;"&amp;D147) + COUNTIFS($E$2:$E$241, E147, $D$2:$D$241, D147, $A$2:$A$241, "&lt;"&amp;A147))</f>
        <v>21</v>
      </c>
      <c r="G147">
        <f>IF('Rd1'!H147="","",'Rd1'!H147)</f>
        <v>66</v>
      </c>
      <c r="H147" s="3" t="str">
        <f t="shared" si="13"/>
        <v/>
      </c>
      <c r="I147" s="3" t="e">
        <f t="shared" si="14"/>
        <v>#VALUE!</v>
      </c>
      <c r="J147">
        <f>IF(F147="","",'Rd1'!J147)</f>
        <v>0</v>
      </c>
      <c r="M147" t="e">
        <f>IF(#REF!="","",#REF!)</f>
        <v>#REF!</v>
      </c>
      <c r="N147" t="e">
        <f>IF(#REF!="","",#REF!)</f>
        <v>#REF!</v>
      </c>
      <c r="O147" t="e">
        <f>IF(#REF!="","",#REF!)</f>
        <v>#REF!</v>
      </c>
      <c r="P147" t="e">
        <f>IF(#REF!="","",#REF!)</f>
        <v>#REF!</v>
      </c>
      <c r="Q147" s="12" t="e">
        <f t="shared" si="15"/>
        <v>#REF!</v>
      </c>
      <c r="R147" t="e">
        <f t="array" ref="R147">IF(Q147="","",RANK(Q147, $Q$2:$Q$241) + COUNTIFS($Q$2:$Q$241, Q147, $P$2:$P$241, "&lt;"&amp;P147) + COUNTIFS($Q$2:$Q$241, Q147, $P$2:$P$241, P147, $M$2:$M$241, "&lt;"&amp;M147))</f>
        <v>#REF!</v>
      </c>
      <c r="S147" t="e">
        <f>IF(#REF!="","",#REF!)</f>
        <v>#REF!</v>
      </c>
      <c r="T147" s="3" t="e">
        <f t="shared" si="16"/>
        <v>#REF!</v>
      </c>
      <c r="U147" s="3" t="e">
        <f t="shared" si="17"/>
        <v>#REF!</v>
      </c>
      <c r="V147" t="e">
        <f>IF(R147="","",#REF!)</f>
        <v>#REF!</v>
      </c>
    </row>
    <row r="148" spans="1:22" x14ac:dyDescent="0.25">
      <c r="A148" t="str">
        <f>IF('Rd1'!C148="","",'Rd1'!C148)</f>
        <v>Ben Cook</v>
      </c>
      <c r="B148">
        <f>IF('Rd1'!D148="","",VALUE('Rd1'!D148))</f>
        <v>0.14069999999999999</v>
      </c>
      <c r="C148">
        <f>IF('Rd1'!E148="","",'Rd1'!E148)</f>
        <v>7.1</v>
      </c>
      <c r="D148">
        <f>IF('Rd1'!F148="","",'Rd1'!F148)</f>
        <v>5.5</v>
      </c>
      <c r="E148" s="12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>IF('Rd1'!H148="","",'Rd1'!H148)</f>
        <v>71</v>
      </c>
      <c r="H148" s="3" t="str">
        <f t="shared" si="13"/>
        <v/>
      </c>
      <c r="I148" s="3" t="str">
        <f t="shared" si="14"/>
        <v/>
      </c>
      <c r="J148" t="str">
        <f>IF(F148="","",'Rd1'!J148)</f>
        <v/>
      </c>
      <c r="M148" t="e">
        <f>IF(#REF!="","",#REF!)</f>
        <v>#REF!</v>
      </c>
      <c r="N148" t="e">
        <f>IF(#REF!="","",#REF!)</f>
        <v>#REF!</v>
      </c>
      <c r="O148" t="e">
        <f>IF(#REF!="","",#REF!)</f>
        <v>#REF!</v>
      </c>
      <c r="P148" t="e">
        <f>IF(#REF!="","",#REF!)</f>
        <v>#REF!</v>
      </c>
      <c r="Q148" s="12" t="e">
        <f t="shared" si="15"/>
        <v>#REF!</v>
      </c>
      <c r="R148" t="e">
        <f t="array" ref="R148">IF(Q148="","",RANK(Q148, $Q$2:$Q$241) + COUNTIFS($Q$2:$Q$241, Q148, $P$2:$P$241, "&lt;"&amp;P148) + COUNTIFS($Q$2:$Q$241, Q148, $P$2:$P$241, P148, $M$2:$M$241, "&lt;"&amp;M148))</f>
        <v>#REF!</v>
      </c>
      <c r="S148" t="e">
        <f>IF(#REF!="","",#REF!)</f>
        <v>#REF!</v>
      </c>
      <c r="T148" s="3" t="e">
        <f t="shared" si="16"/>
        <v>#REF!</v>
      </c>
      <c r="U148" s="3" t="e">
        <f t="shared" si="17"/>
        <v>#REF!</v>
      </c>
      <c r="V148" t="e">
        <f>IF(R148="","",#REF!)</f>
        <v>#REF!</v>
      </c>
    </row>
    <row r="149" spans="1:22" x14ac:dyDescent="0.25">
      <c r="A149" t="str">
        <f>IF('Rd1'!C149="","",'Rd1'!C149)</f>
        <v>Cristobal Del Solar</v>
      </c>
      <c r="B149">
        <f>IF('Rd1'!D149="","",VALUE('Rd1'!D149))</f>
        <v>0.39829999999999999</v>
      </c>
      <c r="C149">
        <f>IF('Rd1'!E149="","",'Rd1'!E149)</f>
        <v>2.5</v>
      </c>
      <c r="D149">
        <f>IF('Rd1'!F149="","",'Rd1'!F149)</f>
        <v>2.25</v>
      </c>
      <c r="E149" s="12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>IF('Rd1'!H149="","",'Rd1'!H149)</f>
        <v>69</v>
      </c>
      <c r="H149" s="3" t="str">
        <f t="shared" si="13"/>
        <v/>
      </c>
      <c r="I149" s="3" t="str">
        <f t="shared" si="14"/>
        <v/>
      </c>
      <c r="J149" t="str">
        <f>IF(F149="","",'Rd1'!J149)</f>
        <v/>
      </c>
      <c r="M149" t="e">
        <f>IF(#REF!="","",#REF!)</f>
        <v>#REF!</v>
      </c>
      <c r="N149" t="e">
        <f>IF(#REF!="","",#REF!)</f>
        <v>#REF!</v>
      </c>
      <c r="O149" t="e">
        <f>IF(#REF!="","",#REF!)</f>
        <v>#REF!</v>
      </c>
      <c r="P149" t="e">
        <f>IF(#REF!="","",#REF!)</f>
        <v>#REF!</v>
      </c>
      <c r="Q149" s="12" t="e">
        <f t="shared" si="15"/>
        <v>#REF!</v>
      </c>
      <c r="R149" t="e">
        <f t="array" ref="R149">IF(Q149="","",RANK(Q149, $Q$2:$Q$241) + COUNTIFS($Q$2:$Q$241, Q149, $P$2:$P$241, "&lt;"&amp;P149) + COUNTIFS($Q$2:$Q$241, Q149, $P$2:$P$241, P149, $M$2:$M$241, "&lt;"&amp;M149))</f>
        <v>#REF!</v>
      </c>
      <c r="S149" t="e">
        <f>IF(#REF!="","",#REF!)</f>
        <v>#REF!</v>
      </c>
      <c r="T149" s="3" t="e">
        <f t="shared" si="16"/>
        <v>#REF!</v>
      </c>
      <c r="U149" s="3" t="e">
        <f t="shared" si="17"/>
        <v>#REF!</v>
      </c>
      <c r="V149" t="e">
        <f>IF(R149="","",#REF!)</f>
        <v>#REF!</v>
      </c>
    </row>
    <row r="150" spans="1:22" x14ac:dyDescent="0.25">
      <c r="A150" t="str">
        <f>IF('Rd1'!C150="","",'Rd1'!C150)</f>
        <v>Anders Albertson</v>
      </c>
      <c r="B150">
        <f>IF('Rd1'!D150="","",VALUE('Rd1'!D150))</f>
        <v>0.41149999999999998</v>
      </c>
      <c r="C150">
        <f>IF('Rd1'!E150="","",'Rd1'!E150)</f>
        <v>2.4</v>
      </c>
      <c r="D150">
        <f>IF('Rd1'!F150="","",'Rd1'!F150)</f>
        <v>2.75</v>
      </c>
      <c r="E150" s="12">
        <f t="shared" si="12"/>
        <v>7.4999999999999997E-2</v>
      </c>
      <c r="F150">
        <f t="array" ref="F150">IF(E150="","",RANK(E150, $E$2:$E$241) + COUNTIFS($E$2:$E$241, E150, $D$2:$D$241, "&lt;"&amp;D150) + COUNTIFS($E$2:$E$241, E150, $D$2:$D$241, D150, $A$2:$A$241, "&lt;"&amp;A150))</f>
        <v>3</v>
      </c>
      <c r="G150">
        <f>IF('Rd1'!H150="","",'Rd1'!H150)</f>
        <v>68</v>
      </c>
      <c r="H150" s="3" t="e">
        <f t="shared" si="13"/>
        <v>#VALUE!</v>
      </c>
      <c r="I150" s="3" t="e">
        <f t="shared" si="14"/>
        <v>#VALUE!</v>
      </c>
      <c r="J150">
        <f>IF(F150="","",'Rd1'!J150)</f>
        <v>0</v>
      </c>
      <c r="M150" t="e">
        <f>IF(#REF!="","",#REF!)</f>
        <v>#REF!</v>
      </c>
      <c r="N150" t="e">
        <f>IF(#REF!="","",#REF!)</f>
        <v>#REF!</v>
      </c>
      <c r="O150" t="e">
        <f>IF(#REF!="","",#REF!)</f>
        <v>#REF!</v>
      </c>
      <c r="P150" t="e">
        <f>IF(#REF!="","",#REF!)</f>
        <v>#REF!</v>
      </c>
      <c r="Q150" s="12" t="e">
        <f t="shared" si="15"/>
        <v>#REF!</v>
      </c>
      <c r="R150" t="e">
        <f t="array" ref="R150">IF(Q150="","",RANK(Q150, $Q$2:$Q$241) + COUNTIFS($Q$2:$Q$241, Q150, $P$2:$P$241, "&lt;"&amp;P150) + COUNTIFS($Q$2:$Q$241, Q150, $P$2:$P$241, P150, $M$2:$M$241, "&lt;"&amp;M150))</f>
        <v>#REF!</v>
      </c>
      <c r="S150" t="e">
        <f>IF(#REF!="","",#REF!)</f>
        <v>#REF!</v>
      </c>
      <c r="T150" s="3" t="e">
        <f t="shared" si="16"/>
        <v>#REF!</v>
      </c>
      <c r="U150" s="3" t="e">
        <f t="shared" si="17"/>
        <v>#REF!</v>
      </c>
      <c r="V150" t="e">
        <f>IF(R150="","",#REF!)</f>
        <v>#REF!</v>
      </c>
    </row>
    <row r="151" spans="1:22" x14ac:dyDescent="0.25">
      <c r="A151" t="str">
        <f>IF('Rd1'!C151="","",'Rd1'!C151)</f>
        <v>Vince Covello</v>
      </c>
      <c r="B151">
        <f>IF('Rd1'!D151="","",VALUE('Rd1'!D151))</f>
        <v>0.19020000000000001</v>
      </c>
      <c r="C151">
        <f>IF('Rd1'!E151="","",'Rd1'!E151)</f>
        <v>5.3</v>
      </c>
      <c r="D151">
        <f>IF('Rd1'!F151="","",'Rd1'!F151)</f>
        <v>4.75</v>
      </c>
      <c r="E151" s="12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>IF('Rd1'!H151="","",'Rd1'!H151)</f>
        <v>69</v>
      </c>
      <c r="H151" s="3" t="str">
        <f t="shared" si="13"/>
        <v/>
      </c>
      <c r="I151" s="3" t="str">
        <f t="shared" si="14"/>
        <v/>
      </c>
      <c r="J151" t="str">
        <f>IF(F151="","",'Rd1'!J151)</f>
        <v/>
      </c>
      <c r="M151" t="e">
        <f>IF(#REF!="","",#REF!)</f>
        <v>#REF!</v>
      </c>
      <c r="N151" t="e">
        <f>IF(#REF!="","",#REF!)</f>
        <v>#REF!</v>
      </c>
      <c r="O151" t="e">
        <f>IF(#REF!="","",#REF!)</f>
        <v>#REF!</v>
      </c>
      <c r="P151" t="e">
        <f>IF(#REF!="","",#REF!)</f>
        <v>#REF!</v>
      </c>
      <c r="Q151" s="12" t="e">
        <f t="shared" si="15"/>
        <v>#REF!</v>
      </c>
      <c r="R151" t="e">
        <f t="array" ref="R151">IF(Q151="","",RANK(Q151, $Q$2:$Q$241) + COUNTIFS($Q$2:$Q$241, Q151, $P$2:$P$241, "&lt;"&amp;P151) + COUNTIFS($Q$2:$Q$241, Q151, $P$2:$P$241, P151, $M$2:$M$241, "&lt;"&amp;M151))</f>
        <v>#REF!</v>
      </c>
      <c r="S151" t="e">
        <f>IF(#REF!="","",#REF!)</f>
        <v>#REF!</v>
      </c>
      <c r="T151" s="3" t="e">
        <f t="shared" si="16"/>
        <v>#REF!</v>
      </c>
      <c r="U151" s="3" t="e">
        <f t="shared" si="17"/>
        <v>#REF!</v>
      </c>
      <c r="V151" t="e">
        <f>IF(R151="","",#REF!)</f>
        <v>#REF!</v>
      </c>
    </row>
    <row r="152" spans="1:22" x14ac:dyDescent="0.25">
      <c r="A152" t="str">
        <f>IF('Rd1'!C152="","",'Rd1'!C152)</f>
        <v>Rikuya Hoshino</v>
      </c>
      <c r="B152">
        <f>IF('Rd1'!D152="","",VALUE('Rd1'!D152))</f>
        <v>0.42809999999999998</v>
      </c>
      <c r="C152">
        <f>IF('Rd1'!E152="","",'Rd1'!E152)</f>
        <v>2.2999999999999998</v>
      </c>
      <c r="D152">
        <f>IF('Rd1'!F152="","",'Rd1'!F152)</f>
        <v>2</v>
      </c>
      <c r="E152" s="12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>IF('Rd1'!H152="","",'Rd1'!H152)</f>
        <v>71</v>
      </c>
      <c r="H152" s="3" t="str">
        <f t="shared" si="13"/>
        <v/>
      </c>
      <c r="I152" s="3" t="str">
        <f t="shared" si="14"/>
        <v/>
      </c>
      <c r="J152" t="str">
        <f>IF(F152="","",'Rd1'!J152)</f>
        <v/>
      </c>
      <c r="M152" t="e">
        <f>IF(#REF!="","",#REF!)</f>
        <v>#REF!</v>
      </c>
      <c r="N152" t="e">
        <f>IF(#REF!="","",#REF!)</f>
        <v>#REF!</v>
      </c>
      <c r="O152" t="e">
        <f>IF(#REF!="","",#REF!)</f>
        <v>#REF!</v>
      </c>
      <c r="P152" t="e">
        <f>IF(#REF!="","",#REF!)</f>
        <v>#REF!</v>
      </c>
      <c r="Q152" s="12" t="e">
        <f t="shared" si="15"/>
        <v>#REF!</v>
      </c>
      <c r="R152" t="e">
        <f t="array" ref="R152">IF(Q152="","",RANK(Q152, $Q$2:$Q$241) + COUNTIFS($Q$2:$Q$241, Q152, $P$2:$P$241, "&lt;"&amp;P152) + COUNTIFS($Q$2:$Q$241, Q152, $P$2:$P$241, P152, $M$2:$M$241, "&lt;"&amp;M152))</f>
        <v>#REF!</v>
      </c>
      <c r="S152" t="e">
        <f>IF(#REF!="","",#REF!)</f>
        <v>#REF!</v>
      </c>
      <c r="T152" s="3" t="e">
        <f t="shared" si="16"/>
        <v>#REF!</v>
      </c>
      <c r="U152" s="3" t="e">
        <f t="shared" si="17"/>
        <v>#REF!</v>
      </c>
      <c r="V152" t="e">
        <f>IF(R152="","",#REF!)</f>
        <v>#REF!</v>
      </c>
    </row>
    <row r="153" spans="1:22" x14ac:dyDescent="0.25">
      <c r="A153" t="str">
        <f>IF('Rd1'!C153="","",'Rd1'!C153)</f>
        <v>Gordon Sargent</v>
      </c>
      <c r="B153">
        <f>IF('Rd1'!D153="","",VALUE('Rd1'!D153))</f>
        <v>0.2717</v>
      </c>
      <c r="C153">
        <f>IF('Rd1'!E153="","",'Rd1'!E153)</f>
        <v>3.7</v>
      </c>
      <c r="D153">
        <f>IF('Rd1'!F153="","",'Rd1'!F153)</f>
        <v>3.8</v>
      </c>
      <c r="E153" s="12">
        <f t="shared" si="12"/>
        <v>1.2E-2</v>
      </c>
      <c r="F153">
        <f t="array" ref="F153">IF(E153="","",RANK(E153, $E$2:$E$241) + COUNTIFS($E$2:$E$241, E153, $D$2:$D$241, "&lt;"&amp;D153) + COUNTIFS($E$2:$E$241, E153, $D$2:$D$241, D153, $A$2:$A$241, "&lt;"&amp;A153))</f>
        <v>29</v>
      </c>
      <c r="G153">
        <f>IF('Rd1'!H153="","",'Rd1'!H153)</f>
        <v>71</v>
      </c>
      <c r="H153" s="3" t="str">
        <f t="shared" si="13"/>
        <v/>
      </c>
      <c r="I153" s="3" t="e">
        <f t="shared" si="14"/>
        <v>#VALUE!</v>
      </c>
      <c r="J153">
        <f>IF(F153="","",'Rd1'!J153)</f>
        <v>0</v>
      </c>
      <c r="M153" t="e">
        <f>IF(#REF!="","",#REF!)</f>
        <v>#REF!</v>
      </c>
      <c r="N153" t="e">
        <f>IF(#REF!="","",#REF!)</f>
        <v>#REF!</v>
      </c>
      <c r="O153" t="e">
        <f>IF(#REF!="","",#REF!)</f>
        <v>#REF!</v>
      </c>
      <c r="P153" t="e">
        <f>IF(#REF!="","",#REF!)</f>
        <v>#REF!</v>
      </c>
      <c r="Q153" s="12" t="e">
        <f t="shared" si="15"/>
        <v>#REF!</v>
      </c>
      <c r="R153" t="e">
        <f t="array" ref="R153">IF(Q153="","",RANK(Q153, $Q$2:$Q$241) + COUNTIFS($Q$2:$Q$241, Q153, $P$2:$P$241, "&lt;"&amp;P153) + COUNTIFS($Q$2:$Q$241, Q153, $P$2:$P$241, P153, $M$2:$M$241, "&lt;"&amp;M153))</f>
        <v>#REF!</v>
      </c>
      <c r="S153" t="e">
        <f>IF(#REF!="","",#REF!)</f>
        <v>#REF!</v>
      </c>
      <c r="T153" s="3" t="e">
        <f t="shared" si="16"/>
        <v>#REF!</v>
      </c>
      <c r="U153" s="3" t="e">
        <f t="shared" si="17"/>
        <v>#REF!</v>
      </c>
      <c r="V153" t="e">
        <f>IF(R153="","",#REF!)</f>
        <v>#REF!</v>
      </c>
    </row>
    <row r="154" spans="1:22" x14ac:dyDescent="0.25">
      <c r="A154" t="str">
        <f>IF('Rd1'!C154="","",'Rd1'!C154)</f>
        <v>Ashton McCulloch</v>
      </c>
      <c r="B154">
        <f>IF('Rd1'!D154="","",VALUE('Rd1'!D154))</f>
        <v>0.30030000000000001</v>
      </c>
      <c r="C154">
        <f>IF('Rd1'!E154="","",'Rd1'!E154)</f>
        <v>3.3</v>
      </c>
      <c r="D154">
        <f>IF('Rd1'!F154="","",'Rd1'!F154)</f>
        <v>4.8</v>
      </c>
      <c r="E154" s="12">
        <f t="shared" si="12"/>
        <v>0.11600000000000001</v>
      </c>
      <c r="F154">
        <f t="array" ref="F154">IF(E154="","",RANK(E154, $E$2:$E$241) + COUNTIFS($E$2:$E$241, E154, $D$2:$D$241, "&lt;"&amp;D154) + COUNTIFS($E$2:$E$241, E154, $D$2:$D$241, D154, $A$2:$A$241, "&lt;"&amp;A154))</f>
        <v>2</v>
      </c>
      <c r="G154">
        <f>IF('Rd1'!H154="","",'Rd1'!H154)</f>
        <v>78</v>
      </c>
      <c r="H154" s="3" t="e">
        <f t="shared" si="13"/>
        <v>#VALUE!</v>
      </c>
      <c r="I154" s="3" t="e">
        <f t="shared" si="14"/>
        <v>#VALUE!</v>
      </c>
      <c r="J154">
        <f>IF(F154="","",'Rd1'!J154)</f>
        <v>0</v>
      </c>
      <c r="M154" t="e">
        <f>IF(#REF!="","",#REF!)</f>
        <v>#REF!</v>
      </c>
      <c r="N154" t="e">
        <f>IF(#REF!="","",#REF!)</f>
        <v>#REF!</v>
      </c>
      <c r="O154" t="e">
        <f>IF(#REF!="","",#REF!)</f>
        <v>#REF!</v>
      </c>
      <c r="P154" t="e">
        <f>IF(#REF!="","",#REF!)</f>
        <v>#REF!</v>
      </c>
      <c r="Q154" s="12" t="e">
        <f t="shared" si="15"/>
        <v>#REF!</v>
      </c>
      <c r="R154" t="e">
        <f t="array" ref="R154">IF(Q154="","",RANK(Q154, $Q$2:$Q$241) + COUNTIFS($Q$2:$Q$241, Q154, $P$2:$P$241, "&lt;"&amp;P154) + COUNTIFS($Q$2:$Q$241, Q154, $P$2:$P$241, P154, $M$2:$M$241, "&lt;"&amp;M154))</f>
        <v>#REF!</v>
      </c>
      <c r="S154" t="e">
        <f>IF(#REF!="","",#REF!)</f>
        <v>#REF!</v>
      </c>
      <c r="T154" s="3" t="e">
        <f t="shared" si="16"/>
        <v>#REF!</v>
      </c>
      <c r="U154" s="3" t="e">
        <f t="shared" si="17"/>
        <v>#REF!</v>
      </c>
      <c r="V154" t="e">
        <f>IF(R154="","",#REF!)</f>
        <v>#REF!</v>
      </c>
    </row>
    <row r="155" spans="1:22" x14ac:dyDescent="0.25">
      <c r="A155" t="str">
        <f>IF('Rd1'!C155="","",'Rd1'!C155)</f>
        <v/>
      </c>
      <c r="B155" t="str">
        <f>IF('Rd1'!D155="","",VALUE('Rd1'!D155))</f>
        <v/>
      </c>
      <c r="C155" t="str">
        <f>IF('Rd1'!E155="","",'Rd1'!E155)</f>
        <v/>
      </c>
      <c r="D155" t="str">
        <f>IF('Rd1'!F155="","",'Rd1'!F155)</f>
        <v/>
      </c>
      <c r="E155" s="12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>IF('Rd1'!H155="","",'Rd1'!H155)</f>
        <v/>
      </c>
      <c r="H155" s="3" t="str">
        <f t="shared" si="13"/>
        <v/>
      </c>
      <c r="I155" s="3" t="str">
        <f t="shared" si="14"/>
        <v/>
      </c>
      <c r="J155" t="str">
        <f>IF(F155="","",'Rd1'!J155)</f>
        <v/>
      </c>
      <c r="M155" t="e">
        <f>IF(#REF!="","",#REF!)</f>
        <v>#REF!</v>
      </c>
      <c r="N155" t="e">
        <f>IF(#REF!="","",#REF!)</f>
        <v>#REF!</v>
      </c>
      <c r="O155" t="e">
        <f>IF(#REF!="","",#REF!)</f>
        <v>#REF!</v>
      </c>
      <c r="P155" t="e">
        <f>IF(#REF!="","",#REF!)</f>
        <v>#REF!</v>
      </c>
      <c r="Q155" s="12" t="e">
        <f t="shared" si="15"/>
        <v>#REF!</v>
      </c>
      <c r="R155" t="e">
        <f t="array" ref="R155">IF(Q155="","",RANK(Q155, $Q$2:$Q$241) + COUNTIFS($Q$2:$Q$241, Q155, $P$2:$P$241, "&lt;"&amp;P155) + COUNTIFS($Q$2:$Q$241, Q155, $P$2:$P$241, P155, $M$2:$M$241, "&lt;"&amp;M155))</f>
        <v>#REF!</v>
      </c>
      <c r="S155" t="e">
        <f>IF(#REF!="","",#REF!)</f>
        <v>#REF!</v>
      </c>
      <c r="T155" s="3" t="e">
        <f t="shared" si="16"/>
        <v>#REF!</v>
      </c>
      <c r="U155" s="3" t="e">
        <f t="shared" si="17"/>
        <v>#REF!</v>
      </c>
      <c r="V155" t="e">
        <f>IF(R155="","",#REF!)</f>
        <v>#REF!</v>
      </c>
    </row>
    <row r="156" spans="1:22" x14ac:dyDescent="0.25">
      <c r="A156" t="str">
        <f>IF('Rd1'!C156="","",'Rd1'!C156)</f>
        <v/>
      </c>
      <c r="B156" t="str">
        <f>IF('Rd1'!D156="","",VALUE('Rd1'!D156))</f>
        <v/>
      </c>
      <c r="C156" t="str">
        <f>IF('Rd1'!E156="","",'Rd1'!E156)</f>
        <v/>
      </c>
      <c r="D156" t="str">
        <f>IF('Rd1'!F156="","",'Rd1'!F156)</f>
        <v/>
      </c>
      <c r="E156" s="12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>IF('Rd1'!H156="","",'Rd1'!H156)</f>
        <v/>
      </c>
      <c r="H156" s="3" t="str">
        <f t="shared" si="13"/>
        <v/>
      </c>
      <c r="I156" s="3" t="str">
        <f t="shared" si="14"/>
        <v/>
      </c>
      <c r="J156" t="str">
        <f>IF(F156="","",'Rd1'!J156)</f>
        <v/>
      </c>
      <c r="M156" t="e">
        <f>IF(#REF!="","",#REF!)</f>
        <v>#REF!</v>
      </c>
      <c r="N156" t="e">
        <f>IF(#REF!="","",#REF!)</f>
        <v>#REF!</v>
      </c>
      <c r="O156" t="e">
        <f>IF(#REF!="","",#REF!)</f>
        <v>#REF!</v>
      </c>
      <c r="P156" t="e">
        <f>IF(#REF!="","",#REF!)</f>
        <v>#REF!</v>
      </c>
      <c r="Q156" s="12" t="e">
        <f t="shared" si="15"/>
        <v>#REF!</v>
      </c>
      <c r="R156" t="e">
        <f t="array" ref="R156">IF(Q156="","",RANK(Q156, $Q$2:$Q$241) + COUNTIFS($Q$2:$Q$241, Q156, $P$2:$P$241, "&lt;"&amp;P156) + COUNTIFS($Q$2:$Q$241, Q156, $P$2:$P$241, P156, $M$2:$M$241, "&lt;"&amp;M156))</f>
        <v>#REF!</v>
      </c>
      <c r="S156" t="e">
        <f>IF(#REF!="","",#REF!)</f>
        <v>#REF!</v>
      </c>
      <c r="T156" s="3" t="e">
        <f t="shared" si="16"/>
        <v>#REF!</v>
      </c>
      <c r="U156" s="3" t="e">
        <f t="shared" si="17"/>
        <v>#REF!</v>
      </c>
      <c r="V156" t="e">
        <f>IF(R156="","",#REF!)</f>
        <v>#REF!</v>
      </c>
    </row>
    <row r="157" spans="1:22" x14ac:dyDescent="0.25">
      <c r="A157" t="str">
        <f>IF('Rd1'!C157="","",'Rd1'!C157)</f>
        <v/>
      </c>
      <c r="B157" t="str">
        <f>IF('Rd1'!D157="","",VALUE('Rd1'!D157))</f>
        <v/>
      </c>
      <c r="C157" t="str">
        <f>IF('Rd1'!E157="","",'Rd1'!E157)</f>
        <v/>
      </c>
      <c r="D157" t="str">
        <f>IF('Rd1'!F157="","",'Rd1'!F157)</f>
        <v/>
      </c>
      <c r="E157" s="12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>IF('Rd1'!H157="","",'Rd1'!H157)</f>
        <v/>
      </c>
      <c r="H157" s="3" t="str">
        <f t="shared" si="13"/>
        <v/>
      </c>
      <c r="I157" s="3" t="str">
        <f t="shared" si="14"/>
        <v/>
      </c>
      <c r="J157" t="str">
        <f>IF(F157="","",'Rd1'!J157)</f>
        <v/>
      </c>
      <c r="M157" t="e">
        <f>IF(#REF!="","",#REF!)</f>
        <v>#REF!</v>
      </c>
      <c r="N157" t="e">
        <f>IF(#REF!="","",#REF!)</f>
        <v>#REF!</v>
      </c>
      <c r="O157" t="e">
        <f>IF(#REF!="","",#REF!)</f>
        <v>#REF!</v>
      </c>
      <c r="P157" t="e">
        <f>IF(#REF!="","",#REF!)</f>
        <v>#REF!</v>
      </c>
      <c r="Q157" s="12" t="e">
        <f t="shared" si="15"/>
        <v>#REF!</v>
      </c>
      <c r="R157" t="e">
        <f t="array" ref="R157">IF(Q157="","",RANK(Q157, $Q$2:$Q$241) + COUNTIFS($Q$2:$Q$241, Q157, $P$2:$P$241, "&lt;"&amp;P157) + COUNTIFS($Q$2:$Q$241, Q157, $P$2:$P$241, P157, $M$2:$M$241, "&lt;"&amp;M157))</f>
        <v>#REF!</v>
      </c>
      <c r="S157" t="e">
        <f>IF(#REF!="","",#REF!)</f>
        <v>#REF!</v>
      </c>
      <c r="T157" s="3" t="e">
        <f t="shared" si="16"/>
        <v>#REF!</v>
      </c>
      <c r="U157" s="3" t="e">
        <f t="shared" si="17"/>
        <v>#REF!</v>
      </c>
      <c r="V157" t="e">
        <f>IF(R157="","",#REF!)</f>
        <v>#REF!</v>
      </c>
    </row>
    <row r="158" spans="1:22" x14ac:dyDescent="0.25">
      <c r="A158" t="str">
        <f>IF('Rd1'!C158="","",'Rd1'!C158)</f>
        <v/>
      </c>
      <c r="B158" t="str">
        <f>IF('Rd1'!D158="","",VALUE('Rd1'!D158))</f>
        <v/>
      </c>
      <c r="C158" t="str">
        <f>IF('Rd1'!E158="","",'Rd1'!E158)</f>
        <v/>
      </c>
      <c r="D158" t="str">
        <f>IF('Rd1'!F158="","",'Rd1'!F158)</f>
        <v/>
      </c>
      <c r="E158" s="12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>IF('Rd1'!H158="","",'Rd1'!H158)</f>
        <v/>
      </c>
      <c r="H158" s="3" t="str">
        <f t="shared" si="13"/>
        <v/>
      </c>
      <c r="I158" s="3" t="str">
        <f t="shared" si="14"/>
        <v/>
      </c>
      <c r="J158" t="str">
        <f>IF(F158="","",'Rd1'!J158)</f>
        <v/>
      </c>
      <c r="M158" t="e">
        <f>IF(#REF!="","",#REF!)</f>
        <v>#REF!</v>
      </c>
      <c r="N158" t="e">
        <f>IF(#REF!="","",#REF!)</f>
        <v>#REF!</v>
      </c>
      <c r="O158" t="e">
        <f>IF(#REF!="","",#REF!)</f>
        <v>#REF!</v>
      </c>
      <c r="P158" t="e">
        <f>IF(#REF!="","",#REF!)</f>
        <v>#REF!</v>
      </c>
      <c r="Q158" s="12" t="e">
        <f t="shared" si="15"/>
        <v>#REF!</v>
      </c>
      <c r="R158" t="e">
        <f t="array" ref="R158">IF(Q158="","",RANK(Q158, $Q$2:$Q$241) + COUNTIFS($Q$2:$Q$241, Q158, $P$2:$P$241, "&lt;"&amp;P158) + COUNTIFS($Q$2:$Q$241, Q158, $P$2:$P$241, P158, $M$2:$M$241, "&lt;"&amp;M158))</f>
        <v>#REF!</v>
      </c>
      <c r="S158" t="e">
        <f>IF(#REF!="","",#REF!)</f>
        <v>#REF!</v>
      </c>
      <c r="T158" s="3" t="e">
        <f t="shared" si="16"/>
        <v>#REF!</v>
      </c>
      <c r="U158" s="3" t="e">
        <f t="shared" si="17"/>
        <v>#REF!</v>
      </c>
      <c r="V158" t="e">
        <f>IF(R158="","",#REF!)</f>
        <v>#REF!</v>
      </c>
    </row>
    <row r="159" spans="1:22" x14ac:dyDescent="0.25">
      <c r="A159" t="str">
        <f>IF('Rd1'!C159="","",'Rd1'!C159)</f>
        <v/>
      </c>
      <c r="B159" t="str">
        <f>IF('Rd1'!D159="","",VALUE('Rd1'!D159))</f>
        <v/>
      </c>
      <c r="C159" t="str">
        <f>IF('Rd1'!E159="","",'Rd1'!E159)</f>
        <v/>
      </c>
      <c r="D159" t="str">
        <f>IF('Rd1'!F159="","",'Rd1'!F159)</f>
        <v/>
      </c>
      <c r="E159" s="12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>IF('Rd1'!H159="","",'Rd1'!H159)</f>
        <v/>
      </c>
      <c r="H159" s="3" t="str">
        <f t="shared" si="13"/>
        <v/>
      </c>
      <c r="I159" s="3" t="str">
        <f t="shared" si="14"/>
        <v/>
      </c>
      <c r="J159" t="str">
        <f>IF(F159="","",'Rd1'!J159)</f>
        <v/>
      </c>
      <c r="M159" t="e">
        <f>IF(#REF!="","",#REF!)</f>
        <v>#REF!</v>
      </c>
      <c r="N159" t="e">
        <f>IF(#REF!="","",#REF!)</f>
        <v>#REF!</v>
      </c>
      <c r="O159" t="e">
        <f>IF(#REF!="","",#REF!)</f>
        <v>#REF!</v>
      </c>
      <c r="P159" t="e">
        <f>IF(#REF!="","",#REF!)</f>
        <v>#REF!</v>
      </c>
      <c r="Q159" s="12" t="e">
        <f t="shared" si="15"/>
        <v>#REF!</v>
      </c>
      <c r="R159" t="e">
        <f t="array" ref="R159">IF(Q159="","",RANK(Q159, $Q$2:$Q$241) + COUNTIFS($Q$2:$Q$241, Q159, $P$2:$P$241, "&lt;"&amp;P159) + COUNTIFS($Q$2:$Q$241, Q159, $P$2:$P$241, P159, $M$2:$M$241, "&lt;"&amp;M159))</f>
        <v>#REF!</v>
      </c>
      <c r="S159" t="e">
        <f>IF(#REF!="","",#REF!)</f>
        <v>#REF!</v>
      </c>
      <c r="T159" s="3" t="e">
        <f t="shared" si="16"/>
        <v>#REF!</v>
      </c>
      <c r="U159" s="3" t="e">
        <f t="shared" si="17"/>
        <v>#REF!</v>
      </c>
      <c r="V159" t="e">
        <f>IF(R159="","",#REF!)</f>
        <v>#REF!</v>
      </c>
    </row>
    <row r="160" spans="1:22" x14ac:dyDescent="0.25">
      <c r="A160" t="str">
        <f>IF('Rd1'!C160="","",'Rd1'!C160)</f>
        <v/>
      </c>
      <c r="B160" t="str">
        <f>IF('Rd1'!D160="","",VALUE('Rd1'!D160))</f>
        <v/>
      </c>
      <c r="C160" t="str">
        <f>IF('Rd1'!E160="","",'Rd1'!E160)</f>
        <v/>
      </c>
      <c r="D160" t="str">
        <f>IF('Rd1'!F160="","",'Rd1'!F160)</f>
        <v/>
      </c>
      <c r="E160" s="12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>IF('Rd1'!H160="","",'Rd1'!H160)</f>
        <v/>
      </c>
      <c r="H160" s="3" t="str">
        <f t="shared" si="13"/>
        <v/>
      </c>
      <c r="I160" s="3" t="str">
        <f t="shared" si="14"/>
        <v/>
      </c>
      <c r="J160" t="str">
        <f>IF(F160="","",'Rd1'!J160)</f>
        <v/>
      </c>
      <c r="M160" t="e">
        <f>IF(#REF!="","",#REF!)</f>
        <v>#REF!</v>
      </c>
      <c r="N160" t="e">
        <f>IF(#REF!="","",#REF!)</f>
        <v>#REF!</v>
      </c>
      <c r="O160" t="e">
        <f>IF(#REF!="","",#REF!)</f>
        <v>#REF!</v>
      </c>
      <c r="P160" t="e">
        <f>IF(#REF!="","",#REF!)</f>
        <v>#REF!</v>
      </c>
      <c r="Q160" s="12" t="e">
        <f t="shared" si="15"/>
        <v>#REF!</v>
      </c>
      <c r="R160" t="e">
        <f t="array" ref="R160">IF(Q160="","",RANK(Q160, $Q$2:$Q$241) + COUNTIFS($Q$2:$Q$241, Q160, $P$2:$P$241, "&lt;"&amp;P160) + COUNTIFS($Q$2:$Q$241, Q160, $P$2:$P$241, P160, $M$2:$M$241, "&lt;"&amp;M160))</f>
        <v>#REF!</v>
      </c>
      <c r="S160" t="e">
        <f>IF(#REF!="","",#REF!)</f>
        <v>#REF!</v>
      </c>
      <c r="T160" s="3" t="e">
        <f t="shared" si="16"/>
        <v>#REF!</v>
      </c>
      <c r="U160" s="3" t="e">
        <f t="shared" si="17"/>
        <v>#REF!</v>
      </c>
      <c r="V160" t="e">
        <f>IF(R160="","",#REF!)</f>
        <v>#REF!</v>
      </c>
    </row>
    <row r="161" spans="1:22" x14ac:dyDescent="0.25">
      <c r="A161" t="str">
        <f>IF('Rd1'!C161="","",'Rd1'!C161)</f>
        <v/>
      </c>
      <c r="B161" t="str">
        <f>IF('Rd1'!D161="","",VALUE('Rd1'!D161))</f>
        <v/>
      </c>
      <c r="C161" t="str">
        <f>IF('Rd1'!E161="","",'Rd1'!E161)</f>
        <v/>
      </c>
      <c r="D161" t="str">
        <f>IF('Rd1'!F161="","",'Rd1'!F161)</f>
        <v/>
      </c>
      <c r="E161" s="12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>IF('Rd1'!H161="","",'Rd1'!H161)</f>
        <v/>
      </c>
      <c r="H161" s="3" t="str">
        <f t="shared" si="13"/>
        <v/>
      </c>
      <c r="I161" s="3" t="str">
        <f t="shared" si="14"/>
        <v/>
      </c>
      <c r="J161" t="str">
        <f>IF(F161="","",'Rd1'!J161)</f>
        <v/>
      </c>
      <c r="M161" t="e">
        <f>IF(#REF!="","",#REF!)</f>
        <v>#REF!</v>
      </c>
      <c r="N161" t="e">
        <f>IF(#REF!="","",#REF!)</f>
        <v>#REF!</v>
      </c>
      <c r="O161" t="e">
        <f>IF(#REF!="","",#REF!)</f>
        <v>#REF!</v>
      </c>
      <c r="P161" t="e">
        <f>IF(#REF!="","",#REF!)</f>
        <v>#REF!</v>
      </c>
      <c r="Q161" s="12" t="e">
        <f t="shared" si="15"/>
        <v>#REF!</v>
      </c>
      <c r="R161" t="e">
        <f t="array" ref="R161">IF(Q161="","",RANK(Q161, $Q$2:$Q$241) + COUNTIFS($Q$2:$Q$241, Q161, $P$2:$P$241, "&lt;"&amp;P161) + COUNTIFS($Q$2:$Q$241, Q161, $P$2:$P$241, P161, $M$2:$M$241, "&lt;"&amp;M161))</f>
        <v>#REF!</v>
      </c>
      <c r="S161" t="e">
        <f>IF(#REF!="","",#REF!)</f>
        <v>#REF!</v>
      </c>
      <c r="T161" s="3" t="e">
        <f t="shared" si="16"/>
        <v>#REF!</v>
      </c>
      <c r="U161" s="3" t="e">
        <f t="shared" si="17"/>
        <v>#REF!</v>
      </c>
      <c r="V161" t="e">
        <f>IF(R161="","",#REF!)</f>
        <v>#REF!</v>
      </c>
    </row>
    <row r="162" spans="1:22" x14ac:dyDescent="0.25">
      <c r="A162" t="str">
        <f>IF('Rd1'!C162="","",'Rd1'!C162)</f>
        <v/>
      </c>
      <c r="B162" t="str">
        <f>IF('Rd1'!D162="","",VALUE('Rd1'!D162))</f>
        <v/>
      </c>
      <c r="C162" t="str">
        <f>IF('Rd1'!E162="","",'Rd1'!E162)</f>
        <v/>
      </c>
      <c r="D162" t="str">
        <f>IF('Rd1'!F162="","",'Rd1'!F162)</f>
        <v/>
      </c>
      <c r="E162" s="12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>IF('Rd1'!H162="","",'Rd1'!H162)</f>
        <v/>
      </c>
      <c r="H162" s="3" t="str">
        <f t="shared" si="13"/>
        <v/>
      </c>
      <c r="I162" s="3" t="str">
        <f t="shared" si="14"/>
        <v/>
      </c>
      <c r="J162" t="str">
        <f>IF(F162="","",'Rd1'!J162)</f>
        <v/>
      </c>
      <c r="M162" t="e">
        <f>IF(#REF!="","",#REF!)</f>
        <v>#REF!</v>
      </c>
      <c r="N162" t="e">
        <f>IF(#REF!="","",#REF!)</f>
        <v>#REF!</v>
      </c>
      <c r="O162" t="e">
        <f>IF(#REF!="","",#REF!)</f>
        <v>#REF!</v>
      </c>
      <c r="P162" t="e">
        <f>IF(#REF!="","",#REF!)</f>
        <v>#REF!</v>
      </c>
      <c r="Q162" s="12" t="e">
        <f t="shared" si="15"/>
        <v>#REF!</v>
      </c>
      <c r="R162" t="e">
        <f t="array" ref="R162">IF(Q162="","",RANK(Q162, $Q$2:$Q$241) + COUNTIFS($Q$2:$Q$241, Q162, $P$2:$P$241, "&lt;"&amp;P162) + COUNTIFS($Q$2:$Q$241, Q162, $P$2:$P$241, P162, $M$2:$M$241, "&lt;"&amp;M162))</f>
        <v>#REF!</v>
      </c>
      <c r="S162" t="e">
        <f>IF(#REF!="","",#REF!)</f>
        <v>#REF!</v>
      </c>
      <c r="T162" s="3" t="e">
        <f t="shared" si="16"/>
        <v>#REF!</v>
      </c>
      <c r="U162" s="3" t="e">
        <f t="shared" si="17"/>
        <v>#REF!</v>
      </c>
      <c r="V162" t="e">
        <f>IF(R162="","",#REF!)</f>
        <v>#REF!</v>
      </c>
    </row>
    <row r="163" spans="1:22" x14ac:dyDescent="0.25">
      <c r="A163" t="str">
        <f>IF('Rd1'!C163="","",'Rd1'!C163)</f>
        <v/>
      </c>
      <c r="B163" t="str">
        <f>IF('Rd1'!D163="","",VALUE('Rd1'!D163))</f>
        <v/>
      </c>
      <c r="C163" t="str">
        <f>IF('Rd1'!E163="","",'Rd1'!E163)</f>
        <v/>
      </c>
      <c r="D163" t="str">
        <f>IF('Rd1'!F163="","",'Rd1'!F163)</f>
        <v/>
      </c>
      <c r="E163" s="12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>IF('Rd1'!H163="","",'Rd1'!H163)</f>
        <v/>
      </c>
      <c r="H163" s="3" t="str">
        <f t="shared" si="13"/>
        <v/>
      </c>
      <c r="I163" s="3" t="str">
        <f t="shared" si="14"/>
        <v/>
      </c>
      <c r="J163" t="str">
        <f>IF(F163="","",'Rd1'!J163)</f>
        <v/>
      </c>
      <c r="M163" t="e">
        <f>IF(#REF!="","",#REF!)</f>
        <v>#REF!</v>
      </c>
      <c r="N163" t="e">
        <f>IF(#REF!="","",#REF!)</f>
        <v>#REF!</v>
      </c>
      <c r="O163" t="e">
        <f>IF(#REF!="","",#REF!)</f>
        <v>#REF!</v>
      </c>
      <c r="P163" t="e">
        <f>IF(#REF!="","",#REF!)</f>
        <v>#REF!</v>
      </c>
      <c r="Q163" s="12" t="e">
        <f t="shared" si="15"/>
        <v>#REF!</v>
      </c>
      <c r="R163" t="e">
        <f t="array" ref="R163">IF(Q163="","",RANK(Q163, $Q$2:$Q$241) + COUNTIFS($Q$2:$Q$241, Q163, $P$2:$P$241, "&lt;"&amp;P163) + COUNTIFS($Q$2:$Q$241, Q163, $P$2:$P$241, P163, $M$2:$M$241, "&lt;"&amp;M163))</f>
        <v>#REF!</v>
      </c>
      <c r="S163" t="e">
        <f>IF(#REF!="","",#REF!)</f>
        <v>#REF!</v>
      </c>
      <c r="T163" s="3" t="e">
        <f t="shared" si="16"/>
        <v>#REF!</v>
      </c>
      <c r="U163" s="3" t="e">
        <f t="shared" si="17"/>
        <v>#REF!</v>
      </c>
      <c r="V163" t="e">
        <f>IF(R163="","",#REF!)</f>
        <v>#REF!</v>
      </c>
    </row>
    <row r="164" spans="1:22" x14ac:dyDescent="0.25">
      <c r="A164" t="str">
        <f>IF('Rd1'!C164="","",'Rd1'!C164)</f>
        <v/>
      </c>
      <c r="B164" t="str">
        <f>IF('Rd1'!D164="","",VALUE('Rd1'!D164))</f>
        <v/>
      </c>
      <c r="C164" t="str">
        <f>IF('Rd1'!E164="","",'Rd1'!E164)</f>
        <v/>
      </c>
      <c r="D164" t="str">
        <f>IF('Rd1'!F164="","",'Rd1'!F164)</f>
        <v/>
      </c>
      <c r="E164" s="12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>IF('Rd1'!H164="","",'Rd1'!H164)</f>
        <v/>
      </c>
      <c r="H164" s="3" t="str">
        <f t="shared" si="13"/>
        <v/>
      </c>
      <c r="I164" s="3" t="str">
        <f t="shared" si="14"/>
        <v/>
      </c>
      <c r="J164" t="str">
        <f>IF(F164="","",'Rd1'!J164)</f>
        <v/>
      </c>
      <c r="M164" t="e">
        <f>IF(#REF!="","",#REF!)</f>
        <v>#REF!</v>
      </c>
      <c r="N164" t="e">
        <f>IF(#REF!="","",#REF!)</f>
        <v>#REF!</v>
      </c>
      <c r="O164" t="e">
        <f>IF(#REF!="","",#REF!)</f>
        <v>#REF!</v>
      </c>
      <c r="P164" t="e">
        <f>IF(#REF!="","",#REF!)</f>
        <v>#REF!</v>
      </c>
      <c r="Q164" s="12" t="e">
        <f t="shared" si="15"/>
        <v>#REF!</v>
      </c>
      <c r="R164" t="e">
        <f t="array" ref="R164">IF(Q164="","",RANK(Q164, $Q$2:$Q$241) + COUNTIFS($Q$2:$Q$241, Q164, $P$2:$P$241, "&lt;"&amp;P164) + COUNTIFS($Q$2:$Q$241, Q164, $P$2:$P$241, P164, $M$2:$M$241, "&lt;"&amp;M164))</f>
        <v>#REF!</v>
      </c>
      <c r="S164" t="e">
        <f>IF(#REF!="","",#REF!)</f>
        <v>#REF!</v>
      </c>
      <c r="T164" s="3" t="e">
        <f t="shared" si="16"/>
        <v>#REF!</v>
      </c>
      <c r="U164" s="3" t="e">
        <f t="shared" si="17"/>
        <v>#REF!</v>
      </c>
      <c r="V164" t="e">
        <f>IF(R164="","",#REF!)</f>
        <v>#REF!</v>
      </c>
    </row>
    <row r="165" spans="1:22" x14ac:dyDescent="0.25">
      <c r="A165" t="str">
        <f>IF('Rd1'!C165="","",'Rd1'!C165)</f>
        <v/>
      </c>
      <c r="B165" t="str">
        <f>IF('Rd1'!D165="","",VALUE('Rd1'!D165))</f>
        <v/>
      </c>
      <c r="C165" t="str">
        <f>IF('Rd1'!E165="","",'Rd1'!E165)</f>
        <v/>
      </c>
      <c r="D165" t="str">
        <f>IF('Rd1'!F165="","",'Rd1'!F165)</f>
        <v/>
      </c>
      <c r="E165" s="12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>IF('Rd1'!H165="","",'Rd1'!H165)</f>
        <v/>
      </c>
      <c r="H165" s="3" t="str">
        <f t="shared" si="13"/>
        <v/>
      </c>
      <c r="I165" s="3" t="str">
        <f t="shared" si="14"/>
        <v/>
      </c>
      <c r="J165" t="str">
        <f>IF(F165="","",'Rd1'!J165)</f>
        <v/>
      </c>
      <c r="M165" t="e">
        <f>IF(#REF!="","",#REF!)</f>
        <v>#REF!</v>
      </c>
      <c r="N165" t="e">
        <f>IF(#REF!="","",#REF!)</f>
        <v>#REF!</v>
      </c>
      <c r="O165" t="e">
        <f>IF(#REF!="","",#REF!)</f>
        <v>#REF!</v>
      </c>
      <c r="P165" t="e">
        <f>IF(#REF!="","",#REF!)</f>
        <v>#REF!</v>
      </c>
      <c r="Q165" s="12" t="e">
        <f t="shared" si="15"/>
        <v>#REF!</v>
      </c>
      <c r="R165" t="e">
        <f t="array" ref="R165">IF(Q165="","",RANK(Q165, $Q$2:$Q$241) + COUNTIFS($Q$2:$Q$241, Q165, $P$2:$P$241, "&lt;"&amp;P165) + COUNTIFS($Q$2:$Q$241, Q165, $P$2:$P$241, P165, $M$2:$M$241, "&lt;"&amp;M165))</f>
        <v>#REF!</v>
      </c>
      <c r="S165" t="e">
        <f>IF(#REF!="","",#REF!)</f>
        <v>#REF!</v>
      </c>
      <c r="T165" s="3" t="e">
        <f t="shared" si="16"/>
        <v>#REF!</v>
      </c>
      <c r="U165" s="3" t="e">
        <f t="shared" si="17"/>
        <v>#REF!</v>
      </c>
      <c r="V165" t="e">
        <f>IF(R165="","",#REF!)</f>
        <v>#REF!</v>
      </c>
    </row>
    <row r="166" spans="1:22" x14ac:dyDescent="0.25">
      <c r="A166" t="str">
        <f>IF('Rd1'!C166="","",'Rd1'!C166)</f>
        <v/>
      </c>
      <c r="B166" t="str">
        <f>IF('Rd1'!D166="","",VALUE('Rd1'!D166))</f>
        <v/>
      </c>
      <c r="C166" t="str">
        <f>IF('Rd1'!E166="","",'Rd1'!E166)</f>
        <v/>
      </c>
      <c r="D166" t="str">
        <f>IF('Rd1'!F166="","",'Rd1'!F166)</f>
        <v/>
      </c>
      <c r="E166" s="12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>IF('Rd1'!H166="","",'Rd1'!H166)</f>
        <v/>
      </c>
      <c r="H166" s="3" t="str">
        <f t="shared" si="13"/>
        <v/>
      </c>
      <c r="I166" s="3" t="str">
        <f t="shared" si="14"/>
        <v/>
      </c>
      <c r="J166" t="str">
        <f>IF(F166="","",'Rd1'!J166)</f>
        <v/>
      </c>
      <c r="M166" t="e">
        <f>IF(#REF!="","",#REF!)</f>
        <v>#REF!</v>
      </c>
      <c r="N166" t="e">
        <f>IF(#REF!="","",#REF!)</f>
        <v>#REF!</v>
      </c>
      <c r="O166" t="e">
        <f>IF(#REF!="","",#REF!)</f>
        <v>#REF!</v>
      </c>
      <c r="P166" t="e">
        <f>IF(#REF!="","",#REF!)</f>
        <v>#REF!</v>
      </c>
      <c r="Q166" s="12" t="e">
        <f t="shared" si="15"/>
        <v>#REF!</v>
      </c>
      <c r="R166" t="e">
        <f t="array" ref="R166">IF(Q166="","",RANK(Q166, $Q$2:$Q$241) + COUNTIFS($Q$2:$Q$241, Q166, $P$2:$P$241, "&lt;"&amp;P166) + COUNTIFS($Q$2:$Q$241, Q166, $P$2:$P$241, P166, $M$2:$M$241, "&lt;"&amp;M166))</f>
        <v>#REF!</v>
      </c>
      <c r="S166" t="e">
        <f>IF(#REF!="","",#REF!)</f>
        <v>#REF!</v>
      </c>
      <c r="T166" s="3" t="e">
        <f t="shared" si="16"/>
        <v>#REF!</v>
      </c>
      <c r="U166" s="3" t="e">
        <f t="shared" si="17"/>
        <v>#REF!</v>
      </c>
      <c r="V166" t="e">
        <f>IF(R166="","",#REF!)</f>
        <v>#REF!</v>
      </c>
    </row>
    <row r="167" spans="1:22" x14ac:dyDescent="0.25">
      <c r="A167" t="str">
        <f>IF('Rd1'!C167="","",'Rd1'!C167)</f>
        <v/>
      </c>
      <c r="B167" t="str">
        <f>IF('Rd1'!D167="","",VALUE('Rd1'!D167))</f>
        <v/>
      </c>
      <c r="C167" t="str">
        <f>IF('Rd1'!E167="","",'Rd1'!E167)</f>
        <v/>
      </c>
      <c r="D167" t="str">
        <f>IF('Rd1'!F167="","",'Rd1'!F167)</f>
        <v/>
      </c>
      <c r="E167" s="12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>IF('Rd1'!H167="","",'Rd1'!H167)</f>
        <v/>
      </c>
      <c r="H167" s="3" t="str">
        <f t="shared" si="13"/>
        <v/>
      </c>
      <c r="I167" s="3" t="str">
        <f t="shared" si="14"/>
        <v/>
      </c>
      <c r="J167" t="str">
        <f>IF(F167="","",'Rd1'!J167)</f>
        <v/>
      </c>
      <c r="M167" t="e">
        <f>IF(#REF!="","",#REF!)</f>
        <v>#REF!</v>
      </c>
      <c r="N167" t="e">
        <f>IF(#REF!="","",#REF!)</f>
        <v>#REF!</v>
      </c>
      <c r="O167" t="e">
        <f>IF(#REF!="","",#REF!)</f>
        <v>#REF!</v>
      </c>
      <c r="P167" t="e">
        <f>IF(#REF!="","",#REF!)</f>
        <v>#REF!</v>
      </c>
      <c r="Q167" s="12" t="e">
        <f t="shared" si="15"/>
        <v>#REF!</v>
      </c>
      <c r="R167" t="e">
        <f t="array" ref="R167">IF(Q167="","",RANK(Q167, $Q$2:$Q$241) + COUNTIFS($Q$2:$Q$241, Q167, $P$2:$P$241, "&lt;"&amp;P167) + COUNTIFS($Q$2:$Q$241, Q167, $P$2:$P$241, P167, $M$2:$M$241, "&lt;"&amp;M167))</f>
        <v>#REF!</v>
      </c>
      <c r="S167" t="e">
        <f>IF(#REF!="","",#REF!)</f>
        <v>#REF!</v>
      </c>
      <c r="T167" s="3" t="e">
        <f t="shared" si="16"/>
        <v>#REF!</v>
      </c>
      <c r="U167" s="3" t="e">
        <f t="shared" si="17"/>
        <v>#REF!</v>
      </c>
      <c r="V167" t="e">
        <f>IF(R167="","",#REF!)</f>
        <v>#REF!</v>
      </c>
    </row>
    <row r="168" spans="1:22" x14ac:dyDescent="0.25">
      <c r="A168" t="str">
        <f>IF('Rd1'!C168="","",'Rd1'!C168)</f>
        <v/>
      </c>
      <c r="B168" t="str">
        <f>IF('Rd1'!D168="","",VALUE('Rd1'!D168))</f>
        <v/>
      </c>
      <c r="C168" t="str">
        <f>IF('Rd1'!E168="","",'Rd1'!E168)</f>
        <v/>
      </c>
      <c r="D168" t="str">
        <f>IF('Rd1'!F168="","",'Rd1'!F168)</f>
        <v/>
      </c>
      <c r="E168" s="12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>IF('Rd1'!H168="","",'Rd1'!H168)</f>
        <v/>
      </c>
      <c r="H168" s="3" t="str">
        <f t="shared" si="13"/>
        <v/>
      </c>
      <c r="I168" s="3" t="str">
        <f t="shared" si="14"/>
        <v/>
      </c>
      <c r="J168" t="str">
        <f>IF(F168="","",'Rd1'!J168)</f>
        <v/>
      </c>
      <c r="M168" t="e">
        <f>IF(#REF!="","",#REF!)</f>
        <v>#REF!</v>
      </c>
      <c r="N168" t="e">
        <f>IF(#REF!="","",#REF!)</f>
        <v>#REF!</v>
      </c>
      <c r="O168" t="e">
        <f>IF(#REF!="","",#REF!)</f>
        <v>#REF!</v>
      </c>
      <c r="P168" t="e">
        <f>IF(#REF!="","",#REF!)</f>
        <v>#REF!</v>
      </c>
      <c r="Q168" s="12" t="e">
        <f t="shared" si="15"/>
        <v>#REF!</v>
      </c>
      <c r="R168" t="e">
        <f t="array" ref="R168">IF(Q168="","",RANK(Q168, $Q$2:$Q$241) + COUNTIFS($Q$2:$Q$241, Q168, $P$2:$P$241, "&lt;"&amp;P168) + COUNTIFS($Q$2:$Q$241, Q168, $P$2:$P$241, P168, $M$2:$M$241, "&lt;"&amp;M168))</f>
        <v>#REF!</v>
      </c>
      <c r="S168" t="e">
        <f>IF(#REF!="","",#REF!)</f>
        <v>#REF!</v>
      </c>
      <c r="T168" s="3" t="e">
        <f t="shared" si="16"/>
        <v>#REF!</v>
      </c>
      <c r="U168" s="3" t="e">
        <f t="shared" si="17"/>
        <v>#REF!</v>
      </c>
      <c r="V168" t="e">
        <f>IF(R168="","",#REF!)</f>
        <v>#REF!</v>
      </c>
    </row>
    <row r="169" spans="1:22" x14ac:dyDescent="0.25">
      <c r="A169" t="str">
        <f>IF('Rd1'!C169="","",'Rd1'!C169)</f>
        <v/>
      </c>
      <c r="B169" t="str">
        <f>IF('Rd1'!D169="","",VALUE('Rd1'!D169))</f>
        <v/>
      </c>
      <c r="C169" t="str">
        <f>IF('Rd1'!E169="","",'Rd1'!E169)</f>
        <v/>
      </c>
      <c r="D169" t="str">
        <f>IF('Rd1'!F169="","",'Rd1'!F169)</f>
        <v/>
      </c>
      <c r="E169" s="12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>IF('Rd1'!H169="","",'Rd1'!H169)</f>
        <v/>
      </c>
      <c r="H169" s="3" t="str">
        <f t="shared" si="13"/>
        <v/>
      </c>
      <c r="I169" s="3" t="str">
        <f t="shared" si="14"/>
        <v/>
      </c>
      <c r="J169" t="str">
        <f>IF(F169="","",'Rd1'!J169)</f>
        <v/>
      </c>
      <c r="M169" t="e">
        <f>IF(#REF!="","",#REF!)</f>
        <v>#REF!</v>
      </c>
      <c r="N169" t="e">
        <f>IF(#REF!="","",#REF!)</f>
        <v>#REF!</v>
      </c>
      <c r="O169" t="e">
        <f>IF(#REF!="","",#REF!)</f>
        <v>#REF!</v>
      </c>
      <c r="P169" t="e">
        <f>IF(#REF!="","",#REF!)</f>
        <v>#REF!</v>
      </c>
      <c r="Q169" s="12" t="e">
        <f t="shared" si="15"/>
        <v>#REF!</v>
      </c>
      <c r="R169" t="e">
        <f t="array" ref="R169">IF(Q169="","",RANK(Q169, $Q$2:$Q$241) + COUNTIFS($Q$2:$Q$241, Q169, $P$2:$P$241, "&lt;"&amp;P169) + COUNTIFS($Q$2:$Q$241, Q169, $P$2:$P$241, P169, $M$2:$M$241, "&lt;"&amp;M169))</f>
        <v>#REF!</v>
      </c>
      <c r="S169" t="e">
        <f>IF(#REF!="","",#REF!)</f>
        <v>#REF!</v>
      </c>
      <c r="T169" s="3" t="e">
        <f t="shared" si="16"/>
        <v>#REF!</v>
      </c>
      <c r="U169" s="3" t="e">
        <f t="shared" si="17"/>
        <v>#REF!</v>
      </c>
      <c r="V169" t="e">
        <f>IF(R169="","",#REF!)</f>
        <v>#REF!</v>
      </c>
    </row>
    <row r="170" spans="1:22" x14ac:dyDescent="0.25">
      <c r="A170" t="str">
        <f>IF('Rd1'!C170="","",'Rd1'!C170)</f>
        <v/>
      </c>
      <c r="B170" t="str">
        <f>IF('Rd1'!D170="","",VALUE('Rd1'!D170))</f>
        <v/>
      </c>
      <c r="C170" t="str">
        <f>IF('Rd1'!E170="","",'Rd1'!E170)</f>
        <v/>
      </c>
      <c r="D170" t="str">
        <f>IF('Rd1'!F170="","",'Rd1'!F170)</f>
        <v/>
      </c>
      <c r="E170" s="12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IF('Rd1'!H170="","",'Rd1'!H170)</f>
        <v/>
      </c>
      <c r="H170" s="3" t="str">
        <f t="shared" si="13"/>
        <v/>
      </c>
      <c r="I170" s="3" t="str">
        <f t="shared" si="14"/>
        <v/>
      </c>
      <c r="J170" t="str">
        <f>IF(F170="","",'Rd1'!J170)</f>
        <v/>
      </c>
      <c r="M170" t="e">
        <f>IF(#REF!="","",#REF!)</f>
        <v>#REF!</v>
      </c>
      <c r="N170" t="e">
        <f>IF(#REF!="","",#REF!)</f>
        <v>#REF!</v>
      </c>
      <c r="O170" t="e">
        <f>IF(#REF!="","",#REF!)</f>
        <v>#REF!</v>
      </c>
      <c r="P170" t="e">
        <f>IF(#REF!="","",#REF!)</f>
        <v>#REF!</v>
      </c>
      <c r="Q170" s="12" t="e">
        <f t="shared" si="15"/>
        <v>#REF!</v>
      </c>
      <c r="R170" t="e">
        <f t="array" ref="R170">IF(Q170="","",RANK(Q170, $Q$2:$Q$241) + COUNTIFS($Q$2:$Q$241, Q170, $P$2:$P$241, "&lt;"&amp;P170) + COUNTIFS($Q$2:$Q$241, Q170, $P$2:$P$241, P170, $M$2:$M$241, "&lt;"&amp;M170))</f>
        <v>#REF!</v>
      </c>
      <c r="S170" t="e">
        <f>IF(#REF!="","",#REF!)</f>
        <v>#REF!</v>
      </c>
      <c r="T170" s="3" t="e">
        <f t="shared" si="16"/>
        <v>#REF!</v>
      </c>
      <c r="U170" s="3" t="e">
        <f t="shared" si="17"/>
        <v>#REF!</v>
      </c>
      <c r="V170" t="e">
        <f>IF(R170="","",#REF!)</f>
        <v>#REF!</v>
      </c>
    </row>
    <row r="171" spans="1:22" x14ac:dyDescent="0.25">
      <c r="A171" t="str">
        <f>IF('Rd1'!C171="","",'Rd1'!C171)</f>
        <v/>
      </c>
      <c r="B171" t="str">
        <f>IF('Rd1'!D171="","",VALUE('Rd1'!D171))</f>
        <v/>
      </c>
      <c r="C171" t="str">
        <f>IF('Rd1'!E171="","",'Rd1'!E171)</f>
        <v/>
      </c>
      <c r="D171" t="str">
        <f>IF('Rd1'!F171="","",'Rd1'!F171)</f>
        <v/>
      </c>
      <c r="E171" s="12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IF('Rd1'!H171="","",'Rd1'!H171)</f>
        <v/>
      </c>
      <c r="H171" s="3" t="str">
        <f t="shared" si="13"/>
        <v/>
      </c>
      <c r="I171" s="3" t="str">
        <f t="shared" si="14"/>
        <v/>
      </c>
      <c r="J171" t="str">
        <f>IF(F171="","",'Rd1'!J171)</f>
        <v/>
      </c>
      <c r="M171" t="e">
        <f>IF(#REF!="","",#REF!)</f>
        <v>#REF!</v>
      </c>
      <c r="N171" t="e">
        <f>IF(#REF!="","",#REF!)</f>
        <v>#REF!</v>
      </c>
      <c r="O171" t="e">
        <f>IF(#REF!="","",#REF!)</f>
        <v>#REF!</v>
      </c>
      <c r="P171" t="e">
        <f>IF(#REF!="","",#REF!)</f>
        <v>#REF!</v>
      </c>
      <c r="Q171" s="12" t="e">
        <f t="shared" si="15"/>
        <v>#REF!</v>
      </c>
      <c r="R171" t="e">
        <f t="array" ref="R171">IF(Q171="","",RANK(Q171, $Q$2:$Q$241) + COUNTIFS($Q$2:$Q$241, Q171, $P$2:$P$241, "&lt;"&amp;P171) + COUNTIFS($Q$2:$Q$241, Q171, $P$2:$P$241, P171, $M$2:$M$241, "&lt;"&amp;M171))</f>
        <v>#REF!</v>
      </c>
      <c r="S171" t="e">
        <f>IF(#REF!="","",#REF!)</f>
        <v>#REF!</v>
      </c>
      <c r="T171" s="3" t="e">
        <f t="shared" si="16"/>
        <v>#REF!</v>
      </c>
      <c r="U171" s="3" t="e">
        <f t="shared" si="17"/>
        <v>#REF!</v>
      </c>
      <c r="V171" t="e">
        <f>IF(R171="","",#REF!)</f>
        <v>#REF!</v>
      </c>
    </row>
    <row r="172" spans="1:22" x14ac:dyDescent="0.25">
      <c r="A172" t="str">
        <f>IF('Rd1'!C172="","",'Rd1'!C172)</f>
        <v/>
      </c>
      <c r="B172" t="str">
        <f>IF('Rd1'!D172="","",VALUE('Rd1'!D172))</f>
        <v/>
      </c>
      <c r="C172" t="str">
        <f>IF('Rd1'!E172="","",'Rd1'!E172)</f>
        <v/>
      </c>
      <c r="D172" t="str">
        <f>IF('Rd1'!F172="","",'Rd1'!F172)</f>
        <v/>
      </c>
      <c r="E172" s="12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IF('Rd1'!H172="","",'Rd1'!H172)</f>
        <v/>
      </c>
      <c r="H172" s="3" t="str">
        <f t="shared" si="13"/>
        <v/>
      </c>
      <c r="I172" s="3" t="str">
        <f t="shared" si="14"/>
        <v/>
      </c>
      <c r="J172" t="str">
        <f>IF(F172="","",'Rd1'!J172)</f>
        <v/>
      </c>
      <c r="M172" t="e">
        <f>IF(#REF!="","",#REF!)</f>
        <v>#REF!</v>
      </c>
      <c r="N172" t="e">
        <f>IF(#REF!="","",#REF!)</f>
        <v>#REF!</v>
      </c>
      <c r="O172" t="e">
        <f>IF(#REF!="","",#REF!)</f>
        <v>#REF!</v>
      </c>
      <c r="P172" t="e">
        <f>IF(#REF!="","",#REF!)</f>
        <v>#REF!</v>
      </c>
      <c r="Q172" s="12" t="e">
        <f t="shared" si="15"/>
        <v>#REF!</v>
      </c>
      <c r="R172" t="e">
        <f t="array" ref="R172">IF(Q172="","",RANK(Q172, $Q$2:$Q$241) + COUNTIFS($Q$2:$Q$241, Q172, $P$2:$P$241, "&lt;"&amp;P172) + COUNTIFS($Q$2:$Q$241, Q172, $P$2:$P$241, P172, $M$2:$M$241, "&lt;"&amp;M172))</f>
        <v>#REF!</v>
      </c>
      <c r="S172" t="e">
        <f>IF(#REF!="","",#REF!)</f>
        <v>#REF!</v>
      </c>
      <c r="T172" s="3" t="e">
        <f t="shared" si="16"/>
        <v>#REF!</v>
      </c>
      <c r="U172" s="3" t="e">
        <f t="shared" si="17"/>
        <v>#REF!</v>
      </c>
      <c r="V172" t="e">
        <f>IF(R172="","",#REF!)</f>
        <v>#REF!</v>
      </c>
    </row>
    <row r="173" spans="1:22" x14ac:dyDescent="0.25">
      <c r="A173" t="str">
        <f>IF('Rd1'!C173="","",'Rd1'!C173)</f>
        <v/>
      </c>
      <c r="B173" t="str">
        <f>IF('Rd1'!D173="","",VALUE('Rd1'!D173))</f>
        <v/>
      </c>
      <c r="C173" t="str">
        <f>IF('Rd1'!E173="","",'Rd1'!E173)</f>
        <v/>
      </c>
      <c r="D173" t="str">
        <f>IF('Rd1'!F173="","",'Rd1'!F173)</f>
        <v/>
      </c>
      <c r="E173" s="12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IF('Rd1'!H173="","",'Rd1'!H173)</f>
        <v/>
      </c>
      <c r="H173" s="3" t="str">
        <f t="shared" si="13"/>
        <v/>
      </c>
      <c r="I173" s="3" t="str">
        <f t="shared" si="14"/>
        <v/>
      </c>
      <c r="J173" t="str">
        <f>IF(F173="","",'Rd1'!J173)</f>
        <v/>
      </c>
      <c r="M173" t="e">
        <f>IF(#REF!="","",#REF!)</f>
        <v>#REF!</v>
      </c>
      <c r="N173" t="e">
        <f>IF(#REF!="","",#REF!)</f>
        <v>#REF!</v>
      </c>
      <c r="O173" t="e">
        <f>IF(#REF!="","",#REF!)</f>
        <v>#REF!</v>
      </c>
      <c r="P173" t="e">
        <f>IF(#REF!="","",#REF!)</f>
        <v>#REF!</v>
      </c>
      <c r="Q173" s="12" t="e">
        <f t="shared" si="15"/>
        <v>#REF!</v>
      </c>
      <c r="R173" t="e">
        <f t="array" ref="R173">IF(Q173="","",RANK(Q173, $Q$2:$Q$241) + COUNTIFS($Q$2:$Q$241, Q173, $P$2:$P$241, "&lt;"&amp;P173) + COUNTIFS($Q$2:$Q$241, Q173, $P$2:$P$241, P173, $M$2:$M$241, "&lt;"&amp;M173))</f>
        <v>#REF!</v>
      </c>
      <c r="S173" t="e">
        <f>IF(#REF!="","",#REF!)</f>
        <v>#REF!</v>
      </c>
      <c r="T173" s="3" t="e">
        <f t="shared" si="16"/>
        <v>#REF!</v>
      </c>
      <c r="U173" s="3" t="e">
        <f t="shared" si="17"/>
        <v>#REF!</v>
      </c>
      <c r="V173" t="e">
        <f>IF(R173="","",#REF!)</f>
        <v>#REF!</v>
      </c>
    </row>
    <row r="174" spans="1:22" x14ac:dyDescent="0.25">
      <c r="A174" t="str">
        <f>IF('Rd1'!C174="","",'Rd1'!C174)</f>
        <v/>
      </c>
      <c r="B174" t="str">
        <f>IF('Rd1'!D174="","",VALUE('Rd1'!D174))</f>
        <v/>
      </c>
      <c r="C174" t="str">
        <f>IF('Rd1'!E174="","",'Rd1'!E174)</f>
        <v/>
      </c>
      <c r="D174" t="str">
        <f>IF('Rd1'!F174="","",'Rd1'!F174)</f>
        <v/>
      </c>
      <c r="E174" s="12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IF('Rd1'!H174="","",'Rd1'!H174)</f>
        <v/>
      </c>
      <c r="H174" s="3" t="str">
        <f t="shared" si="13"/>
        <v/>
      </c>
      <c r="I174" s="3" t="str">
        <f t="shared" si="14"/>
        <v/>
      </c>
      <c r="J174" t="str">
        <f>IF(F174="","",'Rd1'!J174)</f>
        <v/>
      </c>
      <c r="M174" t="e">
        <f>IF(#REF!="","",#REF!)</f>
        <v>#REF!</v>
      </c>
      <c r="N174" t="e">
        <f>IF(#REF!="","",#REF!)</f>
        <v>#REF!</v>
      </c>
      <c r="O174" t="e">
        <f>IF(#REF!="","",#REF!)</f>
        <v>#REF!</v>
      </c>
      <c r="P174" t="e">
        <f>IF(#REF!="","",#REF!)</f>
        <v>#REF!</v>
      </c>
      <c r="Q174" s="12" t="e">
        <f t="shared" si="15"/>
        <v>#REF!</v>
      </c>
      <c r="R174" t="e">
        <f t="array" ref="R174">IF(Q174="","",RANK(Q174, $Q$2:$Q$241) + COUNTIFS($Q$2:$Q$241, Q174, $P$2:$P$241, "&lt;"&amp;P174) + COUNTIFS($Q$2:$Q$241, Q174, $P$2:$P$241, P174, $M$2:$M$241, "&lt;"&amp;M174))</f>
        <v>#REF!</v>
      </c>
      <c r="S174" t="e">
        <f>IF(#REF!="","",#REF!)</f>
        <v>#REF!</v>
      </c>
      <c r="T174" s="3" t="e">
        <f t="shared" si="16"/>
        <v>#REF!</v>
      </c>
      <c r="U174" s="3" t="e">
        <f t="shared" si="17"/>
        <v>#REF!</v>
      </c>
      <c r="V174" t="e">
        <f>IF(R174="","",#REF!)</f>
        <v>#REF!</v>
      </c>
    </row>
    <row r="175" spans="1:22" x14ac:dyDescent="0.25">
      <c r="A175" t="str">
        <f>IF('Rd1'!C175="","",'Rd1'!C175)</f>
        <v/>
      </c>
      <c r="B175" t="str">
        <f>IF('Rd1'!D175="","",VALUE('Rd1'!D175))</f>
        <v/>
      </c>
      <c r="C175" t="str">
        <f>IF('Rd1'!E175="","",'Rd1'!E175)</f>
        <v/>
      </c>
      <c r="D175" t="str">
        <f>IF('Rd1'!F175="","",'Rd1'!F175)</f>
        <v/>
      </c>
      <c r="E175" s="12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IF('Rd1'!H175="","",'Rd1'!H175)</f>
        <v/>
      </c>
      <c r="H175" s="3" t="str">
        <f t="shared" si="13"/>
        <v/>
      </c>
      <c r="I175" s="3" t="str">
        <f t="shared" si="14"/>
        <v/>
      </c>
      <c r="J175" t="str">
        <f>IF(F175="","",'Rd1'!J175)</f>
        <v/>
      </c>
      <c r="M175" t="e">
        <f>IF(#REF!="","",#REF!)</f>
        <v>#REF!</v>
      </c>
      <c r="N175" t="e">
        <f>IF(#REF!="","",#REF!)</f>
        <v>#REF!</v>
      </c>
      <c r="O175" t="e">
        <f>IF(#REF!="","",#REF!)</f>
        <v>#REF!</v>
      </c>
      <c r="P175" t="e">
        <f>IF(#REF!="","",#REF!)</f>
        <v>#REF!</v>
      </c>
      <c r="Q175" s="12" t="e">
        <f t="shared" si="15"/>
        <v>#REF!</v>
      </c>
      <c r="R175" t="e">
        <f t="array" ref="R175">IF(Q175="","",RANK(Q175, $Q$2:$Q$241) + COUNTIFS($Q$2:$Q$241, Q175, $P$2:$P$241, "&lt;"&amp;P175) + COUNTIFS($Q$2:$Q$241, Q175, $P$2:$P$241, P175, $M$2:$M$241, "&lt;"&amp;M175))</f>
        <v>#REF!</v>
      </c>
      <c r="S175" t="e">
        <f>IF(#REF!="","",#REF!)</f>
        <v>#REF!</v>
      </c>
      <c r="T175" s="3" t="e">
        <f t="shared" si="16"/>
        <v>#REF!</v>
      </c>
      <c r="U175" s="3" t="e">
        <f t="shared" si="17"/>
        <v>#REF!</v>
      </c>
      <c r="V175" t="e">
        <f>IF(R175="","",#REF!)</f>
        <v>#REF!</v>
      </c>
    </row>
    <row r="176" spans="1:22" x14ac:dyDescent="0.25">
      <c r="A176" t="str">
        <f>IF('Rd1'!C176="","",'Rd1'!C176)</f>
        <v/>
      </c>
      <c r="B176" t="str">
        <f>IF('Rd1'!D176="","",VALUE('Rd1'!D176))</f>
        <v/>
      </c>
      <c r="C176" t="str">
        <f>IF('Rd1'!E176="","",'Rd1'!E176)</f>
        <v/>
      </c>
      <c r="D176" t="str">
        <f>IF('Rd1'!F176="","",'Rd1'!F176)</f>
        <v/>
      </c>
      <c r="E176" s="12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IF('Rd1'!H176="","",'Rd1'!H176)</f>
        <v/>
      </c>
      <c r="H176" s="3" t="str">
        <f t="shared" si="13"/>
        <v/>
      </c>
      <c r="I176" s="3" t="str">
        <f t="shared" si="14"/>
        <v/>
      </c>
      <c r="J176" t="str">
        <f>IF(F176="","",'Rd1'!J176)</f>
        <v/>
      </c>
      <c r="M176" t="e">
        <f>IF(#REF!="","",#REF!)</f>
        <v>#REF!</v>
      </c>
      <c r="N176" t="e">
        <f>IF(#REF!="","",#REF!)</f>
        <v>#REF!</v>
      </c>
      <c r="O176" t="e">
        <f>IF(#REF!="","",#REF!)</f>
        <v>#REF!</v>
      </c>
      <c r="P176" t="e">
        <f>IF(#REF!="","",#REF!)</f>
        <v>#REF!</v>
      </c>
      <c r="Q176" s="12" t="e">
        <f t="shared" si="15"/>
        <v>#REF!</v>
      </c>
      <c r="R176" t="e">
        <f t="array" ref="R176">IF(Q176="","",RANK(Q176, $Q$2:$Q$241) + COUNTIFS($Q$2:$Q$241, Q176, $P$2:$P$241, "&lt;"&amp;P176) + COUNTIFS($Q$2:$Q$241, Q176, $P$2:$P$241, P176, $M$2:$M$241, "&lt;"&amp;M176))</f>
        <v>#REF!</v>
      </c>
      <c r="S176" t="e">
        <f>IF(#REF!="","",#REF!)</f>
        <v>#REF!</v>
      </c>
      <c r="T176" s="3" t="e">
        <f t="shared" si="16"/>
        <v>#REF!</v>
      </c>
      <c r="U176" s="3" t="e">
        <f t="shared" si="17"/>
        <v>#REF!</v>
      </c>
      <c r="V176" t="e">
        <f>IF(R176="","",#REF!)</f>
        <v>#REF!</v>
      </c>
    </row>
    <row r="177" spans="1:22" x14ac:dyDescent="0.25">
      <c r="A177" t="str">
        <f>IF('Rd1'!C177="","",'Rd1'!C177)</f>
        <v/>
      </c>
      <c r="B177" t="str">
        <f>IF('Rd1'!D177="","",VALUE('Rd1'!D177))</f>
        <v/>
      </c>
      <c r="C177" t="str">
        <f>IF('Rd1'!E177="","",'Rd1'!E177)</f>
        <v/>
      </c>
      <c r="D177" t="str">
        <f>IF('Rd1'!F177="","",'Rd1'!F177)</f>
        <v/>
      </c>
      <c r="E177" s="12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IF('Rd1'!H177="","",'Rd1'!H177)</f>
        <v/>
      </c>
      <c r="H177" s="3" t="str">
        <f t="shared" si="13"/>
        <v/>
      </c>
      <c r="I177" s="3" t="str">
        <f t="shared" si="14"/>
        <v/>
      </c>
      <c r="J177" t="str">
        <f>IF(F177="","",'Rd1'!J177)</f>
        <v/>
      </c>
      <c r="M177" t="e">
        <f>IF(#REF!="","",#REF!)</f>
        <v>#REF!</v>
      </c>
      <c r="N177" t="e">
        <f>IF(#REF!="","",#REF!)</f>
        <v>#REF!</v>
      </c>
      <c r="O177" t="e">
        <f>IF(#REF!="","",#REF!)</f>
        <v>#REF!</v>
      </c>
      <c r="P177" t="e">
        <f>IF(#REF!="","",#REF!)</f>
        <v>#REF!</v>
      </c>
      <c r="Q177" s="12" t="e">
        <f t="shared" si="15"/>
        <v>#REF!</v>
      </c>
      <c r="R177" t="e">
        <f t="array" ref="R177">IF(Q177="","",RANK(Q177, $Q$2:$Q$241) + COUNTIFS($Q$2:$Q$241, Q177, $P$2:$P$241, "&lt;"&amp;P177) + COUNTIFS($Q$2:$Q$241, Q177, $P$2:$P$241, P177, $M$2:$M$241, "&lt;"&amp;M177))</f>
        <v>#REF!</v>
      </c>
      <c r="S177" t="e">
        <f>IF(#REF!="","",#REF!)</f>
        <v>#REF!</v>
      </c>
      <c r="T177" s="3" t="e">
        <f t="shared" si="16"/>
        <v>#REF!</v>
      </c>
      <c r="U177" s="3" t="e">
        <f t="shared" si="17"/>
        <v>#REF!</v>
      </c>
      <c r="V177" t="e">
        <f>IF(R177="","",#REF!)</f>
        <v>#REF!</v>
      </c>
    </row>
    <row r="178" spans="1:22" x14ac:dyDescent="0.25">
      <c r="A178" t="str">
        <f>IF('Rd1'!C178="","",'Rd1'!C178)</f>
        <v/>
      </c>
      <c r="B178" t="str">
        <f>IF('Rd1'!D178="","",VALUE('Rd1'!D178))</f>
        <v/>
      </c>
      <c r="C178" t="str">
        <f>IF('Rd1'!E178="","",'Rd1'!E178)</f>
        <v/>
      </c>
      <c r="D178" t="str">
        <f>IF('Rd1'!F178="","",'Rd1'!F178)</f>
        <v/>
      </c>
      <c r="E178" s="12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IF('Rd1'!H178="","",'Rd1'!H178)</f>
        <v/>
      </c>
      <c r="H178" s="3" t="str">
        <f t="shared" si="13"/>
        <v/>
      </c>
      <c r="I178" s="3" t="str">
        <f t="shared" si="14"/>
        <v/>
      </c>
      <c r="J178" t="str">
        <f>IF(F178="","",'Rd1'!J178)</f>
        <v/>
      </c>
      <c r="M178" t="e">
        <f>IF(#REF!="","",#REF!)</f>
        <v>#REF!</v>
      </c>
      <c r="N178" t="e">
        <f>IF(#REF!="","",#REF!)</f>
        <v>#REF!</v>
      </c>
      <c r="O178" t="e">
        <f>IF(#REF!="","",#REF!)</f>
        <v>#REF!</v>
      </c>
      <c r="P178" t="e">
        <f>IF(#REF!="","",#REF!)</f>
        <v>#REF!</v>
      </c>
      <c r="Q178" s="12" t="e">
        <f t="shared" si="15"/>
        <v>#REF!</v>
      </c>
      <c r="R178" t="e">
        <f t="array" ref="R178">IF(Q178="","",RANK(Q178, $Q$2:$Q$241) + COUNTIFS($Q$2:$Q$241, Q178, $P$2:$P$241, "&lt;"&amp;P178) + COUNTIFS($Q$2:$Q$241, Q178, $P$2:$P$241, P178, $M$2:$M$241, "&lt;"&amp;M178))</f>
        <v>#REF!</v>
      </c>
      <c r="S178" t="e">
        <f>IF(#REF!="","",#REF!)</f>
        <v>#REF!</v>
      </c>
      <c r="T178" s="3" t="e">
        <f t="shared" si="16"/>
        <v>#REF!</v>
      </c>
      <c r="U178" s="3" t="e">
        <f t="shared" si="17"/>
        <v>#REF!</v>
      </c>
      <c r="V178" t="e">
        <f>IF(R178="","",#REF!)</f>
        <v>#REF!</v>
      </c>
    </row>
    <row r="179" spans="1:22" x14ac:dyDescent="0.25">
      <c r="A179" t="str">
        <f>IF('Rd1'!C179="","",'Rd1'!C179)</f>
        <v/>
      </c>
      <c r="B179" t="str">
        <f>IF('Rd1'!D179="","",VALUE('Rd1'!D179))</f>
        <v/>
      </c>
      <c r="C179" t="str">
        <f>IF('Rd1'!E179="","",'Rd1'!E179)</f>
        <v/>
      </c>
      <c r="D179" t="str">
        <f>IF('Rd1'!F179="","",'Rd1'!F179)</f>
        <v/>
      </c>
      <c r="E179" s="12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IF('Rd1'!H179="","",'Rd1'!H179)</f>
        <v/>
      </c>
      <c r="H179" s="3" t="str">
        <f t="shared" si="13"/>
        <v/>
      </c>
      <c r="I179" s="3" t="str">
        <f t="shared" si="14"/>
        <v/>
      </c>
      <c r="J179" t="str">
        <f>IF(F179="","",'Rd1'!J179)</f>
        <v/>
      </c>
      <c r="M179" t="e">
        <f>IF(#REF!="","",#REF!)</f>
        <v>#REF!</v>
      </c>
      <c r="N179" t="e">
        <f>IF(#REF!="","",#REF!)</f>
        <v>#REF!</v>
      </c>
      <c r="O179" t="e">
        <f>IF(#REF!="","",#REF!)</f>
        <v>#REF!</v>
      </c>
      <c r="P179" t="e">
        <f>IF(#REF!="","",#REF!)</f>
        <v>#REF!</v>
      </c>
      <c r="Q179" s="12" t="e">
        <f t="shared" si="15"/>
        <v>#REF!</v>
      </c>
      <c r="R179" t="e">
        <f t="array" ref="R179">IF(Q179="","",RANK(Q179, $Q$2:$Q$241) + COUNTIFS($Q$2:$Q$241, Q179, $P$2:$P$241, "&lt;"&amp;P179) + COUNTIFS($Q$2:$Q$241, Q179, $P$2:$P$241, P179, $M$2:$M$241, "&lt;"&amp;M179))</f>
        <v>#REF!</v>
      </c>
      <c r="S179" t="e">
        <f>IF(#REF!="","",#REF!)</f>
        <v>#REF!</v>
      </c>
      <c r="T179" s="3" t="e">
        <f t="shared" si="16"/>
        <v>#REF!</v>
      </c>
      <c r="U179" s="3" t="e">
        <f t="shared" si="17"/>
        <v>#REF!</v>
      </c>
      <c r="V179" t="e">
        <f>IF(R179="","",#REF!)</f>
        <v>#REF!</v>
      </c>
    </row>
    <row r="180" spans="1:22" x14ac:dyDescent="0.25">
      <c r="A180" t="str">
        <f>IF('Rd1'!C180="","",'Rd1'!C180)</f>
        <v/>
      </c>
      <c r="B180" t="str">
        <f>IF('Rd1'!D180="","",VALUE('Rd1'!D180))</f>
        <v/>
      </c>
      <c r="C180" t="str">
        <f>IF('Rd1'!E180="","",'Rd1'!E180)</f>
        <v/>
      </c>
      <c r="D180" t="str">
        <f>IF('Rd1'!F180="","",'Rd1'!F180)</f>
        <v/>
      </c>
      <c r="E180" s="12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IF('Rd1'!H180="","",'Rd1'!H180)</f>
        <v/>
      </c>
      <c r="H180" s="3" t="str">
        <f t="shared" si="13"/>
        <v/>
      </c>
      <c r="I180" s="3" t="str">
        <f t="shared" si="14"/>
        <v/>
      </c>
      <c r="J180" t="str">
        <f>IF(F180="","",'Rd1'!J180)</f>
        <v/>
      </c>
      <c r="M180" t="e">
        <f>IF(#REF!="","",#REF!)</f>
        <v>#REF!</v>
      </c>
      <c r="N180" t="e">
        <f>IF(#REF!="","",#REF!)</f>
        <v>#REF!</v>
      </c>
      <c r="O180" t="e">
        <f>IF(#REF!="","",#REF!)</f>
        <v>#REF!</v>
      </c>
      <c r="P180" t="e">
        <f>IF(#REF!="","",#REF!)</f>
        <v>#REF!</v>
      </c>
      <c r="Q180" s="12" t="e">
        <f t="shared" si="15"/>
        <v>#REF!</v>
      </c>
      <c r="R180" t="e">
        <f t="array" ref="R180">IF(Q180="","",RANK(Q180, $Q$2:$Q$241) + COUNTIFS($Q$2:$Q$241, Q180, $P$2:$P$241, "&lt;"&amp;P180) + COUNTIFS($Q$2:$Q$241, Q180, $P$2:$P$241, P180, $M$2:$M$241, "&lt;"&amp;M180))</f>
        <v>#REF!</v>
      </c>
      <c r="S180" t="e">
        <f>IF(#REF!="","",#REF!)</f>
        <v>#REF!</v>
      </c>
      <c r="T180" s="3" t="e">
        <f t="shared" si="16"/>
        <v>#REF!</v>
      </c>
      <c r="U180" s="3" t="e">
        <f t="shared" si="17"/>
        <v>#REF!</v>
      </c>
      <c r="V180" t="e">
        <f>IF(R180="","",#REF!)</f>
        <v>#REF!</v>
      </c>
    </row>
    <row r="181" spans="1:22" x14ac:dyDescent="0.25">
      <c r="A181" t="str">
        <f>IF('Rd1'!C181="","",'Rd1'!C181)</f>
        <v/>
      </c>
      <c r="B181" t="str">
        <f>IF('Rd1'!D181="","",VALUE('Rd1'!D181))</f>
        <v/>
      </c>
      <c r="C181" t="str">
        <f>IF('Rd1'!E181="","",'Rd1'!E181)</f>
        <v/>
      </c>
      <c r="D181" t="str">
        <f>IF('Rd1'!F181="","",'Rd1'!F181)</f>
        <v/>
      </c>
      <c r="E181" s="12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IF('Rd1'!H181="","",'Rd1'!H181)</f>
        <v/>
      </c>
      <c r="H181" s="3" t="str">
        <f t="shared" si="13"/>
        <v/>
      </c>
      <c r="I181" s="3" t="str">
        <f t="shared" si="14"/>
        <v/>
      </c>
      <c r="J181" t="str">
        <f>IF(F181="","",'Rd1'!J181)</f>
        <v/>
      </c>
      <c r="M181" t="e">
        <f>IF(#REF!="","",#REF!)</f>
        <v>#REF!</v>
      </c>
      <c r="N181" t="e">
        <f>IF(#REF!="","",#REF!)</f>
        <v>#REF!</v>
      </c>
      <c r="O181" t="e">
        <f>IF(#REF!="","",#REF!)</f>
        <v>#REF!</v>
      </c>
      <c r="P181" t="e">
        <f>IF(#REF!="","",#REF!)</f>
        <v>#REF!</v>
      </c>
      <c r="Q181" s="12" t="e">
        <f t="shared" si="15"/>
        <v>#REF!</v>
      </c>
      <c r="R181" t="e">
        <f t="array" ref="R181">IF(Q181="","",RANK(Q181, $Q$2:$Q$241) + COUNTIFS($Q$2:$Q$241, Q181, $P$2:$P$241, "&lt;"&amp;P181) + COUNTIFS($Q$2:$Q$241, Q181, $P$2:$P$241, P181, $M$2:$M$241, "&lt;"&amp;M181))</f>
        <v>#REF!</v>
      </c>
      <c r="S181" t="e">
        <f>IF(#REF!="","",#REF!)</f>
        <v>#REF!</v>
      </c>
      <c r="T181" s="3" t="e">
        <f t="shared" si="16"/>
        <v>#REF!</v>
      </c>
      <c r="U181" s="3" t="e">
        <f t="shared" si="17"/>
        <v>#REF!</v>
      </c>
      <c r="V181" t="e">
        <f>IF(R181="","",#REF!)</f>
        <v>#REF!</v>
      </c>
    </row>
    <row r="182" spans="1:22" x14ac:dyDescent="0.25">
      <c r="A182" t="str">
        <f>IF('Rd1'!C182="","",'Rd1'!C182)</f>
        <v/>
      </c>
      <c r="B182" t="str">
        <f>IF('Rd1'!D182="","",VALUE('Rd1'!D182))</f>
        <v/>
      </c>
      <c r="C182" t="str">
        <f>IF('Rd1'!E182="","",'Rd1'!E182)</f>
        <v/>
      </c>
      <c r="D182" t="str">
        <f>IF('Rd1'!F182="","",'Rd1'!F182)</f>
        <v/>
      </c>
      <c r="E182" s="12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IF('Rd1'!H182="","",'Rd1'!H182)</f>
        <v/>
      </c>
      <c r="H182" s="3" t="str">
        <f t="shared" si="13"/>
        <v/>
      </c>
      <c r="I182" s="3" t="str">
        <f t="shared" si="14"/>
        <v/>
      </c>
      <c r="J182" t="str">
        <f>IF(F182="","",'Rd1'!J182)</f>
        <v/>
      </c>
      <c r="M182" t="e">
        <f>IF(#REF!="","",#REF!)</f>
        <v>#REF!</v>
      </c>
      <c r="N182" t="e">
        <f>IF(#REF!="","",#REF!)</f>
        <v>#REF!</v>
      </c>
      <c r="O182" t="e">
        <f>IF(#REF!="","",#REF!)</f>
        <v>#REF!</v>
      </c>
      <c r="P182" t="e">
        <f>IF(#REF!="","",#REF!)</f>
        <v>#REF!</v>
      </c>
      <c r="Q182" s="12" t="e">
        <f t="shared" si="15"/>
        <v>#REF!</v>
      </c>
      <c r="R182" t="e">
        <f t="array" ref="R182">IF(Q182="","",RANK(Q182, $Q$2:$Q$241) + COUNTIFS($Q$2:$Q$241, Q182, $P$2:$P$241, "&lt;"&amp;P182) + COUNTIFS($Q$2:$Q$241, Q182, $P$2:$P$241, P182, $M$2:$M$241, "&lt;"&amp;M182))</f>
        <v>#REF!</v>
      </c>
      <c r="S182" t="e">
        <f>IF(#REF!="","",#REF!)</f>
        <v>#REF!</v>
      </c>
      <c r="T182" s="3" t="e">
        <f t="shared" si="16"/>
        <v>#REF!</v>
      </c>
      <c r="U182" s="3" t="e">
        <f t="shared" si="17"/>
        <v>#REF!</v>
      </c>
      <c r="V182" t="e">
        <f>IF(R182="","",#REF!)</f>
        <v>#REF!</v>
      </c>
    </row>
    <row r="183" spans="1:22" x14ac:dyDescent="0.25">
      <c r="A183" t="str">
        <f>IF('Rd1'!C183="","",'Rd1'!C183)</f>
        <v/>
      </c>
      <c r="B183" t="str">
        <f>IF('Rd1'!D183="","",VALUE('Rd1'!D183))</f>
        <v/>
      </c>
      <c r="C183" t="str">
        <f>IF('Rd1'!E183="","",'Rd1'!E183)</f>
        <v/>
      </c>
      <c r="D183" t="str">
        <f>IF('Rd1'!F183="","",'Rd1'!F183)</f>
        <v/>
      </c>
      <c r="E183" s="12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IF('Rd1'!H183="","",'Rd1'!H183)</f>
        <v/>
      </c>
      <c r="H183" s="3" t="str">
        <f t="shared" si="13"/>
        <v/>
      </c>
      <c r="I183" s="3" t="str">
        <f t="shared" si="14"/>
        <v/>
      </c>
      <c r="J183" t="str">
        <f>IF(F183="","",'Rd1'!J183)</f>
        <v/>
      </c>
      <c r="M183" t="e">
        <f>IF(#REF!="","",#REF!)</f>
        <v>#REF!</v>
      </c>
      <c r="N183" t="e">
        <f>IF(#REF!="","",#REF!)</f>
        <v>#REF!</v>
      </c>
      <c r="O183" t="e">
        <f>IF(#REF!="","",#REF!)</f>
        <v>#REF!</v>
      </c>
      <c r="P183" t="e">
        <f>IF(#REF!="","",#REF!)</f>
        <v>#REF!</v>
      </c>
      <c r="Q183" s="12" t="e">
        <f t="shared" si="15"/>
        <v>#REF!</v>
      </c>
      <c r="R183" t="e">
        <f t="array" ref="R183">IF(Q183="","",RANK(Q183, $Q$2:$Q$241) + COUNTIFS($Q$2:$Q$241, Q183, $P$2:$P$241, "&lt;"&amp;P183) + COUNTIFS($Q$2:$Q$241, Q183, $P$2:$P$241, P183, $M$2:$M$241, "&lt;"&amp;M183))</f>
        <v>#REF!</v>
      </c>
      <c r="S183" t="e">
        <f>IF(#REF!="","",#REF!)</f>
        <v>#REF!</v>
      </c>
      <c r="T183" s="3" t="e">
        <f t="shared" si="16"/>
        <v>#REF!</v>
      </c>
      <c r="U183" s="3" t="e">
        <f t="shared" si="17"/>
        <v>#REF!</v>
      </c>
      <c r="V183" t="e">
        <f>IF(R183="","",#REF!)</f>
        <v>#REF!</v>
      </c>
    </row>
    <row r="184" spans="1:22" x14ac:dyDescent="0.25">
      <c r="A184" t="str">
        <f>IF('Rd1'!C184="","",'Rd1'!C184)</f>
        <v/>
      </c>
      <c r="B184" t="str">
        <f>IF('Rd1'!D184="","",VALUE('Rd1'!D184))</f>
        <v/>
      </c>
      <c r="C184" t="str">
        <f>IF('Rd1'!E184="","",'Rd1'!E184)</f>
        <v/>
      </c>
      <c r="D184" t="str">
        <f>IF('Rd1'!F184="","",'Rd1'!F184)</f>
        <v/>
      </c>
      <c r="E184" s="12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IF('Rd1'!H184="","",'Rd1'!H184)</f>
        <v/>
      </c>
      <c r="H184" s="3" t="str">
        <f t="shared" si="13"/>
        <v/>
      </c>
      <c r="I184" s="3" t="str">
        <f t="shared" si="14"/>
        <v/>
      </c>
      <c r="J184" t="str">
        <f>IF(F184="","",'Rd1'!J184)</f>
        <v/>
      </c>
      <c r="M184" t="e">
        <f>IF(#REF!="","",#REF!)</f>
        <v>#REF!</v>
      </c>
      <c r="N184" t="e">
        <f>IF(#REF!="","",#REF!)</f>
        <v>#REF!</v>
      </c>
      <c r="O184" t="e">
        <f>IF(#REF!="","",#REF!)</f>
        <v>#REF!</v>
      </c>
      <c r="P184" t="e">
        <f>IF(#REF!="","",#REF!)</f>
        <v>#REF!</v>
      </c>
      <c r="Q184" s="12" t="e">
        <f t="shared" si="15"/>
        <v>#REF!</v>
      </c>
      <c r="R184" t="e">
        <f t="array" ref="R184">IF(Q184="","",RANK(Q184, $Q$2:$Q$241) + COUNTIFS($Q$2:$Q$241, Q184, $P$2:$P$241, "&lt;"&amp;P184) + COUNTIFS($Q$2:$Q$241, Q184, $P$2:$P$241, P184, $M$2:$M$241, "&lt;"&amp;M184))</f>
        <v>#REF!</v>
      </c>
      <c r="S184" t="e">
        <f>IF(#REF!="","",#REF!)</f>
        <v>#REF!</v>
      </c>
      <c r="T184" s="3" t="e">
        <f t="shared" si="16"/>
        <v>#REF!</v>
      </c>
      <c r="U184" s="3" t="e">
        <f t="shared" si="17"/>
        <v>#REF!</v>
      </c>
      <c r="V184" t="e">
        <f>IF(R184="","",#REF!)</f>
        <v>#REF!</v>
      </c>
    </row>
    <row r="185" spans="1:22" x14ac:dyDescent="0.25">
      <c r="A185" t="str">
        <f>IF('Rd1'!C185="","",'Rd1'!C185)</f>
        <v/>
      </c>
      <c r="B185" t="str">
        <f>IF('Rd1'!D185="","",VALUE('Rd1'!D185))</f>
        <v/>
      </c>
      <c r="C185" t="str">
        <f>IF('Rd1'!E185="","",'Rd1'!E185)</f>
        <v/>
      </c>
      <c r="D185" t="str">
        <f>IF('Rd1'!F185="","",'Rd1'!F185)</f>
        <v/>
      </c>
      <c r="E185" s="12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IF('Rd1'!H185="","",'Rd1'!H185)</f>
        <v/>
      </c>
      <c r="H185" s="3" t="str">
        <f t="shared" si="13"/>
        <v/>
      </c>
      <c r="I185" s="3" t="str">
        <f t="shared" si="14"/>
        <v/>
      </c>
      <c r="J185" t="str">
        <f>IF(F185="","",'Rd1'!J185)</f>
        <v/>
      </c>
      <c r="M185" t="e">
        <f>IF(#REF!="","",#REF!)</f>
        <v>#REF!</v>
      </c>
      <c r="N185" t="e">
        <f>IF(#REF!="","",#REF!)</f>
        <v>#REF!</v>
      </c>
      <c r="O185" t="e">
        <f>IF(#REF!="","",#REF!)</f>
        <v>#REF!</v>
      </c>
      <c r="P185" t="e">
        <f>IF(#REF!="","",#REF!)</f>
        <v>#REF!</v>
      </c>
      <c r="Q185" s="12" t="e">
        <f t="shared" si="15"/>
        <v>#REF!</v>
      </c>
      <c r="R185" t="e">
        <f t="array" ref="R185">IF(Q185="","",RANK(Q185, $Q$2:$Q$241) + COUNTIFS($Q$2:$Q$241, Q185, $P$2:$P$241, "&lt;"&amp;P185) + COUNTIFS($Q$2:$Q$241, Q185, $P$2:$P$241, P185, $M$2:$M$241, "&lt;"&amp;M185))</f>
        <v>#REF!</v>
      </c>
      <c r="S185" t="e">
        <f>IF(#REF!="","",#REF!)</f>
        <v>#REF!</v>
      </c>
      <c r="T185" s="3" t="e">
        <f t="shared" si="16"/>
        <v>#REF!</v>
      </c>
      <c r="U185" s="3" t="e">
        <f t="shared" si="17"/>
        <v>#REF!</v>
      </c>
      <c r="V185" t="e">
        <f>IF(R185="","",#REF!)</f>
        <v>#REF!</v>
      </c>
    </row>
    <row r="186" spans="1:22" x14ac:dyDescent="0.25">
      <c r="A186" t="str">
        <f>IF('Rd1'!C186="","",'Rd1'!C186)</f>
        <v/>
      </c>
      <c r="B186" t="str">
        <f>IF('Rd1'!D186="","",VALUE('Rd1'!D186))</f>
        <v/>
      </c>
      <c r="C186" t="str">
        <f>IF('Rd1'!E186="","",'Rd1'!E186)</f>
        <v/>
      </c>
      <c r="D186" t="str">
        <f>IF('Rd1'!F186="","",'Rd1'!F186)</f>
        <v/>
      </c>
      <c r="E186" s="12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IF('Rd1'!H186="","",'Rd1'!H186)</f>
        <v/>
      </c>
      <c r="H186" s="3" t="str">
        <f t="shared" si="13"/>
        <v/>
      </c>
      <c r="I186" s="3" t="str">
        <f t="shared" si="14"/>
        <v/>
      </c>
      <c r="J186" t="str">
        <f>IF(F186="","",'Rd1'!J186)</f>
        <v/>
      </c>
      <c r="M186" t="e">
        <f>IF(#REF!="","",#REF!)</f>
        <v>#REF!</v>
      </c>
      <c r="N186" t="e">
        <f>IF(#REF!="","",#REF!)</f>
        <v>#REF!</v>
      </c>
      <c r="O186" t="e">
        <f>IF(#REF!="","",#REF!)</f>
        <v>#REF!</v>
      </c>
      <c r="P186" t="e">
        <f>IF(#REF!="","",#REF!)</f>
        <v>#REF!</v>
      </c>
      <c r="Q186" s="12" t="e">
        <f t="shared" si="15"/>
        <v>#REF!</v>
      </c>
      <c r="R186" t="e">
        <f t="array" ref="R186">IF(Q186="","",RANK(Q186, $Q$2:$Q$241) + COUNTIFS($Q$2:$Q$241, Q186, $P$2:$P$241, "&lt;"&amp;P186) + COUNTIFS($Q$2:$Q$241, Q186, $P$2:$P$241, P186, $M$2:$M$241, "&lt;"&amp;M186))</f>
        <v>#REF!</v>
      </c>
      <c r="S186" t="e">
        <f>IF(#REF!="","",#REF!)</f>
        <v>#REF!</v>
      </c>
      <c r="T186" s="3" t="e">
        <f t="shared" si="16"/>
        <v>#REF!</v>
      </c>
      <c r="U186" s="3" t="e">
        <f t="shared" si="17"/>
        <v>#REF!</v>
      </c>
      <c r="V186" t="e">
        <f>IF(R186="","",#REF!)</f>
        <v>#REF!</v>
      </c>
    </row>
    <row r="187" spans="1:22" x14ac:dyDescent="0.25">
      <c r="A187" t="str">
        <f>IF('Rd1'!C187="","",'Rd1'!C187)</f>
        <v/>
      </c>
      <c r="B187" t="str">
        <f>IF('Rd1'!D187="","",VALUE('Rd1'!D187))</f>
        <v/>
      </c>
      <c r="C187" t="str">
        <f>IF('Rd1'!E187="","",'Rd1'!E187)</f>
        <v/>
      </c>
      <c r="D187" t="str">
        <f>IF('Rd1'!F187="","",'Rd1'!F187)</f>
        <v/>
      </c>
      <c r="E187" s="12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IF('Rd1'!H187="","",'Rd1'!H187)</f>
        <v/>
      </c>
      <c r="H187" s="3" t="str">
        <f t="shared" si="13"/>
        <v/>
      </c>
      <c r="I187" s="3" t="str">
        <f t="shared" si="14"/>
        <v/>
      </c>
      <c r="J187" t="str">
        <f>IF(F187="","",'Rd1'!J187)</f>
        <v/>
      </c>
      <c r="M187" t="e">
        <f>IF(#REF!="","",#REF!)</f>
        <v>#REF!</v>
      </c>
      <c r="N187" t="e">
        <f>IF(#REF!="","",#REF!)</f>
        <v>#REF!</v>
      </c>
      <c r="O187" t="e">
        <f>IF(#REF!="","",#REF!)</f>
        <v>#REF!</v>
      </c>
      <c r="P187" t="e">
        <f>IF(#REF!="","",#REF!)</f>
        <v>#REF!</v>
      </c>
      <c r="Q187" s="12" t="e">
        <f t="shared" si="15"/>
        <v>#REF!</v>
      </c>
      <c r="R187" t="e">
        <f t="array" ref="R187">IF(Q187="","",RANK(Q187, $Q$2:$Q$241) + COUNTIFS($Q$2:$Q$241, Q187, $P$2:$P$241, "&lt;"&amp;P187) + COUNTIFS($Q$2:$Q$241, Q187, $P$2:$P$241, P187, $M$2:$M$241, "&lt;"&amp;M187))</f>
        <v>#REF!</v>
      </c>
      <c r="S187" t="e">
        <f>IF(#REF!="","",#REF!)</f>
        <v>#REF!</v>
      </c>
      <c r="T187" s="3" t="e">
        <f t="shared" si="16"/>
        <v>#REF!</v>
      </c>
      <c r="U187" s="3" t="e">
        <f t="shared" si="17"/>
        <v>#REF!</v>
      </c>
      <c r="V187" t="e">
        <f>IF(R187="","",#REF!)</f>
        <v>#REF!</v>
      </c>
    </row>
    <row r="188" spans="1:22" x14ac:dyDescent="0.25">
      <c r="A188" t="str">
        <f>IF('Rd1'!C188="","",'Rd1'!C188)</f>
        <v/>
      </c>
      <c r="B188" t="str">
        <f>IF('Rd1'!D188="","",VALUE('Rd1'!D188))</f>
        <v/>
      </c>
      <c r="C188" t="str">
        <f>IF('Rd1'!E188="","",'Rd1'!E188)</f>
        <v/>
      </c>
      <c r="D188" t="str">
        <f>IF('Rd1'!F188="","",'Rd1'!F188)</f>
        <v/>
      </c>
      <c r="E188" s="12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IF('Rd1'!H188="","",'Rd1'!H188)</f>
        <v/>
      </c>
      <c r="H188" s="3" t="str">
        <f t="shared" si="13"/>
        <v/>
      </c>
      <c r="I188" s="3" t="str">
        <f t="shared" si="14"/>
        <v/>
      </c>
      <c r="J188" t="str">
        <f>IF(F188="","",'Rd1'!J188)</f>
        <v/>
      </c>
      <c r="M188" t="e">
        <f>IF(#REF!="","",#REF!)</f>
        <v>#REF!</v>
      </c>
      <c r="N188" t="e">
        <f>IF(#REF!="","",#REF!)</f>
        <v>#REF!</v>
      </c>
      <c r="O188" t="e">
        <f>IF(#REF!="","",#REF!)</f>
        <v>#REF!</v>
      </c>
      <c r="P188" t="e">
        <f>IF(#REF!="","",#REF!)</f>
        <v>#REF!</v>
      </c>
      <c r="Q188" s="12" t="e">
        <f t="shared" si="15"/>
        <v>#REF!</v>
      </c>
      <c r="R188" t="e">
        <f t="array" ref="R188">IF(Q188="","",RANK(Q188, $Q$2:$Q$241) + COUNTIFS($Q$2:$Q$241, Q188, $P$2:$P$241, "&lt;"&amp;P188) + COUNTIFS($Q$2:$Q$241, Q188, $P$2:$P$241, P188, $M$2:$M$241, "&lt;"&amp;M188))</f>
        <v>#REF!</v>
      </c>
      <c r="S188" t="e">
        <f>IF(#REF!="","",#REF!)</f>
        <v>#REF!</v>
      </c>
      <c r="T188" s="3" t="e">
        <f t="shared" si="16"/>
        <v>#REF!</v>
      </c>
      <c r="U188" s="3" t="e">
        <f t="shared" si="17"/>
        <v>#REF!</v>
      </c>
      <c r="V188" t="e">
        <f>IF(R188="","",#REF!)</f>
        <v>#REF!</v>
      </c>
    </row>
    <row r="189" spans="1:22" x14ac:dyDescent="0.25">
      <c r="A189" t="str">
        <f>IF('Rd1'!C189="","",'Rd1'!C189)</f>
        <v/>
      </c>
      <c r="B189" t="str">
        <f>IF('Rd1'!D189="","",VALUE('Rd1'!D189))</f>
        <v/>
      </c>
      <c r="C189" t="str">
        <f>IF('Rd1'!E189="","",'Rd1'!E189)</f>
        <v/>
      </c>
      <c r="D189" t="str">
        <f>IF('Rd1'!F189="","",'Rd1'!F189)</f>
        <v/>
      </c>
      <c r="E189" s="12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IF('Rd1'!H189="","",'Rd1'!H189)</f>
        <v/>
      </c>
      <c r="H189" s="3" t="str">
        <f t="shared" si="13"/>
        <v/>
      </c>
      <c r="I189" s="3" t="str">
        <f t="shared" si="14"/>
        <v/>
      </c>
      <c r="J189" t="str">
        <f>IF(F189="","",'Rd1'!J189)</f>
        <v/>
      </c>
      <c r="M189" t="e">
        <f>IF(#REF!="","",#REF!)</f>
        <v>#REF!</v>
      </c>
      <c r="N189" t="e">
        <f>IF(#REF!="","",#REF!)</f>
        <v>#REF!</v>
      </c>
      <c r="O189" t="e">
        <f>IF(#REF!="","",#REF!)</f>
        <v>#REF!</v>
      </c>
      <c r="P189" t="e">
        <f>IF(#REF!="","",#REF!)</f>
        <v>#REF!</v>
      </c>
      <c r="Q189" s="12" t="e">
        <f t="shared" si="15"/>
        <v>#REF!</v>
      </c>
      <c r="R189" t="e">
        <f t="array" ref="R189">IF(Q189="","",RANK(Q189, $Q$2:$Q$241) + COUNTIFS($Q$2:$Q$241, Q189, $P$2:$P$241, "&lt;"&amp;P189) + COUNTIFS($Q$2:$Q$241, Q189, $P$2:$P$241, P189, $M$2:$M$241, "&lt;"&amp;M189))</f>
        <v>#REF!</v>
      </c>
      <c r="S189" t="e">
        <f>IF(#REF!="","",#REF!)</f>
        <v>#REF!</v>
      </c>
      <c r="T189" s="3" t="e">
        <f t="shared" si="16"/>
        <v>#REF!</v>
      </c>
      <c r="U189" s="3" t="e">
        <f t="shared" si="17"/>
        <v>#REF!</v>
      </c>
      <c r="V189" t="e">
        <f>IF(R189="","",#REF!)</f>
        <v>#REF!</v>
      </c>
    </row>
    <row r="190" spans="1:22" x14ac:dyDescent="0.25">
      <c r="A190" t="str">
        <f>IF('Rd1'!C190="","",'Rd1'!C190)</f>
        <v/>
      </c>
      <c r="B190" t="str">
        <f>IF('Rd1'!D190="","",VALUE('Rd1'!D190))</f>
        <v/>
      </c>
      <c r="C190" t="str">
        <f>IF('Rd1'!E190="","",'Rd1'!E190)</f>
        <v/>
      </c>
      <c r="D190" t="str">
        <f>IF('Rd1'!F190="","",'Rd1'!F190)</f>
        <v/>
      </c>
      <c r="E190" s="12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IF('Rd1'!H190="","",'Rd1'!H190)</f>
        <v/>
      </c>
      <c r="H190" s="3" t="str">
        <f t="shared" si="13"/>
        <v/>
      </c>
      <c r="I190" s="3" t="str">
        <f t="shared" si="14"/>
        <v/>
      </c>
      <c r="J190" t="str">
        <f>IF(F190="","",'Rd1'!J190)</f>
        <v/>
      </c>
      <c r="M190" t="e">
        <f>IF(#REF!="","",#REF!)</f>
        <v>#REF!</v>
      </c>
      <c r="N190" t="e">
        <f>IF(#REF!="","",#REF!)</f>
        <v>#REF!</v>
      </c>
      <c r="O190" t="e">
        <f>IF(#REF!="","",#REF!)</f>
        <v>#REF!</v>
      </c>
      <c r="P190" t="e">
        <f>IF(#REF!="","",#REF!)</f>
        <v>#REF!</v>
      </c>
      <c r="Q190" s="12" t="e">
        <f t="shared" si="15"/>
        <v>#REF!</v>
      </c>
      <c r="R190" t="e">
        <f t="array" ref="R190">IF(Q190="","",RANK(Q190, $Q$2:$Q$241) + COUNTIFS($Q$2:$Q$241, Q190, $P$2:$P$241, "&lt;"&amp;P190) + COUNTIFS($Q$2:$Q$241, Q190, $P$2:$P$241, P190, $M$2:$M$241, "&lt;"&amp;M190))</f>
        <v>#REF!</v>
      </c>
      <c r="S190" t="e">
        <f>IF(#REF!="","",#REF!)</f>
        <v>#REF!</v>
      </c>
      <c r="T190" s="3" t="e">
        <f t="shared" si="16"/>
        <v>#REF!</v>
      </c>
      <c r="U190" s="3" t="e">
        <f t="shared" si="17"/>
        <v>#REF!</v>
      </c>
      <c r="V190" t="e">
        <f>IF(R190="","",#REF!)</f>
        <v>#REF!</v>
      </c>
    </row>
    <row r="191" spans="1:22" x14ac:dyDescent="0.25">
      <c r="A191" t="str">
        <f>IF('Rd1'!C191="","",'Rd1'!C191)</f>
        <v/>
      </c>
      <c r="B191" t="str">
        <f>IF('Rd1'!D191="","",VALUE('Rd1'!D191))</f>
        <v/>
      </c>
      <c r="C191" t="str">
        <f>IF('Rd1'!E191="","",'Rd1'!E191)</f>
        <v/>
      </c>
      <c r="D191" t="str">
        <f>IF('Rd1'!F191="","",'Rd1'!F191)</f>
        <v/>
      </c>
      <c r="E191" s="12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IF('Rd1'!H191="","",'Rd1'!H191)</f>
        <v/>
      </c>
      <c r="H191" s="3" t="str">
        <f t="shared" si="13"/>
        <v/>
      </c>
      <c r="I191" s="3" t="str">
        <f t="shared" si="14"/>
        <v/>
      </c>
      <c r="J191" t="str">
        <f>IF(F191="","",'Rd1'!J191)</f>
        <v/>
      </c>
      <c r="M191" t="e">
        <f>IF(#REF!="","",#REF!)</f>
        <v>#REF!</v>
      </c>
      <c r="N191" t="e">
        <f>IF(#REF!="","",#REF!)</f>
        <v>#REF!</v>
      </c>
      <c r="O191" t="e">
        <f>IF(#REF!="","",#REF!)</f>
        <v>#REF!</v>
      </c>
      <c r="P191" t="e">
        <f>IF(#REF!="","",#REF!)</f>
        <v>#REF!</v>
      </c>
      <c r="Q191" s="12" t="e">
        <f t="shared" si="15"/>
        <v>#REF!</v>
      </c>
      <c r="R191" t="e">
        <f t="array" ref="R191">IF(Q191="","",RANK(Q191, $Q$2:$Q$241) + COUNTIFS($Q$2:$Q$241, Q191, $P$2:$P$241, "&lt;"&amp;P191) + COUNTIFS($Q$2:$Q$241, Q191, $P$2:$P$241, P191, $M$2:$M$241, "&lt;"&amp;M191))</f>
        <v>#REF!</v>
      </c>
      <c r="S191" t="e">
        <f>IF(#REF!="","",#REF!)</f>
        <v>#REF!</v>
      </c>
      <c r="T191" s="3" t="e">
        <f t="shared" si="16"/>
        <v>#REF!</v>
      </c>
      <c r="U191" s="3" t="e">
        <f t="shared" si="17"/>
        <v>#REF!</v>
      </c>
      <c r="V191" t="e">
        <f>IF(R191="","",#REF!)</f>
        <v>#REF!</v>
      </c>
    </row>
    <row r="192" spans="1:22" x14ac:dyDescent="0.25">
      <c r="A192" t="str">
        <f>IF('Rd1'!C192="","",'Rd1'!C192)</f>
        <v/>
      </c>
      <c r="B192" t="str">
        <f>IF('Rd1'!D192="","",VALUE('Rd1'!D192))</f>
        <v/>
      </c>
      <c r="C192" t="str">
        <f>IF('Rd1'!E192="","",'Rd1'!E192)</f>
        <v/>
      </c>
      <c r="D192" t="str">
        <f>IF('Rd1'!F192="","",'Rd1'!F192)</f>
        <v/>
      </c>
      <c r="E192" s="12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IF('Rd1'!H192="","",'Rd1'!H192)</f>
        <v/>
      </c>
      <c r="H192" s="3" t="str">
        <f t="shared" si="13"/>
        <v/>
      </c>
      <c r="I192" s="3" t="str">
        <f t="shared" si="14"/>
        <v/>
      </c>
      <c r="J192" t="str">
        <f>IF(F192="","",'Rd1'!J192)</f>
        <v/>
      </c>
      <c r="M192" t="e">
        <f>IF(#REF!="","",#REF!)</f>
        <v>#REF!</v>
      </c>
      <c r="N192" t="e">
        <f>IF(#REF!="","",#REF!)</f>
        <v>#REF!</v>
      </c>
      <c r="O192" t="e">
        <f>IF(#REF!="","",#REF!)</f>
        <v>#REF!</v>
      </c>
      <c r="P192" t="e">
        <f>IF(#REF!="","",#REF!)</f>
        <v>#REF!</v>
      </c>
      <c r="Q192" s="12" t="e">
        <f t="shared" si="15"/>
        <v>#REF!</v>
      </c>
      <c r="R192" t="e">
        <f t="array" ref="R192">IF(Q192="","",RANK(Q192, $Q$2:$Q$241) + COUNTIFS($Q$2:$Q$241, Q192, $P$2:$P$241, "&lt;"&amp;P192) + COUNTIFS($Q$2:$Q$241, Q192, $P$2:$P$241, P192, $M$2:$M$241, "&lt;"&amp;M192))</f>
        <v>#REF!</v>
      </c>
      <c r="S192" t="e">
        <f>IF(#REF!="","",#REF!)</f>
        <v>#REF!</v>
      </c>
      <c r="T192" s="3" t="e">
        <f t="shared" si="16"/>
        <v>#REF!</v>
      </c>
      <c r="U192" s="3" t="e">
        <f t="shared" si="17"/>
        <v>#REF!</v>
      </c>
      <c r="V192" t="e">
        <f>IF(R192="","",#REF!)</f>
        <v>#REF!</v>
      </c>
    </row>
    <row r="193" spans="1:22" x14ac:dyDescent="0.25">
      <c r="A193" t="str">
        <f>IF('Rd1'!C193="","",'Rd1'!C193)</f>
        <v/>
      </c>
      <c r="B193" t="str">
        <f>IF('Rd1'!D193="","",VALUE('Rd1'!D193))</f>
        <v/>
      </c>
      <c r="C193" t="str">
        <f>IF('Rd1'!E193="","",'Rd1'!E193)</f>
        <v/>
      </c>
      <c r="D193" t="str">
        <f>IF('Rd1'!F193="","",'Rd1'!F193)</f>
        <v/>
      </c>
      <c r="E193" s="12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IF('Rd1'!H193="","",'Rd1'!H193)</f>
        <v/>
      </c>
      <c r="H193" s="3" t="str">
        <f t="shared" si="13"/>
        <v/>
      </c>
      <c r="I193" s="3" t="str">
        <f t="shared" si="14"/>
        <v/>
      </c>
      <c r="J193" t="str">
        <f>IF(F193="","",'Rd1'!J193)</f>
        <v/>
      </c>
      <c r="M193" t="e">
        <f>IF(#REF!="","",#REF!)</f>
        <v>#REF!</v>
      </c>
      <c r="N193" t="e">
        <f>IF(#REF!="","",#REF!)</f>
        <v>#REF!</v>
      </c>
      <c r="O193" t="e">
        <f>IF(#REF!="","",#REF!)</f>
        <v>#REF!</v>
      </c>
      <c r="P193" t="e">
        <f>IF(#REF!="","",#REF!)</f>
        <v>#REF!</v>
      </c>
      <c r="Q193" s="12" t="e">
        <f t="shared" si="15"/>
        <v>#REF!</v>
      </c>
      <c r="R193" t="e">
        <f t="array" ref="R193">IF(Q193="","",RANK(Q193, $Q$2:$Q$241) + COUNTIFS($Q$2:$Q$241, Q193, $P$2:$P$241, "&lt;"&amp;P193) + COUNTIFS($Q$2:$Q$241, Q193, $P$2:$P$241, P193, $M$2:$M$241, "&lt;"&amp;M193))</f>
        <v>#REF!</v>
      </c>
      <c r="S193" t="e">
        <f>IF(#REF!="","",#REF!)</f>
        <v>#REF!</v>
      </c>
      <c r="T193" s="3" t="e">
        <f t="shared" si="16"/>
        <v>#REF!</v>
      </c>
      <c r="U193" s="3" t="e">
        <f t="shared" si="17"/>
        <v>#REF!</v>
      </c>
      <c r="V193" t="e">
        <f>IF(R193="","",#REF!)</f>
        <v>#REF!</v>
      </c>
    </row>
    <row r="194" spans="1:22" x14ac:dyDescent="0.25">
      <c r="A194" t="str">
        <f>IF('Rd1'!C194="","",'Rd1'!C194)</f>
        <v/>
      </c>
      <c r="B194" t="str">
        <f>IF('Rd1'!D194="","",VALUE('Rd1'!D194))</f>
        <v/>
      </c>
      <c r="C194" t="str">
        <f>IF('Rd1'!E194="","",'Rd1'!E194)</f>
        <v/>
      </c>
      <c r="D194" t="str">
        <f>IF('Rd1'!F194="","",'Rd1'!F194)</f>
        <v/>
      </c>
      <c r="E194" s="12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IF('Rd1'!H194="","",'Rd1'!H194)</f>
        <v/>
      </c>
      <c r="H194" s="3" t="str">
        <f t="shared" si="13"/>
        <v/>
      </c>
      <c r="I194" s="3" t="str">
        <f t="shared" si="14"/>
        <v/>
      </c>
      <c r="J194" t="str">
        <f>IF(F194="","",'Rd1'!J194)</f>
        <v/>
      </c>
      <c r="M194" t="e">
        <f>IF(#REF!="","",#REF!)</f>
        <v>#REF!</v>
      </c>
      <c r="N194" t="e">
        <f>IF(#REF!="","",#REF!)</f>
        <v>#REF!</v>
      </c>
      <c r="O194" t="e">
        <f>IF(#REF!="","",#REF!)</f>
        <v>#REF!</v>
      </c>
      <c r="P194" t="e">
        <f>IF(#REF!="","",#REF!)</f>
        <v>#REF!</v>
      </c>
      <c r="Q194" s="12" t="e">
        <f t="shared" si="15"/>
        <v>#REF!</v>
      </c>
      <c r="R194" t="e">
        <f t="array" ref="R194">IF(Q194="","",RANK(Q194, $Q$2:$Q$241) + COUNTIFS($Q$2:$Q$241, Q194, $P$2:$P$241, "&lt;"&amp;P194) + COUNTIFS($Q$2:$Q$241, Q194, $P$2:$P$241, P194, $M$2:$M$241, "&lt;"&amp;M194))</f>
        <v>#REF!</v>
      </c>
      <c r="S194" t="e">
        <f>IF(#REF!="","",#REF!)</f>
        <v>#REF!</v>
      </c>
      <c r="T194" s="3" t="e">
        <f t="shared" si="16"/>
        <v>#REF!</v>
      </c>
      <c r="U194" s="3" t="e">
        <f t="shared" si="17"/>
        <v>#REF!</v>
      </c>
      <c r="V194" t="e">
        <f>IF(R194="","",#REF!)</f>
        <v>#REF!</v>
      </c>
    </row>
    <row r="195" spans="1:22" x14ac:dyDescent="0.25">
      <c r="A195" t="str">
        <f>IF('Rd1'!C195="","",'Rd1'!C195)</f>
        <v/>
      </c>
      <c r="B195" t="str">
        <f>IF('Rd1'!D195="","",VALUE('Rd1'!D195))</f>
        <v/>
      </c>
      <c r="C195" t="str">
        <f>IF('Rd1'!E195="","",'Rd1'!E195)</f>
        <v/>
      </c>
      <c r="D195" t="str">
        <f>IF('Rd1'!F195="","",'Rd1'!F195)</f>
        <v/>
      </c>
      <c r="E195" s="12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IF('Rd1'!H195="","",'Rd1'!H195)</f>
        <v/>
      </c>
      <c r="H195" s="3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3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IF(F195="","",'Rd1'!J195)</f>
        <v/>
      </c>
      <c r="M195" t="e">
        <f>IF(#REF!="","",#REF!)</f>
        <v>#REF!</v>
      </c>
      <c r="N195" t="e">
        <f>IF(#REF!="","",#REF!)</f>
        <v>#REF!</v>
      </c>
      <c r="O195" t="e">
        <f>IF(#REF!="","",#REF!)</f>
        <v>#REF!</v>
      </c>
      <c r="P195" t="e">
        <f>IF(#REF!="","",#REF!)</f>
        <v>#REF!</v>
      </c>
      <c r="Q195" s="12" t="e">
        <f t="shared" ref="Q195:Q241" si="21">IF(P195="","",IF(ROUND((N195*(P195-1)-(1-N195))/(P195-1),3)&lt;=0,"",ROUND((N195*(P195-1)-(1-N195))/(P195-1),3)))</f>
        <v>#REF!</v>
      </c>
      <c r="R195" t="e">
        <f t="array" ref="R195">IF(Q195="","",RANK(Q195, $Q$2:$Q$241) + COUNTIFS($Q$2:$Q$241, Q195, $P$2:$P$241, "&lt;"&amp;P195) + COUNTIFS($Q$2:$Q$241, Q195, $P$2:$P$241, P195, $M$2:$M$241, "&lt;"&amp;M195))</f>
        <v>#REF!</v>
      </c>
      <c r="S195" t="e">
        <f>IF(#REF!="","",#REF!)</f>
        <v>#REF!</v>
      </c>
      <c r="T195" s="3" t="e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>#REF!</v>
      </c>
      <c r="U195" s="3" t="e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>#REF!</v>
      </c>
      <c r="V195" t="e">
        <f>IF(R195="","",#REF!)</f>
        <v>#REF!</v>
      </c>
    </row>
    <row r="196" spans="1:22" x14ac:dyDescent="0.25">
      <c r="A196" t="str">
        <f>IF('Rd1'!C196="","",'Rd1'!C196)</f>
        <v/>
      </c>
      <c r="B196" t="str">
        <f>IF('Rd1'!D196="","",VALUE('Rd1'!D196))</f>
        <v/>
      </c>
      <c r="C196" t="str">
        <f>IF('Rd1'!E196="","",'Rd1'!E196)</f>
        <v/>
      </c>
      <c r="D196" t="str">
        <f>IF('Rd1'!F196="","",'Rd1'!F196)</f>
        <v/>
      </c>
      <c r="E196" s="12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IF('Rd1'!H196="","",'Rd1'!H196)</f>
        <v/>
      </c>
      <c r="H196" s="3" t="str">
        <f t="shared" si="19"/>
        <v/>
      </c>
      <c r="I196" s="3" t="str">
        <f t="shared" si="20"/>
        <v/>
      </c>
      <c r="J196" t="str">
        <f>IF(F196="","",'Rd1'!J196)</f>
        <v/>
      </c>
      <c r="M196" t="e">
        <f>IF(#REF!="","",#REF!)</f>
        <v>#REF!</v>
      </c>
      <c r="N196" t="e">
        <f>IF(#REF!="","",#REF!)</f>
        <v>#REF!</v>
      </c>
      <c r="O196" t="e">
        <f>IF(#REF!="","",#REF!)</f>
        <v>#REF!</v>
      </c>
      <c r="P196" t="e">
        <f>IF(#REF!="","",#REF!)</f>
        <v>#REF!</v>
      </c>
      <c r="Q196" s="12" t="e">
        <f t="shared" si="21"/>
        <v>#REF!</v>
      </c>
      <c r="R196" t="e">
        <f t="array" ref="R196">IF(Q196="","",RANK(Q196, $Q$2:$Q$241) + COUNTIFS($Q$2:$Q$241, Q196, $P$2:$P$241, "&lt;"&amp;P196) + COUNTIFS($Q$2:$Q$241, Q196, $P$2:$P$241, P196, $M$2:$M$241, "&lt;"&amp;M196))</f>
        <v>#REF!</v>
      </c>
      <c r="S196" t="e">
        <f>IF(#REF!="","",#REF!)</f>
        <v>#REF!</v>
      </c>
      <c r="T196" s="3" t="e">
        <f t="shared" si="22"/>
        <v>#REF!</v>
      </c>
      <c r="U196" s="3" t="e">
        <f t="shared" si="23"/>
        <v>#REF!</v>
      </c>
      <c r="V196" t="e">
        <f>IF(R196="","",#REF!)</f>
        <v>#REF!</v>
      </c>
    </row>
    <row r="197" spans="1:22" x14ac:dyDescent="0.25">
      <c r="A197" t="str">
        <f>IF('Rd1'!C197="","",'Rd1'!C197)</f>
        <v/>
      </c>
      <c r="B197" t="str">
        <f>IF('Rd1'!D197="","",VALUE('Rd1'!D197))</f>
        <v/>
      </c>
      <c r="C197" t="str">
        <f>IF('Rd1'!E197="","",'Rd1'!E197)</f>
        <v/>
      </c>
      <c r="D197" t="str">
        <f>IF('Rd1'!F197="","",'Rd1'!F197)</f>
        <v/>
      </c>
      <c r="E197" s="12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IF('Rd1'!H197="","",'Rd1'!H197)</f>
        <v/>
      </c>
      <c r="H197" s="3" t="str">
        <f t="shared" si="19"/>
        <v/>
      </c>
      <c r="I197" s="3" t="str">
        <f t="shared" si="20"/>
        <v/>
      </c>
      <c r="J197" t="str">
        <f>IF(F197="","",'Rd1'!J197)</f>
        <v/>
      </c>
      <c r="M197" t="e">
        <f>IF(#REF!="","",#REF!)</f>
        <v>#REF!</v>
      </c>
      <c r="N197" t="e">
        <f>IF(#REF!="","",#REF!)</f>
        <v>#REF!</v>
      </c>
      <c r="O197" t="e">
        <f>IF(#REF!="","",#REF!)</f>
        <v>#REF!</v>
      </c>
      <c r="P197" t="e">
        <f>IF(#REF!="","",#REF!)</f>
        <v>#REF!</v>
      </c>
      <c r="Q197" s="12" t="e">
        <f t="shared" si="21"/>
        <v>#REF!</v>
      </c>
      <c r="R197" t="e">
        <f t="array" ref="R197">IF(Q197="","",RANK(Q197, $Q$2:$Q$241) + COUNTIFS($Q$2:$Q$241, Q197, $P$2:$P$241, "&lt;"&amp;P197) + COUNTIFS($Q$2:$Q$241, Q197, $P$2:$P$241, P197, $M$2:$M$241, "&lt;"&amp;M197))</f>
        <v>#REF!</v>
      </c>
      <c r="S197" t="e">
        <f>IF(#REF!="","",#REF!)</f>
        <v>#REF!</v>
      </c>
      <c r="T197" s="3" t="e">
        <f t="shared" si="22"/>
        <v>#REF!</v>
      </c>
      <c r="U197" s="3" t="e">
        <f t="shared" si="23"/>
        <v>#REF!</v>
      </c>
      <c r="V197" t="e">
        <f>IF(R197="","",#REF!)</f>
        <v>#REF!</v>
      </c>
    </row>
    <row r="198" spans="1:22" x14ac:dyDescent="0.25">
      <c r="A198" t="str">
        <f>IF('Rd1'!C198="","",'Rd1'!C198)</f>
        <v/>
      </c>
      <c r="B198" t="str">
        <f>IF('Rd1'!D198="","",VALUE('Rd1'!D198))</f>
        <v/>
      </c>
      <c r="C198" t="str">
        <f>IF('Rd1'!E198="","",'Rd1'!E198)</f>
        <v/>
      </c>
      <c r="D198" t="str">
        <f>IF('Rd1'!F198="","",'Rd1'!F198)</f>
        <v/>
      </c>
      <c r="E198" s="12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IF('Rd1'!H198="","",'Rd1'!H198)</f>
        <v/>
      </c>
      <c r="H198" s="3" t="str">
        <f t="shared" si="19"/>
        <v/>
      </c>
      <c r="I198" s="3" t="str">
        <f t="shared" si="20"/>
        <v/>
      </c>
      <c r="J198" t="str">
        <f>IF(F198="","",'Rd1'!J198)</f>
        <v/>
      </c>
      <c r="M198" t="e">
        <f>IF(#REF!="","",#REF!)</f>
        <v>#REF!</v>
      </c>
      <c r="N198" t="e">
        <f>IF(#REF!="","",#REF!)</f>
        <v>#REF!</v>
      </c>
      <c r="O198" t="e">
        <f>IF(#REF!="","",#REF!)</f>
        <v>#REF!</v>
      </c>
      <c r="P198" t="e">
        <f>IF(#REF!="","",#REF!)</f>
        <v>#REF!</v>
      </c>
      <c r="Q198" s="12" t="e">
        <f t="shared" si="21"/>
        <v>#REF!</v>
      </c>
      <c r="R198" t="e">
        <f t="array" ref="R198">IF(Q198="","",RANK(Q198, $Q$2:$Q$241) + COUNTIFS($Q$2:$Q$241, Q198, $P$2:$P$241, "&lt;"&amp;P198) + COUNTIFS($Q$2:$Q$241, Q198, $P$2:$P$241, P198, $M$2:$M$241, "&lt;"&amp;M198))</f>
        <v>#REF!</v>
      </c>
      <c r="S198" t="e">
        <f>IF(#REF!="","",#REF!)</f>
        <v>#REF!</v>
      </c>
      <c r="T198" s="3" t="e">
        <f t="shared" si="22"/>
        <v>#REF!</v>
      </c>
      <c r="U198" s="3" t="e">
        <f t="shared" si="23"/>
        <v>#REF!</v>
      </c>
      <c r="V198" t="e">
        <f>IF(R198="","",#REF!)</f>
        <v>#REF!</v>
      </c>
    </row>
    <row r="199" spans="1:22" x14ac:dyDescent="0.25">
      <c r="A199" t="str">
        <f>IF('Rd1'!C199="","",'Rd1'!C199)</f>
        <v/>
      </c>
      <c r="B199" t="str">
        <f>IF('Rd1'!D199="","",VALUE('Rd1'!D199))</f>
        <v/>
      </c>
      <c r="C199" t="str">
        <f>IF('Rd1'!E199="","",'Rd1'!E199)</f>
        <v/>
      </c>
      <c r="D199" t="str">
        <f>IF('Rd1'!F199="","",'Rd1'!F199)</f>
        <v/>
      </c>
      <c r="E199" s="12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IF('Rd1'!H199="","",'Rd1'!H199)</f>
        <v/>
      </c>
      <c r="H199" s="3" t="str">
        <f t="shared" si="19"/>
        <v/>
      </c>
      <c r="I199" s="3" t="str">
        <f t="shared" si="20"/>
        <v/>
      </c>
      <c r="J199" t="str">
        <f>IF(F199="","",'Rd1'!J199)</f>
        <v/>
      </c>
      <c r="M199" t="e">
        <f>IF(#REF!="","",#REF!)</f>
        <v>#REF!</v>
      </c>
      <c r="N199" t="e">
        <f>IF(#REF!="","",#REF!)</f>
        <v>#REF!</v>
      </c>
      <c r="O199" t="e">
        <f>IF(#REF!="","",#REF!)</f>
        <v>#REF!</v>
      </c>
      <c r="P199" t="e">
        <f>IF(#REF!="","",#REF!)</f>
        <v>#REF!</v>
      </c>
      <c r="Q199" s="12" t="e">
        <f t="shared" si="21"/>
        <v>#REF!</v>
      </c>
      <c r="R199" t="e">
        <f t="array" ref="R199">IF(Q199="","",RANK(Q199, $Q$2:$Q$241) + COUNTIFS($Q$2:$Q$241, Q199, $P$2:$P$241, "&lt;"&amp;P199) + COUNTIFS($Q$2:$Q$241, Q199, $P$2:$P$241, P199, $M$2:$M$241, "&lt;"&amp;M199))</f>
        <v>#REF!</v>
      </c>
      <c r="S199" t="e">
        <f>IF(#REF!="","",#REF!)</f>
        <v>#REF!</v>
      </c>
      <c r="T199" s="3" t="e">
        <f t="shared" si="22"/>
        <v>#REF!</v>
      </c>
      <c r="U199" s="3" t="e">
        <f t="shared" si="23"/>
        <v>#REF!</v>
      </c>
      <c r="V199" t="e">
        <f>IF(R199="","",#REF!)</f>
        <v>#REF!</v>
      </c>
    </row>
    <row r="200" spans="1:22" x14ac:dyDescent="0.25">
      <c r="A200" t="str">
        <f>IF('Rd1'!C200="","",'Rd1'!C200)</f>
        <v/>
      </c>
      <c r="B200" t="str">
        <f>IF('Rd1'!D200="","",VALUE('Rd1'!D200))</f>
        <v/>
      </c>
      <c r="C200" t="str">
        <f>IF('Rd1'!E200="","",'Rd1'!E200)</f>
        <v/>
      </c>
      <c r="D200" t="str">
        <f>IF('Rd1'!F200="","",'Rd1'!F200)</f>
        <v/>
      </c>
      <c r="E200" s="12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IF('Rd1'!H200="","",'Rd1'!H200)</f>
        <v/>
      </c>
      <c r="H200" s="3" t="str">
        <f t="shared" si="19"/>
        <v/>
      </c>
      <c r="I200" s="3" t="str">
        <f t="shared" si="20"/>
        <v/>
      </c>
      <c r="J200" t="str">
        <f>IF(F200="","",'Rd1'!J200)</f>
        <v/>
      </c>
      <c r="M200" t="e">
        <f>IF(#REF!="","",#REF!)</f>
        <v>#REF!</v>
      </c>
      <c r="N200" t="e">
        <f>IF(#REF!="","",#REF!)</f>
        <v>#REF!</v>
      </c>
      <c r="O200" t="e">
        <f>IF(#REF!="","",#REF!)</f>
        <v>#REF!</v>
      </c>
      <c r="P200" t="e">
        <f>IF(#REF!="","",#REF!)</f>
        <v>#REF!</v>
      </c>
      <c r="Q200" s="12" t="e">
        <f t="shared" si="21"/>
        <v>#REF!</v>
      </c>
      <c r="R200" t="e">
        <f t="array" ref="R200">IF(Q200="","",RANK(Q200, $Q$2:$Q$241) + COUNTIFS($Q$2:$Q$241, Q200, $P$2:$P$241, "&lt;"&amp;P200) + COUNTIFS($Q$2:$Q$241, Q200, $P$2:$P$241, P200, $M$2:$M$241, "&lt;"&amp;M200))</f>
        <v>#REF!</v>
      </c>
      <c r="S200" t="e">
        <f>IF(#REF!="","",#REF!)</f>
        <v>#REF!</v>
      </c>
      <c r="T200" s="3" t="e">
        <f t="shared" si="22"/>
        <v>#REF!</v>
      </c>
      <c r="U200" s="3" t="e">
        <f t="shared" si="23"/>
        <v>#REF!</v>
      </c>
      <c r="V200" t="e">
        <f>IF(R200="","",#REF!)</f>
        <v>#REF!</v>
      </c>
    </row>
    <row r="201" spans="1:22" x14ac:dyDescent="0.25">
      <c r="A201" t="str">
        <f>IF('Rd1'!C201="","",'Rd1'!C201)</f>
        <v/>
      </c>
      <c r="B201" t="str">
        <f>IF('Rd1'!D201="","",VALUE('Rd1'!D201))</f>
        <v/>
      </c>
      <c r="C201" t="str">
        <f>IF('Rd1'!E201="","",'Rd1'!E201)</f>
        <v/>
      </c>
      <c r="D201" t="str">
        <f>IF('Rd1'!F201="","",'Rd1'!F201)</f>
        <v/>
      </c>
      <c r="E201" s="12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IF('Rd1'!H201="","",'Rd1'!H201)</f>
        <v/>
      </c>
      <c r="H201" s="3" t="str">
        <f t="shared" si="19"/>
        <v/>
      </c>
      <c r="I201" s="3" t="str">
        <f t="shared" si="20"/>
        <v/>
      </c>
      <c r="J201" t="str">
        <f>IF(F201="","",'Rd1'!J201)</f>
        <v/>
      </c>
      <c r="M201" t="e">
        <f>IF(#REF!="","",#REF!)</f>
        <v>#REF!</v>
      </c>
      <c r="N201" t="e">
        <f>IF(#REF!="","",#REF!)</f>
        <v>#REF!</v>
      </c>
      <c r="O201" t="e">
        <f>IF(#REF!="","",#REF!)</f>
        <v>#REF!</v>
      </c>
      <c r="P201" t="e">
        <f>IF(#REF!="","",#REF!)</f>
        <v>#REF!</v>
      </c>
      <c r="Q201" s="12" t="e">
        <f t="shared" si="21"/>
        <v>#REF!</v>
      </c>
      <c r="R201" t="e">
        <f t="array" ref="R201">IF(Q201="","",RANK(Q201, $Q$2:$Q$241) + COUNTIFS($Q$2:$Q$241, Q201, $P$2:$P$241, "&lt;"&amp;P201) + COUNTIFS($Q$2:$Q$241, Q201, $P$2:$P$241, P201, $M$2:$M$241, "&lt;"&amp;M201))</f>
        <v>#REF!</v>
      </c>
      <c r="S201" t="e">
        <f>IF(#REF!="","",#REF!)</f>
        <v>#REF!</v>
      </c>
      <c r="T201" s="3" t="e">
        <f t="shared" si="22"/>
        <v>#REF!</v>
      </c>
      <c r="U201" s="3" t="e">
        <f t="shared" si="23"/>
        <v>#REF!</v>
      </c>
      <c r="V201" t="e">
        <f>IF(R201="","",#REF!)</f>
        <v>#REF!</v>
      </c>
    </row>
    <row r="202" spans="1:22" x14ac:dyDescent="0.25">
      <c r="A202" t="str">
        <f>IF('Rd1'!C202="","",'Rd1'!C202)</f>
        <v/>
      </c>
      <c r="B202" t="str">
        <f>IF('Rd1'!D202="","",VALUE('Rd1'!D202))</f>
        <v/>
      </c>
      <c r="C202" t="str">
        <f>IF('Rd1'!E202="","",'Rd1'!E202)</f>
        <v/>
      </c>
      <c r="D202" t="str">
        <f>IF('Rd1'!F202="","",'Rd1'!F202)</f>
        <v/>
      </c>
      <c r="E202" s="12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IF('Rd1'!H202="","",'Rd1'!H202)</f>
        <v/>
      </c>
      <c r="H202" s="3" t="str">
        <f t="shared" si="19"/>
        <v/>
      </c>
      <c r="I202" s="3" t="str">
        <f t="shared" si="20"/>
        <v/>
      </c>
      <c r="J202" t="str">
        <f>IF(F202="","",'Rd1'!J202)</f>
        <v/>
      </c>
      <c r="M202" t="e">
        <f>IF(#REF!="","",#REF!)</f>
        <v>#REF!</v>
      </c>
      <c r="N202" t="e">
        <f>IF(#REF!="","",#REF!)</f>
        <v>#REF!</v>
      </c>
      <c r="O202" t="e">
        <f>IF(#REF!="","",#REF!)</f>
        <v>#REF!</v>
      </c>
      <c r="P202" t="e">
        <f>IF(#REF!="","",#REF!)</f>
        <v>#REF!</v>
      </c>
      <c r="Q202" s="12" t="e">
        <f t="shared" si="21"/>
        <v>#REF!</v>
      </c>
      <c r="R202" t="e">
        <f t="array" ref="R202">IF(Q202="","",RANK(Q202, $Q$2:$Q$241) + COUNTIFS($Q$2:$Q$241, Q202, $P$2:$P$241, "&lt;"&amp;P202) + COUNTIFS($Q$2:$Q$241, Q202, $P$2:$P$241, P202, $M$2:$M$241, "&lt;"&amp;M202))</f>
        <v>#REF!</v>
      </c>
      <c r="S202" t="e">
        <f>IF(#REF!="","",#REF!)</f>
        <v>#REF!</v>
      </c>
      <c r="T202" s="3" t="e">
        <f t="shared" si="22"/>
        <v>#REF!</v>
      </c>
      <c r="U202" s="3" t="e">
        <f t="shared" si="23"/>
        <v>#REF!</v>
      </c>
      <c r="V202" t="e">
        <f>IF(R202="","",#REF!)</f>
        <v>#REF!</v>
      </c>
    </row>
    <row r="203" spans="1:22" x14ac:dyDescent="0.25">
      <c r="A203" t="str">
        <f>IF('Rd1'!C203="","",'Rd1'!C203)</f>
        <v/>
      </c>
      <c r="B203" t="str">
        <f>IF('Rd1'!D203="","",VALUE('Rd1'!D203))</f>
        <v/>
      </c>
      <c r="C203" t="str">
        <f>IF('Rd1'!E203="","",'Rd1'!E203)</f>
        <v/>
      </c>
      <c r="D203" t="str">
        <f>IF('Rd1'!F203="","",'Rd1'!F203)</f>
        <v/>
      </c>
      <c r="E203" s="12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IF('Rd1'!H203="","",'Rd1'!H203)</f>
        <v/>
      </c>
      <c r="H203" s="3" t="str">
        <f t="shared" si="19"/>
        <v/>
      </c>
      <c r="I203" s="3" t="str">
        <f t="shared" si="20"/>
        <v/>
      </c>
      <c r="J203" t="str">
        <f>IF(F203="","",'Rd1'!J203)</f>
        <v/>
      </c>
      <c r="M203" t="e">
        <f>IF(#REF!="","",#REF!)</f>
        <v>#REF!</v>
      </c>
      <c r="N203" t="e">
        <f>IF(#REF!="","",#REF!)</f>
        <v>#REF!</v>
      </c>
      <c r="O203" t="e">
        <f>IF(#REF!="","",#REF!)</f>
        <v>#REF!</v>
      </c>
      <c r="P203" t="e">
        <f>IF(#REF!="","",#REF!)</f>
        <v>#REF!</v>
      </c>
      <c r="Q203" s="12" t="e">
        <f t="shared" si="21"/>
        <v>#REF!</v>
      </c>
      <c r="R203" t="e">
        <f t="array" ref="R203">IF(Q203="","",RANK(Q203, $Q$2:$Q$241) + COUNTIFS($Q$2:$Q$241, Q203, $P$2:$P$241, "&lt;"&amp;P203) + COUNTIFS($Q$2:$Q$241, Q203, $P$2:$P$241, P203, $M$2:$M$241, "&lt;"&amp;M203))</f>
        <v>#REF!</v>
      </c>
      <c r="S203" t="e">
        <f>IF(#REF!="","",#REF!)</f>
        <v>#REF!</v>
      </c>
      <c r="T203" s="3" t="e">
        <f t="shared" si="22"/>
        <v>#REF!</v>
      </c>
      <c r="U203" s="3" t="e">
        <f t="shared" si="23"/>
        <v>#REF!</v>
      </c>
      <c r="V203" t="e">
        <f>IF(R203="","",#REF!)</f>
        <v>#REF!</v>
      </c>
    </row>
    <row r="204" spans="1:22" x14ac:dyDescent="0.25">
      <c r="A204" t="str">
        <f>IF('Rd1'!C204="","",'Rd1'!C204)</f>
        <v/>
      </c>
      <c r="B204" t="str">
        <f>IF('Rd1'!D204="","",VALUE('Rd1'!D204))</f>
        <v/>
      </c>
      <c r="C204" t="str">
        <f>IF('Rd1'!E204="","",'Rd1'!E204)</f>
        <v/>
      </c>
      <c r="D204" t="str">
        <f>IF('Rd1'!F204="","",'Rd1'!F204)</f>
        <v/>
      </c>
      <c r="E204" s="12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IF('Rd1'!H204="","",'Rd1'!H204)</f>
        <v/>
      </c>
      <c r="H204" s="3" t="str">
        <f t="shared" si="19"/>
        <v/>
      </c>
      <c r="I204" s="3" t="str">
        <f t="shared" si="20"/>
        <v/>
      </c>
      <c r="J204" t="str">
        <f>IF(F204="","",'Rd1'!J204)</f>
        <v/>
      </c>
      <c r="M204" t="e">
        <f>IF(#REF!="","",#REF!)</f>
        <v>#REF!</v>
      </c>
      <c r="N204" t="e">
        <f>IF(#REF!="","",#REF!)</f>
        <v>#REF!</v>
      </c>
      <c r="O204" t="e">
        <f>IF(#REF!="","",#REF!)</f>
        <v>#REF!</v>
      </c>
      <c r="P204" t="e">
        <f>IF(#REF!="","",#REF!)</f>
        <v>#REF!</v>
      </c>
      <c r="Q204" s="12" t="e">
        <f t="shared" si="21"/>
        <v>#REF!</v>
      </c>
      <c r="R204" t="e">
        <f t="array" ref="R204">IF(Q204="","",RANK(Q204, $Q$2:$Q$241) + COUNTIFS($Q$2:$Q$241, Q204, $P$2:$P$241, "&lt;"&amp;P204) + COUNTIFS($Q$2:$Q$241, Q204, $P$2:$P$241, P204, $M$2:$M$241, "&lt;"&amp;M204))</f>
        <v>#REF!</v>
      </c>
      <c r="S204" t="e">
        <f>IF(#REF!="","",#REF!)</f>
        <v>#REF!</v>
      </c>
      <c r="T204" s="3" t="e">
        <f t="shared" si="22"/>
        <v>#REF!</v>
      </c>
      <c r="U204" s="3" t="e">
        <f t="shared" si="23"/>
        <v>#REF!</v>
      </c>
      <c r="V204" t="e">
        <f>IF(R204="","",#REF!)</f>
        <v>#REF!</v>
      </c>
    </row>
    <row r="205" spans="1:22" x14ac:dyDescent="0.25">
      <c r="A205" t="str">
        <f>IF('Rd1'!C205="","",'Rd1'!C205)</f>
        <v/>
      </c>
      <c r="B205" t="str">
        <f>IF('Rd1'!D205="","",VALUE('Rd1'!D205))</f>
        <v/>
      </c>
      <c r="C205" t="str">
        <f>IF('Rd1'!E205="","",'Rd1'!E205)</f>
        <v/>
      </c>
      <c r="D205" t="str">
        <f>IF('Rd1'!F205="","",'Rd1'!F205)</f>
        <v/>
      </c>
      <c r="E205" s="12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IF('Rd1'!H205="","",'Rd1'!H205)</f>
        <v/>
      </c>
      <c r="H205" s="3" t="str">
        <f t="shared" si="19"/>
        <v/>
      </c>
      <c r="I205" s="3" t="str">
        <f t="shared" si="20"/>
        <v/>
      </c>
      <c r="J205" t="str">
        <f>IF(F205="","",'Rd1'!J205)</f>
        <v/>
      </c>
      <c r="M205" t="e">
        <f>IF(#REF!="","",#REF!)</f>
        <v>#REF!</v>
      </c>
      <c r="N205" t="e">
        <f>IF(#REF!="","",#REF!)</f>
        <v>#REF!</v>
      </c>
      <c r="O205" t="e">
        <f>IF(#REF!="","",#REF!)</f>
        <v>#REF!</v>
      </c>
      <c r="P205" t="e">
        <f>IF(#REF!="","",#REF!)</f>
        <v>#REF!</v>
      </c>
      <c r="Q205" s="12" t="e">
        <f t="shared" si="21"/>
        <v>#REF!</v>
      </c>
      <c r="R205" t="e">
        <f t="array" ref="R205">IF(Q205="","",RANK(Q205, $Q$2:$Q$241) + COUNTIFS($Q$2:$Q$241, Q205, $P$2:$P$241, "&lt;"&amp;P205) + COUNTIFS($Q$2:$Q$241, Q205, $P$2:$P$241, P205, $M$2:$M$241, "&lt;"&amp;M205))</f>
        <v>#REF!</v>
      </c>
      <c r="S205" t="e">
        <f>IF(#REF!="","",#REF!)</f>
        <v>#REF!</v>
      </c>
      <c r="T205" s="3" t="e">
        <f t="shared" si="22"/>
        <v>#REF!</v>
      </c>
      <c r="U205" s="3" t="e">
        <f t="shared" si="23"/>
        <v>#REF!</v>
      </c>
      <c r="V205" t="e">
        <f>IF(R205="","",#REF!)</f>
        <v>#REF!</v>
      </c>
    </row>
    <row r="206" spans="1:22" x14ac:dyDescent="0.25">
      <c r="A206" t="str">
        <f>IF('Rd1'!C206="","",'Rd1'!C206)</f>
        <v/>
      </c>
      <c r="B206" t="str">
        <f>IF('Rd1'!D206="","",VALUE('Rd1'!D206))</f>
        <v/>
      </c>
      <c r="C206" t="str">
        <f>IF('Rd1'!E206="","",'Rd1'!E206)</f>
        <v/>
      </c>
      <c r="D206" t="str">
        <f>IF('Rd1'!F206="","",'Rd1'!F206)</f>
        <v/>
      </c>
      <c r="E206" s="12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IF('Rd1'!H206="","",'Rd1'!H206)</f>
        <v/>
      </c>
      <c r="H206" s="3" t="str">
        <f t="shared" si="19"/>
        <v/>
      </c>
      <c r="I206" s="3" t="str">
        <f t="shared" si="20"/>
        <v/>
      </c>
      <c r="J206" t="str">
        <f>IF(F206="","",'Rd1'!J206)</f>
        <v/>
      </c>
      <c r="M206" t="e">
        <f>IF(#REF!="","",#REF!)</f>
        <v>#REF!</v>
      </c>
      <c r="N206" t="e">
        <f>IF(#REF!="","",#REF!)</f>
        <v>#REF!</v>
      </c>
      <c r="O206" t="e">
        <f>IF(#REF!="","",#REF!)</f>
        <v>#REF!</v>
      </c>
      <c r="P206" t="e">
        <f>IF(#REF!="","",#REF!)</f>
        <v>#REF!</v>
      </c>
      <c r="Q206" s="12" t="e">
        <f t="shared" si="21"/>
        <v>#REF!</v>
      </c>
      <c r="R206" t="e">
        <f t="array" ref="R206">IF(Q206="","",RANK(Q206, $Q$2:$Q$241) + COUNTIFS($Q$2:$Q$241, Q206, $P$2:$P$241, "&lt;"&amp;P206) + COUNTIFS($Q$2:$Q$241, Q206, $P$2:$P$241, P206, $M$2:$M$241, "&lt;"&amp;M206))</f>
        <v>#REF!</v>
      </c>
      <c r="S206" t="e">
        <f>IF(#REF!="","",#REF!)</f>
        <v>#REF!</v>
      </c>
      <c r="T206" s="3" t="e">
        <f t="shared" si="22"/>
        <v>#REF!</v>
      </c>
      <c r="U206" s="3" t="e">
        <f t="shared" si="23"/>
        <v>#REF!</v>
      </c>
      <c r="V206" t="e">
        <f>IF(R206="","",#REF!)</f>
        <v>#REF!</v>
      </c>
    </row>
    <row r="207" spans="1:22" x14ac:dyDescent="0.25">
      <c r="A207" t="str">
        <f>IF('Rd1'!C207="","",'Rd1'!C207)</f>
        <v/>
      </c>
      <c r="B207" t="str">
        <f>IF('Rd1'!D207="","",VALUE('Rd1'!D207))</f>
        <v/>
      </c>
      <c r="C207" t="str">
        <f>IF('Rd1'!E207="","",'Rd1'!E207)</f>
        <v/>
      </c>
      <c r="D207" t="str">
        <f>IF('Rd1'!F207="","",'Rd1'!F207)</f>
        <v/>
      </c>
      <c r="E207" s="12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IF('Rd1'!H207="","",'Rd1'!H207)</f>
        <v/>
      </c>
      <c r="H207" s="3" t="str">
        <f t="shared" si="19"/>
        <v/>
      </c>
      <c r="I207" s="3" t="str">
        <f t="shared" si="20"/>
        <v/>
      </c>
      <c r="J207" t="str">
        <f>IF(F207="","",'Rd1'!J207)</f>
        <v/>
      </c>
      <c r="M207" t="e">
        <f>IF(#REF!="","",#REF!)</f>
        <v>#REF!</v>
      </c>
      <c r="N207" t="e">
        <f>IF(#REF!="","",#REF!)</f>
        <v>#REF!</v>
      </c>
      <c r="O207" t="e">
        <f>IF(#REF!="","",#REF!)</f>
        <v>#REF!</v>
      </c>
      <c r="P207" t="e">
        <f>IF(#REF!="","",#REF!)</f>
        <v>#REF!</v>
      </c>
      <c r="Q207" s="12" t="e">
        <f t="shared" si="21"/>
        <v>#REF!</v>
      </c>
      <c r="R207" t="e">
        <f t="array" ref="R207">IF(Q207="","",RANK(Q207, $Q$2:$Q$241) + COUNTIFS($Q$2:$Q$241, Q207, $P$2:$P$241, "&lt;"&amp;P207) + COUNTIFS($Q$2:$Q$241, Q207, $P$2:$P$241, P207, $M$2:$M$241, "&lt;"&amp;M207))</f>
        <v>#REF!</v>
      </c>
      <c r="S207" t="e">
        <f>IF(#REF!="","",#REF!)</f>
        <v>#REF!</v>
      </c>
      <c r="T207" s="3" t="e">
        <f t="shared" si="22"/>
        <v>#REF!</v>
      </c>
      <c r="U207" s="3" t="e">
        <f t="shared" si="23"/>
        <v>#REF!</v>
      </c>
      <c r="V207" t="e">
        <f>IF(R207="","",#REF!)</f>
        <v>#REF!</v>
      </c>
    </row>
    <row r="208" spans="1:22" x14ac:dyDescent="0.25">
      <c r="A208" t="str">
        <f>IF('Rd1'!C208="","",'Rd1'!C208)</f>
        <v/>
      </c>
      <c r="B208" t="str">
        <f>IF('Rd1'!D208="","",VALUE('Rd1'!D208))</f>
        <v/>
      </c>
      <c r="C208" t="str">
        <f>IF('Rd1'!E208="","",'Rd1'!E208)</f>
        <v/>
      </c>
      <c r="D208" t="str">
        <f>IF('Rd1'!F208="","",'Rd1'!F208)</f>
        <v/>
      </c>
      <c r="E208" s="12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IF('Rd1'!H208="","",'Rd1'!H208)</f>
        <v/>
      </c>
      <c r="H208" s="3" t="str">
        <f t="shared" si="19"/>
        <v/>
      </c>
      <c r="I208" s="3" t="str">
        <f t="shared" si="20"/>
        <v/>
      </c>
      <c r="J208" t="str">
        <f>IF(F208="","",'Rd1'!J208)</f>
        <v/>
      </c>
      <c r="M208" t="e">
        <f>IF(#REF!="","",#REF!)</f>
        <v>#REF!</v>
      </c>
      <c r="N208" t="e">
        <f>IF(#REF!="","",#REF!)</f>
        <v>#REF!</v>
      </c>
      <c r="O208" t="e">
        <f>IF(#REF!="","",#REF!)</f>
        <v>#REF!</v>
      </c>
      <c r="P208" t="e">
        <f>IF(#REF!="","",#REF!)</f>
        <v>#REF!</v>
      </c>
      <c r="Q208" s="12" t="e">
        <f t="shared" si="21"/>
        <v>#REF!</v>
      </c>
      <c r="R208" t="e">
        <f t="array" ref="R208">IF(Q208="","",RANK(Q208, $Q$2:$Q$241) + COUNTIFS($Q$2:$Q$241, Q208, $P$2:$P$241, "&lt;"&amp;P208) + COUNTIFS($Q$2:$Q$241, Q208, $P$2:$P$241, P208, $M$2:$M$241, "&lt;"&amp;M208))</f>
        <v>#REF!</v>
      </c>
      <c r="S208" t="e">
        <f>IF(#REF!="","",#REF!)</f>
        <v>#REF!</v>
      </c>
      <c r="T208" s="3" t="e">
        <f t="shared" si="22"/>
        <v>#REF!</v>
      </c>
      <c r="U208" s="3" t="e">
        <f t="shared" si="23"/>
        <v>#REF!</v>
      </c>
      <c r="V208" t="e">
        <f>IF(R208="","",#REF!)</f>
        <v>#REF!</v>
      </c>
    </row>
    <row r="209" spans="1:22" x14ac:dyDescent="0.25">
      <c r="A209" t="str">
        <f>IF('Rd1'!C209="","",'Rd1'!C209)</f>
        <v/>
      </c>
      <c r="B209" t="str">
        <f>IF('Rd1'!D209="","",VALUE('Rd1'!D209))</f>
        <v/>
      </c>
      <c r="C209" t="str">
        <f>IF('Rd1'!E209="","",'Rd1'!E209)</f>
        <v/>
      </c>
      <c r="D209" t="str">
        <f>IF('Rd1'!F209="","",'Rd1'!F209)</f>
        <v/>
      </c>
      <c r="E209" s="12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IF('Rd1'!H209="","",'Rd1'!H209)</f>
        <v/>
      </c>
      <c r="H209" s="3" t="str">
        <f t="shared" si="19"/>
        <v/>
      </c>
      <c r="I209" s="3" t="str">
        <f t="shared" si="20"/>
        <v/>
      </c>
      <c r="J209" t="str">
        <f>IF(F209="","",'Rd1'!J209)</f>
        <v/>
      </c>
      <c r="M209" t="e">
        <f>IF(#REF!="","",#REF!)</f>
        <v>#REF!</v>
      </c>
      <c r="N209" t="e">
        <f>IF(#REF!="","",#REF!)</f>
        <v>#REF!</v>
      </c>
      <c r="O209" t="e">
        <f>IF(#REF!="","",#REF!)</f>
        <v>#REF!</v>
      </c>
      <c r="P209" t="e">
        <f>IF(#REF!="","",#REF!)</f>
        <v>#REF!</v>
      </c>
      <c r="Q209" s="12" t="e">
        <f t="shared" si="21"/>
        <v>#REF!</v>
      </c>
      <c r="R209" t="e">
        <f t="array" ref="R209">IF(Q209="","",RANK(Q209, $Q$2:$Q$241) + COUNTIFS($Q$2:$Q$241, Q209, $P$2:$P$241, "&lt;"&amp;P209) + COUNTIFS($Q$2:$Q$241, Q209, $P$2:$P$241, P209, $M$2:$M$241, "&lt;"&amp;M209))</f>
        <v>#REF!</v>
      </c>
      <c r="S209" t="e">
        <f>IF(#REF!="","",#REF!)</f>
        <v>#REF!</v>
      </c>
      <c r="T209" s="3" t="e">
        <f t="shared" si="22"/>
        <v>#REF!</v>
      </c>
      <c r="U209" s="3" t="e">
        <f t="shared" si="23"/>
        <v>#REF!</v>
      </c>
      <c r="V209" t="e">
        <f>IF(R209="","",#REF!)</f>
        <v>#REF!</v>
      </c>
    </row>
    <row r="210" spans="1:22" x14ac:dyDescent="0.25">
      <c r="A210" t="str">
        <f>IF('Rd1'!C210="","",'Rd1'!C210)</f>
        <v/>
      </c>
      <c r="B210" t="str">
        <f>IF('Rd1'!D210="","",VALUE('Rd1'!D210))</f>
        <v/>
      </c>
      <c r="C210" t="str">
        <f>IF('Rd1'!E210="","",'Rd1'!E210)</f>
        <v/>
      </c>
      <c r="D210" t="str">
        <f>IF('Rd1'!F210="","",'Rd1'!F210)</f>
        <v/>
      </c>
      <c r="E210" s="12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IF('Rd1'!H210="","",'Rd1'!H210)</f>
        <v/>
      </c>
      <c r="H210" s="3" t="str">
        <f t="shared" si="19"/>
        <v/>
      </c>
      <c r="I210" s="3" t="str">
        <f t="shared" si="20"/>
        <v/>
      </c>
      <c r="J210" t="str">
        <f>IF(F210="","",'Rd1'!J210)</f>
        <v/>
      </c>
      <c r="M210" t="e">
        <f>IF(#REF!="","",#REF!)</f>
        <v>#REF!</v>
      </c>
      <c r="N210" t="e">
        <f>IF(#REF!="","",#REF!)</f>
        <v>#REF!</v>
      </c>
      <c r="O210" t="e">
        <f>IF(#REF!="","",#REF!)</f>
        <v>#REF!</v>
      </c>
      <c r="P210" t="e">
        <f>IF(#REF!="","",#REF!)</f>
        <v>#REF!</v>
      </c>
      <c r="Q210" s="12" t="e">
        <f t="shared" si="21"/>
        <v>#REF!</v>
      </c>
      <c r="R210" t="e">
        <f t="array" ref="R210">IF(Q210="","",RANK(Q210, $Q$2:$Q$241) + COUNTIFS($Q$2:$Q$241, Q210, $P$2:$P$241, "&lt;"&amp;P210) + COUNTIFS($Q$2:$Q$241, Q210, $P$2:$P$241, P210, $M$2:$M$241, "&lt;"&amp;M210))</f>
        <v>#REF!</v>
      </c>
      <c r="S210" t="e">
        <f>IF(#REF!="","",#REF!)</f>
        <v>#REF!</v>
      </c>
      <c r="T210" s="3" t="e">
        <f t="shared" si="22"/>
        <v>#REF!</v>
      </c>
      <c r="U210" s="3" t="e">
        <f t="shared" si="23"/>
        <v>#REF!</v>
      </c>
      <c r="V210" t="e">
        <f>IF(R210="","",#REF!)</f>
        <v>#REF!</v>
      </c>
    </row>
    <row r="211" spans="1:22" x14ac:dyDescent="0.25">
      <c r="A211" t="str">
        <f>IF('Rd1'!C211="","",'Rd1'!C211)</f>
        <v/>
      </c>
      <c r="B211" t="str">
        <f>IF('Rd1'!D211="","",VALUE('Rd1'!D211))</f>
        <v/>
      </c>
      <c r="C211" t="str">
        <f>IF('Rd1'!E211="","",'Rd1'!E211)</f>
        <v/>
      </c>
      <c r="D211" t="str">
        <f>IF('Rd1'!F211="","",'Rd1'!F211)</f>
        <v/>
      </c>
      <c r="E211" s="12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IF('Rd1'!H211="","",'Rd1'!H211)</f>
        <v/>
      </c>
      <c r="H211" s="3" t="str">
        <f t="shared" si="19"/>
        <v/>
      </c>
      <c r="I211" s="3" t="str">
        <f t="shared" si="20"/>
        <v/>
      </c>
      <c r="J211" t="str">
        <f>IF(F211="","",'Rd1'!J211)</f>
        <v/>
      </c>
      <c r="M211" t="e">
        <f>IF(#REF!="","",#REF!)</f>
        <v>#REF!</v>
      </c>
      <c r="N211" t="e">
        <f>IF(#REF!="","",#REF!)</f>
        <v>#REF!</v>
      </c>
      <c r="O211" t="e">
        <f>IF(#REF!="","",#REF!)</f>
        <v>#REF!</v>
      </c>
      <c r="P211" t="e">
        <f>IF(#REF!="","",#REF!)</f>
        <v>#REF!</v>
      </c>
      <c r="Q211" s="12" t="e">
        <f t="shared" si="21"/>
        <v>#REF!</v>
      </c>
      <c r="R211" t="e">
        <f t="array" ref="R211">IF(Q211="","",RANK(Q211, $Q$2:$Q$241) + COUNTIFS($Q$2:$Q$241, Q211, $P$2:$P$241, "&lt;"&amp;P211) + COUNTIFS($Q$2:$Q$241, Q211, $P$2:$P$241, P211, $M$2:$M$241, "&lt;"&amp;M211))</f>
        <v>#REF!</v>
      </c>
      <c r="S211" t="e">
        <f>IF(#REF!="","",#REF!)</f>
        <v>#REF!</v>
      </c>
      <c r="T211" s="3" t="e">
        <f t="shared" si="22"/>
        <v>#REF!</v>
      </c>
      <c r="U211" s="3" t="e">
        <f t="shared" si="23"/>
        <v>#REF!</v>
      </c>
      <c r="V211" t="e">
        <f>IF(R211="","",#REF!)</f>
        <v>#REF!</v>
      </c>
    </row>
    <row r="212" spans="1:22" x14ac:dyDescent="0.25">
      <c r="A212" t="str">
        <f>IF('Rd1'!C212="","",'Rd1'!C212)</f>
        <v/>
      </c>
      <c r="B212" t="str">
        <f>IF('Rd1'!D212="","",VALUE('Rd1'!D212))</f>
        <v/>
      </c>
      <c r="C212" t="str">
        <f>IF('Rd1'!E212="","",'Rd1'!E212)</f>
        <v/>
      </c>
      <c r="D212" t="str">
        <f>IF('Rd1'!F212="","",'Rd1'!F212)</f>
        <v/>
      </c>
      <c r="E212" s="12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IF('Rd1'!H212="","",'Rd1'!H212)</f>
        <v/>
      </c>
      <c r="H212" s="3" t="str">
        <f t="shared" si="19"/>
        <v/>
      </c>
      <c r="I212" s="3" t="str">
        <f t="shared" si="20"/>
        <v/>
      </c>
      <c r="J212" t="str">
        <f>IF(F212="","",'Rd1'!J212)</f>
        <v/>
      </c>
      <c r="M212" t="e">
        <f>IF(#REF!="","",#REF!)</f>
        <v>#REF!</v>
      </c>
      <c r="N212" t="e">
        <f>IF(#REF!="","",#REF!)</f>
        <v>#REF!</v>
      </c>
      <c r="O212" t="e">
        <f>IF(#REF!="","",#REF!)</f>
        <v>#REF!</v>
      </c>
      <c r="P212" t="e">
        <f>IF(#REF!="","",#REF!)</f>
        <v>#REF!</v>
      </c>
      <c r="Q212" s="12" t="e">
        <f t="shared" si="21"/>
        <v>#REF!</v>
      </c>
      <c r="R212" t="e">
        <f t="array" ref="R212">IF(Q212="","",RANK(Q212, $Q$2:$Q$241) + COUNTIFS($Q$2:$Q$241, Q212, $P$2:$P$241, "&lt;"&amp;P212) + COUNTIFS($Q$2:$Q$241, Q212, $P$2:$P$241, P212, $M$2:$M$241, "&lt;"&amp;M212))</f>
        <v>#REF!</v>
      </c>
      <c r="S212" t="e">
        <f>IF(#REF!="","",#REF!)</f>
        <v>#REF!</v>
      </c>
      <c r="T212" s="3" t="e">
        <f t="shared" si="22"/>
        <v>#REF!</v>
      </c>
      <c r="U212" s="3" t="e">
        <f t="shared" si="23"/>
        <v>#REF!</v>
      </c>
      <c r="V212" t="e">
        <f>IF(R212="","",#REF!)</f>
        <v>#REF!</v>
      </c>
    </row>
    <row r="213" spans="1:22" x14ac:dyDescent="0.25">
      <c r="A213" t="str">
        <f>IF('Rd1'!C213="","",'Rd1'!C213)</f>
        <v/>
      </c>
      <c r="B213" t="str">
        <f>IF('Rd1'!D213="","",VALUE('Rd1'!D213))</f>
        <v/>
      </c>
      <c r="C213" t="str">
        <f>IF('Rd1'!E213="","",'Rd1'!E213)</f>
        <v/>
      </c>
      <c r="D213" t="str">
        <f>IF('Rd1'!F213="","",'Rd1'!F213)</f>
        <v/>
      </c>
      <c r="E213" s="12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IF('Rd1'!H213="","",'Rd1'!H213)</f>
        <v/>
      </c>
      <c r="H213" s="3" t="str">
        <f t="shared" si="19"/>
        <v/>
      </c>
      <c r="I213" s="3" t="str">
        <f t="shared" si="20"/>
        <v/>
      </c>
      <c r="J213" t="str">
        <f>IF(F213="","",'Rd1'!J213)</f>
        <v/>
      </c>
      <c r="M213" t="e">
        <f>IF(#REF!="","",#REF!)</f>
        <v>#REF!</v>
      </c>
      <c r="N213" t="e">
        <f>IF(#REF!="","",#REF!)</f>
        <v>#REF!</v>
      </c>
      <c r="O213" t="e">
        <f>IF(#REF!="","",#REF!)</f>
        <v>#REF!</v>
      </c>
      <c r="P213" t="e">
        <f>IF(#REF!="","",#REF!)</f>
        <v>#REF!</v>
      </c>
      <c r="Q213" s="12" t="e">
        <f t="shared" si="21"/>
        <v>#REF!</v>
      </c>
      <c r="R213" t="e">
        <f t="array" ref="R213">IF(Q213="","",RANK(Q213, $Q$2:$Q$241) + COUNTIFS($Q$2:$Q$241, Q213, $P$2:$P$241, "&lt;"&amp;P213) + COUNTIFS($Q$2:$Q$241, Q213, $P$2:$P$241, P213, $M$2:$M$241, "&lt;"&amp;M213))</f>
        <v>#REF!</v>
      </c>
      <c r="S213" t="e">
        <f>IF(#REF!="","",#REF!)</f>
        <v>#REF!</v>
      </c>
      <c r="T213" s="3" t="e">
        <f t="shared" si="22"/>
        <v>#REF!</v>
      </c>
      <c r="U213" s="3" t="e">
        <f t="shared" si="23"/>
        <v>#REF!</v>
      </c>
      <c r="V213" t="e">
        <f>IF(R213="","",#REF!)</f>
        <v>#REF!</v>
      </c>
    </row>
    <row r="214" spans="1:22" x14ac:dyDescent="0.25">
      <c r="A214" t="str">
        <f>IF('Rd1'!C214="","",'Rd1'!C214)</f>
        <v/>
      </c>
      <c r="B214" t="str">
        <f>IF('Rd1'!D214="","",VALUE('Rd1'!D214))</f>
        <v/>
      </c>
      <c r="C214" t="str">
        <f>IF('Rd1'!E214="","",'Rd1'!E214)</f>
        <v/>
      </c>
      <c r="D214" t="str">
        <f>IF('Rd1'!F214="","",'Rd1'!F214)</f>
        <v/>
      </c>
      <c r="E214" s="12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IF('Rd1'!H214="","",'Rd1'!H214)</f>
        <v/>
      </c>
      <c r="H214" s="3" t="str">
        <f t="shared" si="19"/>
        <v/>
      </c>
      <c r="I214" s="3" t="str">
        <f t="shared" si="20"/>
        <v/>
      </c>
      <c r="J214" t="str">
        <f>IF(F214="","",'Rd1'!J214)</f>
        <v/>
      </c>
      <c r="M214" t="e">
        <f>IF(#REF!="","",#REF!)</f>
        <v>#REF!</v>
      </c>
      <c r="N214" t="e">
        <f>IF(#REF!="","",#REF!)</f>
        <v>#REF!</v>
      </c>
      <c r="O214" t="e">
        <f>IF(#REF!="","",#REF!)</f>
        <v>#REF!</v>
      </c>
      <c r="P214" t="e">
        <f>IF(#REF!="","",#REF!)</f>
        <v>#REF!</v>
      </c>
      <c r="Q214" s="12" t="e">
        <f t="shared" si="21"/>
        <v>#REF!</v>
      </c>
      <c r="R214" t="e">
        <f t="array" ref="R214">IF(Q214="","",RANK(Q214, $Q$2:$Q$241) + COUNTIFS($Q$2:$Q$241, Q214, $P$2:$P$241, "&lt;"&amp;P214) + COUNTIFS($Q$2:$Q$241, Q214, $P$2:$P$241, P214, $M$2:$M$241, "&lt;"&amp;M214))</f>
        <v>#REF!</v>
      </c>
      <c r="S214" t="e">
        <f>IF(#REF!="","",#REF!)</f>
        <v>#REF!</v>
      </c>
      <c r="T214" s="3" t="e">
        <f t="shared" si="22"/>
        <v>#REF!</v>
      </c>
      <c r="U214" s="3" t="e">
        <f t="shared" si="23"/>
        <v>#REF!</v>
      </c>
      <c r="V214" t="e">
        <f>IF(R214="","",#REF!)</f>
        <v>#REF!</v>
      </c>
    </row>
    <row r="215" spans="1:22" x14ac:dyDescent="0.25">
      <c r="A215" t="str">
        <f>IF('Rd1'!C215="","",'Rd1'!C215)</f>
        <v/>
      </c>
      <c r="B215" t="str">
        <f>IF('Rd1'!D215="","",VALUE('Rd1'!D215))</f>
        <v/>
      </c>
      <c r="C215" t="str">
        <f>IF('Rd1'!E215="","",'Rd1'!E215)</f>
        <v/>
      </c>
      <c r="D215" t="str">
        <f>IF('Rd1'!F215="","",'Rd1'!F215)</f>
        <v/>
      </c>
      <c r="E215" s="12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IF('Rd1'!H215="","",'Rd1'!H215)</f>
        <v/>
      </c>
      <c r="H215" s="3" t="str">
        <f t="shared" si="19"/>
        <v/>
      </c>
      <c r="I215" s="3" t="str">
        <f t="shared" si="20"/>
        <v/>
      </c>
      <c r="J215" t="str">
        <f>IF(F215="","",'Rd1'!J215)</f>
        <v/>
      </c>
      <c r="M215" t="e">
        <f>IF(#REF!="","",#REF!)</f>
        <v>#REF!</v>
      </c>
      <c r="N215" t="e">
        <f>IF(#REF!="","",#REF!)</f>
        <v>#REF!</v>
      </c>
      <c r="O215" t="e">
        <f>IF(#REF!="","",#REF!)</f>
        <v>#REF!</v>
      </c>
      <c r="P215" t="e">
        <f>IF(#REF!="","",#REF!)</f>
        <v>#REF!</v>
      </c>
      <c r="Q215" s="12" t="e">
        <f t="shared" si="21"/>
        <v>#REF!</v>
      </c>
      <c r="R215" t="e">
        <f t="array" ref="R215">IF(Q215="","",RANK(Q215, $Q$2:$Q$241) + COUNTIFS($Q$2:$Q$241, Q215, $P$2:$P$241, "&lt;"&amp;P215) + COUNTIFS($Q$2:$Q$241, Q215, $P$2:$P$241, P215, $M$2:$M$241, "&lt;"&amp;M215))</f>
        <v>#REF!</v>
      </c>
      <c r="S215" t="e">
        <f>IF(#REF!="","",#REF!)</f>
        <v>#REF!</v>
      </c>
      <c r="T215" s="3" t="e">
        <f t="shared" si="22"/>
        <v>#REF!</v>
      </c>
      <c r="U215" s="3" t="e">
        <f t="shared" si="23"/>
        <v>#REF!</v>
      </c>
      <c r="V215" t="e">
        <f>IF(R215="","",#REF!)</f>
        <v>#REF!</v>
      </c>
    </row>
    <row r="216" spans="1:22" x14ac:dyDescent="0.25">
      <c r="A216" t="str">
        <f>IF('Rd1'!C216="","",'Rd1'!C216)</f>
        <v/>
      </c>
      <c r="B216" t="str">
        <f>IF('Rd1'!D216="","",VALUE('Rd1'!D216))</f>
        <v/>
      </c>
      <c r="C216" t="str">
        <f>IF('Rd1'!E216="","",'Rd1'!E216)</f>
        <v/>
      </c>
      <c r="D216" t="str">
        <f>IF('Rd1'!F216="","",'Rd1'!F216)</f>
        <v/>
      </c>
      <c r="E216" s="12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IF('Rd1'!H216="","",'Rd1'!H216)</f>
        <v/>
      </c>
      <c r="H216" s="3" t="str">
        <f t="shared" si="19"/>
        <v/>
      </c>
      <c r="I216" s="3" t="str">
        <f t="shared" si="20"/>
        <v/>
      </c>
      <c r="J216" t="str">
        <f>IF(F216="","",'Rd1'!J216)</f>
        <v/>
      </c>
      <c r="M216" t="e">
        <f>IF(#REF!="","",#REF!)</f>
        <v>#REF!</v>
      </c>
      <c r="N216" t="e">
        <f>IF(#REF!="","",#REF!)</f>
        <v>#REF!</v>
      </c>
      <c r="O216" t="e">
        <f>IF(#REF!="","",#REF!)</f>
        <v>#REF!</v>
      </c>
      <c r="P216" t="e">
        <f>IF(#REF!="","",#REF!)</f>
        <v>#REF!</v>
      </c>
      <c r="Q216" s="12" t="e">
        <f t="shared" si="21"/>
        <v>#REF!</v>
      </c>
      <c r="R216" t="e">
        <f t="array" ref="R216">IF(Q216="","",RANK(Q216, $Q$2:$Q$241) + COUNTIFS($Q$2:$Q$241, Q216, $P$2:$P$241, "&lt;"&amp;P216) + COUNTIFS($Q$2:$Q$241, Q216, $P$2:$P$241, P216, $M$2:$M$241, "&lt;"&amp;M216))</f>
        <v>#REF!</v>
      </c>
      <c r="S216" t="e">
        <f>IF(#REF!="","",#REF!)</f>
        <v>#REF!</v>
      </c>
      <c r="T216" s="3" t="e">
        <f t="shared" si="22"/>
        <v>#REF!</v>
      </c>
      <c r="U216" s="3" t="e">
        <f t="shared" si="23"/>
        <v>#REF!</v>
      </c>
      <c r="V216" t="e">
        <f>IF(R216="","",#REF!)</f>
        <v>#REF!</v>
      </c>
    </row>
    <row r="217" spans="1:22" x14ac:dyDescent="0.25">
      <c r="A217" t="str">
        <f>IF('Rd1'!C217="","",'Rd1'!C217)</f>
        <v/>
      </c>
      <c r="B217" t="str">
        <f>IF('Rd1'!D217="","",VALUE('Rd1'!D217))</f>
        <v/>
      </c>
      <c r="C217" t="str">
        <f>IF('Rd1'!E217="","",'Rd1'!E217)</f>
        <v/>
      </c>
      <c r="D217" t="str">
        <f>IF('Rd1'!F217="","",'Rd1'!F217)</f>
        <v/>
      </c>
      <c r="E217" s="12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IF('Rd1'!H217="","",'Rd1'!H217)</f>
        <v/>
      </c>
      <c r="H217" s="3" t="str">
        <f t="shared" si="19"/>
        <v/>
      </c>
      <c r="I217" s="3" t="str">
        <f t="shared" si="20"/>
        <v/>
      </c>
      <c r="J217" t="str">
        <f>IF(F217="","",'Rd1'!J217)</f>
        <v/>
      </c>
      <c r="M217" t="e">
        <f>IF(#REF!="","",#REF!)</f>
        <v>#REF!</v>
      </c>
      <c r="N217" t="e">
        <f>IF(#REF!="","",#REF!)</f>
        <v>#REF!</v>
      </c>
      <c r="O217" t="e">
        <f>IF(#REF!="","",#REF!)</f>
        <v>#REF!</v>
      </c>
      <c r="P217" t="e">
        <f>IF(#REF!="","",#REF!)</f>
        <v>#REF!</v>
      </c>
      <c r="Q217" s="12" t="e">
        <f t="shared" si="21"/>
        <v>#REF!</v>
      </c>
      <c r="R217" t="e">
        <f t="array" ref="R217">IF(Q217="","",RANK(Q217, $Q$2:$Q$241) + COUNTIFS($Q$2:$Q$241, Q217, $P$2:$P$241, "&lt;"&amp;P217) + COUNTIFS($Q$2:$Q$241, Q217, $P$2:$P$241, P217, $M$2:$M$241, "&lt;"&amp;M217))</f>
        <v>#REF!</v>
      </c>
      <c r="S217" t="e">
        <f>IF(#REF!="","",#REF!)</f>
        <v>#REF!</v>
      </c>
      <c r="T217" s="3" t="e">
        <f t="shared" si="22"/>
        <v>#REF!</v>
      </c>
      <c r="U217" s="3" t="e">
        <f t="shared" si="23"/>
        <v>#REF!</v>
      </c>
      <c r="V217" t="e">
        <f>IF(R217="","",#REF!)</f>
        <v>#REF!</v>
      </c>
    </row>
    <row r="218" spans="1:22" x14ac:dyDescent="0.25">
      <c r="A218" t="str">
        <f>IF('Rd1'!C218="","",'Rd1'!C218)</f>
        <v/>
      </c>
      <c r="B218" t="str">
        <f>IF('Rd1'!D218="","",VALUE('Rd1'!D218))</f>
        <v/>
      </c>
      <c r="C218" t="str">
        <f>IF('Rd1'!E218="","",'Rd1'!E218)</f>
        <v/>
      </c>
      <c r="D218" t="str">
        <f>IF('Rd1'!F218="","",'Rd1'!F218)</f>
        <v/>
      </c>
      <c r="E218" s="12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IF('Rd1'!H218="","",'Rd1'!H218)</f>
        <v/>
      </c>
      <c r="H218" s="3" t="str">
        <f t="shared" si="19"/>
        <v/>
      </c>
      <c r="I218" s="3" t="str">
        <f t="shared" si="20"/>
        <v/>
      </c>
      <c r="J218" t="str">
        <f>IF(F218="","",'Rd1'!J218)</f>
        <v/>
      </c>
      <c r="M218" t="e">
        <f>IF(#REF!="","",#REF!)</f>
        <v>#REF!</v>
      </c>
      <c r="N218" t="e">
        <f>IF(#REF!="","",#REF!)</f>
        <v>#REF!</v>
      </c>
      <c r="O218" t="e">
        <f>IF(#REF!="","",#REF!)</f>
        <v>#REF!</v>
      </c>
      <c r="P218" t="e">
        <f>IF(#REF!="","",#REF!)</f>
        <v>#REF!</v>
      </c>
      <c r="Q218" s="12" t="e">
        <f t="shared" si="21"/>
        <v>#REF!</v>
      </c>
      <c r="R218" t="e">
        <f t="array" ref="R218">IF(Q218="","",RANK(Q218, $Q$2:$Q$241) + COUNTIFS($Q$2:$Q$241, Q218, $P$2:$P$241, "&lt;"&amp;P218) + COUNTIFS($Q$2:$Q$241, Q218, $P$2:$P$241, P218, $M$2:$M$241, "&lt;"&amp;M218))</f>
        <v>#REF!</v>
      </c>
      <c r="S218" t="e">
        <f>IF(#REF!="","",#REF!)</f>
        <v>#REF!</v>
      </c>
      <c r="T218" s="3" t="e">
        <f t="shared" si="22"/>
        <v>#REF!</v>
      </c>
      <c r="U218" s="3" t="e">
        <f t="shared" si="23"/>
        <v>#REF!</v>
      </c>
      <c r="V218" t="e">
        <f>IF(R218="","",#REF!)</f>
        <v>#REF!</v>
      </c>
    </row>
    <row r="219" spans="1:22" x14ac:dyDescent="0.25">
      <c r="A219" t="str">
        <f>IF('Rd1'!C219="","",'Rd1'!C219)</f>
        <v/>
      </c>
      <c r="B219" t="str">
        <f>IF('Rd1'!D219="","",VALUE('Rd1'!D219))</f>
        <v/>
      </c>
      <c r="C219" t="str">
        <f>IF('Rd1'!E219="","",'Rd1'!E219)</f>
        <v/>
      </c>
      <c r="D219" t="str">
        <f>IF('Rd1'!F219="","",'Rd1'!F219)</f>
        <v/>
      </c>
      <c r="E219" s="12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IF('Rd1'!H219="","",'Rd1'!H219)</f>
        <v/>
      </c>
      <c r="H219" s="3" t="str">
        <f t="shared" si="19"/>
        <v/>
      </c>
      <c r="I219" s="3" t="str">
        <f t="shared" si="20"/>
        <v/>
      </c>
      <c r="J219" t="str">
        <f>IF(F219="","",'Rd1'!J219)</f>
        <v/>
      </c>
      <c r="M219" t="e">
        <f>IF(#REF!="","",#REF!)</f>
        <v>#REF!</v>
      </c>
      <c r="N219" t="e">
        <f>IF(#REF!="","",#REF!)</f>
        <v>#REF!</v>
      </c>
      <c r="O219" t="e">
        <f>IF(#REF!="","",#REF!)</f>
        <v>#REF!</v>
      </c>
      <c r="P219" t="e">
        <f>IF(#REF!="","",#REF!)</f>
        <v>#REF!</v>
      </c>
      <c r="Q219" s="12" t="e">
        <f t="shared" si="21"/>
        <v>#REF!</v>
      </c>
      <c r="R219" t="e">
        <f t="array" ref="R219">IF(Q219="","",RANK(Q219, $Q$2:$Q$241) + COUNTIFS($Q$2:$Q$241, Q219, $P$2:$P$241, "&lt;"&amp;P219) + COUNTIFS($Q$2:$Q$241, Q219, $P$2:$P$241, P219, $M$2:$M$241, "&lt;"&amp;M219))</f>
        <v>#REF!</v>
      </c>
      <c r="S219" t="e">
        <f>IF(#REF!="","",#REF!)</f>
        <v>#REF!</v>
      </c>
      <c r="T219" s="3" t="e">
        <f t="shared" si="22"/>
        <v>#REF!</v>
      </c>
      <c r="U219" s="3" t="e">
        <f t="shared" si="23"/>
        <v>#REF!</v>
      </c>
      <c r="V219" t="e">
        <f>IF(R219="","",#REF!)</f>
        <v>#REF!</v>
      </c>
    </row>
    <row r="220" spans="1:22" x14ac:dyDescent="0.25">
      <c r="A220" t="str">
        <f>IF('Rd1'!C220="","",'Rd1'!C220)</f>
        <v/>
      </c>
      <c r="B220" t="str">
        <f>IF('Rd1'!D220="","",VALUE('Rd1'!D220))</f>
        <v/>
      </c>
      <c r="C220" t="str">
        <f>IF('Rd1'!E220="","",'Rd1'!E220)</f>
        <v/>
      </c>
      <c r="D220" t="str">
        <f>IF('Rd1'!F220="","",'Rd1'!F220)</f>
        <v/>
      </c>
      <c r="E220" s="12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IF('Rd1'!H220="","",'Rd1'!H220)</f>
        <v/>
      </c>
      <c r="H220" s="3" t="str">
        <f t="shared" si="19"/>
        <v/>
      </c>
      <c r="I220" s="3" t="str">
        <f t="shared" si="20"/>
        <v/>
      </c>
      <c r="J220" t="str">
        <f>IF(F220="","",'Rd1'!J220)</f>
        <v/>
      </c>
      <c r="M220" t="e">
        <f>IF(#REF!="","",#REF!)</f>
        <v>#REF!</v>
      </c>
      <c r="N220" t="e">
        <f>IF(#REF!="","",#REF!)</f>
        <v>#REF!</v>
      </c>
      <c r="O220" t="e">
        <f>IF(#REF!="","",#REF!)</f>
        <v>#REF!</v>
      </c>
      <c r="P220" t="e">
        <f>IF(#REF!="","",#REF!)</f>
        <v>#REF!</v>
      </c>
      <c r="Q220" s="12" t="e">
        <f t="shared" si="21"/>
        <v>#REF!</v>
      </c>
      <c r="R220" t="e">
        <f t="array" ref="R220">IF(Q220="","",RANK(Q220, $Q$2:$Q$241) + COUNTIFS($Q$2:$Q$241, Q220, $P$2:$P$241, "&lt;"&amp;P220) + COUNTIFS($Q$2:$Q$241, Q220, $P$2:$P$241, P220, $M$2:$M$241, "&lt;"&amp;M220))</f>
        <v>#REF!</v>
      </c>
      <c r="S220" t="e">
        <f>IF(#REF!="","",#REF!)</f>
        <v>#REF!</v>
      </c>
      <c r="T220" s="3" t="e">
        <f t="shared" si="22"/>
        <v>#REF!</v>
      </c>
      <c r="U220" s="3" t="e">
        <f t="shared" si="23"/>
        <v>#REF!</v>
      </c>
      <c r="V220" t="e">
        <f>IF(R220="","",#REF!)</f>
        <v>#REF!</v>
      </c>
    </row>
    <row r="221" spans="1:22" x14ac:dyDescent="0.25">
      <c r="A221" t="str">
        <f>IF('Rd1'!C221="","",'Rd1'!C221)</f>
        <v/>
      </c>
      <c r="B221" t="str">
        <f>IF('Rd1'!D221="","",VALUE('Rd1'!D221))</f>
        <v/>
      </c>
      <c r="C221" t="str">
        <f>IF('Rd1'!E221="","",'Rd1'!E221)</f>
        <v/>
      </c>
      <c r="D221" t="str">
        <f>IF('Rd1'!F221="","",'Rd1'!F221)</f>
        <v/>
      </c>
      <c r="E221" s="12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IF('Rd1'!H221="","",'Rd1'!H221)</f>
        <v/>
      </c>
      <c r="H221" s="3" t="str">
        <f t="shared" si="19"/>
        <v/>
      </c>
      <c r="I221" s="3" t="str">
        <f t="shared" si="20"/>
        <v/>
      </c>
      <c r="J221" t="str">
        <f>IF(F221="","",'Rd1'!J221)</f>
        <v/>
      </c>
      <c r="M221" t="e">
        <f>IF(#REF!="","",#REF!)</f>
        <v>#REF!</v>
      </c>
      <c r="N221" t="e">
        <f>IF(#REF!="","",#REF!)</f>
        <v>#REF!</v>
      </c>
      <c r="O221" t="e">
        <f>IF(#REF!="","",#REF!)</f>
        <v>#REF!</v>
      </c>
      <c r="P221" t="e">
        <f>IF(#REF!="","",#REF!)</f>
        <v>#REF!</v>
      </c>
      <c r="Q221" s="12" t="e">
        <f t="shared" si="21"/>
        <v>#REF!</v>
      </c>
      <c r="R221" t="e">
        <f t="array" ref="R221">IF(Q221="","",RANK(Q221, $Q$2:$Q$241) + COUNTIFS($Q$2:$Q$241, Q221, $P$2:$P$241, "&lt;"&amp;P221) + COUNTIFS($Q$2:$Q$241, Q221, $P$2:$P$241, P221, $M$2:$M$241, "&lt;"&amp;M221))</f>
        <v>#REF!</v>
      </c>
      <c r="S221" t="e">
        <f>IF(#REF!="","",#REF!)</f>
        <v>#REF!</v>
      </c>
      <c r="T221" s="3" t="e">
        <f t="shared" si="22"/>
        <v>#REF!</v>
      </c>
      <c r="U221" s="3" t="e">
        <f t="shared" si="23"/>
        <v>#REF!</v>
      </c>
      <c r="V221" t="e">
        <f>IF(R221="","",#REF!)</f>
        <v>#REF!</v>
      </c>
    </row>
    <row r="222" spans="1:22" x14ac:dyDescent="0.25">
      <c r="A222" t="str">
        <f>IF('Rd1'!C222="","",'Rd1'!C222)</f>
        <v/>
      </c>
      <c r="B222" t="str">
        <f>IF('Rd1'!D222="","",VALUE('Rd1'!D222))</f>
        <v/>
      </c>
      <c r="C222" t="str">
        <f>IF('Rd1'!E222="","",'Rd1'!E222)</f>
        <v/>
      </c>
      <c r="D222" t="str">
        <f>IF('Rd1'!F222="","",'Rd1'!F222)</f>
        <v/>
      </c>
      <c r="E222" s="12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IF('Rd1'!H222="","",'Rd1'!H222)</f>
        <v/>
      </c>
      <c r="H222" s="3" t="str">
        <f t="shared" si="19"/>
        <v/>
      </c>
      <c r="I222" s="3" t="str">
        <f t="shared" si="20"/>
        <v/>
      </c>
      <c r="J222" t="str">
        <f>IF(F222="","",'Rd1'!J222)</f>
        <v/>
      </c>
      <c r="M222" t="e">
        <f>IF(#REF!="","",#REF!)</f>
        <v>#REF!</v>
      </c>
      <c r="N222" t="e">
        <f>IF(#REF!="","",#REF!)</f>
        <v>#REF!</v>
      </c>
      <c r="O222" t="e">
        <f>IF(#REF!="","",#REF!)</f>
        <v>#REF!</v>
      </c>
      <c r="P222" t="e">
        <f>IF(#REF!="","",#REF!)</f>
        <v>#REF!</v>
      </c>
      <c r="Q222" s="12" t="e">
        <f t="shared" si="21"/>
        <v>#REF!</v>
      </c>
      <c r="R222" t="e">
        <f t="array" ref="R222">IF(Q222="","",RANK(Q222, $Q$2:$Q$241) + COUNTIFS($Q$2:$Q$241, Q222, $P$2:$P$241, "&lt;"&amp;P222) + COUNTIFS($Q$2:$Q$241, Q222, $P$2:$P$241, P222, $M$2:$M$241, "&lt;"&amp;M222))</f>
        <v>#REF!</v>
      </c>
      <c r="S222" t="e">
        <f>IF(#REF!="","",#REF!)</f>
        <v>#REF!</v>
      </c>
      <c r="T222" s="3" t="e">
        <f t="shared" si="22"/>
        <v>#REF!</v>
      </c>
      <c r="U222" s="3" t="e">
        <f t="shared" si="23"/>
        <v>#REF!</v>
      </c>
      <c r="V222" t="e">
        <f>IF(R222="","",#REF!)</f>
        <v>#REF!</v>
      </c>
    </row>
    <row r="223" spans="1:22" x14ac:dyDescent="0.25">
      <c r="A223" t="str">
        <f>IF('Rd1'!C223="","",'Rd1'!C223)</f>
        <v/>
      </c>
      <c r="B223" t="str">
        <f>IF('Rd1'!D223="","",VALUE('Rd1'!D223))</f>
        <v/>
      </c>
      <c r="C223" t="str">
        <f>IF('Rd1'!E223="","",'Rd1'!E223)</f>
        <v/>
      </c>
      <c r="D223" t="str">
        <f>IF('Rd1'!F223="","",'Rd1'!F223)</f>
        <v/>
      </c>
      <c r="E223" s="12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IF('Rd1'!H223="","",'Rd1'!H223)</f>
        <v/>
      </c>
      <c r="H223" s="3" t="str">
        <f t="shared" si="19"/>
        <v/>
      </c>
      <c r="I223" s="3" t="str">
        <f t="shared" si="20"/>
        <v/>
      </c>
      <c r="J223" t="str">
        <f>IF(F223="","",'Rd1'!J223)</f>
        <v/>
      </c>
      <c r="M223" t="e">
        <f>IF(#REF!="","",#REF!)</f>
        <v>#REF!</v>
      </c>
      <c r="N223" t="e">
        <f>IF(#REF!="","",#REF!)</f>
        <v>#REF!</v>
      </c>
      <c r="O223" t="e">
        <f>IF(#REF!="","",#REF!)</f>
        <v>#REF!</v>
      </c>
      <c r="P223" t="e">
        <f>IF(#REF!="","",#REF!)</f>
        <v>#REF!</v>
      </c>
      <c r="Q223" s="12" t="e">
        <f t="shared" si="21"/>
        <v>#REF!</v>
      </c>
      <c r="R223" t="e">
        <f t="array" ref="R223">IF(Q223="","",RANK(Q223, $Q$2:$Q$241) + COUNTIFS($Q$2:$Q$241, Q223, $P$2:$P$241, "&lt;"&amp;P223) + COUNTIFS($Q$2:$Q$241, Q223, $P$2:$P$241, P223, $M$2:$M$241, "&lt;"&amp;M223))</f>
        <v>#REF!</v>
      </c>
      <c r="S223" t="e">
        <f>IF(#REF!="","",#REF!)</f>
        <v>#REF!</v>
      </c>
      <c r="T223" s="3" t="e">
        <f t="shared" si="22"/>
        <v>#REF!</v>
      </c>
      <c r="U223" s="3" t="e">
        <f t="shared" si="23"/>
        <v>#REF!</v>
      </c>
      <c r="V223" t="e">
        <f>IF(R223="","",#REF!)</f>
        <v>#REF!</v>
      </c>
    </row>
    <row r="224" spans="1:22" x14ac:dyDescent="0.25">
      <c r="A224" t="str">
        <f>IF('Rd1'!C224="","",'Rd1'!C224)</f>
        <v/>
      </c>
      <c r="B224" t="str">
        <f>IF('Rd1'!D224="","",VALUE('Rd1'!D224))</f>
        <v/>
      </c>
      <c r="C224" t="str">
        <f>IF('Rd1'!E224="","",'Rd1'!E224)</f>
        <v/>
      </c>
      <c r="D224" t="str">
        <f>IF('Rd1'!F224="","",'Rd1'!F224)</f>
        <v/>
      </c>
      <c r="E224" s="12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IF('Rd1'!H224="","",'Rd1'!H224)</f>
        <v/>
      </c>
      <c r="H224" s="3" t="str">
        <f t="shared" si="19"/>
        <v/>
      </c>
      <c r="I224" s="3" t="str">
        <f t="shared" si="20"/>
        <v/>
      </c>
      <c r="J224" t="str">
        <f>IF(F224="","",'Rd1'!J224)</f>
        <v/>
      </c>
      <c r="M224" t="e">
        <f>IF(#REF!="","",#REF!)</f>
        <v>#REF!</v>
      </c>
      <c r="N224" t="e">
        <f>IF(#REF!="","",#REF!)</f>
        <v>#REF!</v>
      </c>
      <c r="O224" t="e">
        <f>IF(#REF!="","",#REF!)</f>
        <v>#REF!</v>
      </c>
      <c r="P224" t="e">
        <f>IF(#REF!="","",#REF!)</f>
        <v>#REF!</v>
      </c>
      <c r="Q224" s="12" t="e">
        <f t="shared" si="21"/>
        <v>#REF!</v>
      </c>
      <c r="R224" t="e">
        <f t="array" ref="R224">IF(Q224="","",RANK(Q224, $Q$2:$Q$241) + COUNTIFS($Q$2:$Q$241, Q224, $P$2:$P$241, "&lt;"&amp;P224) + COUNTIFS($Q$2:$Q$241, Q224, $P$2:$P$241, P224, $M$2:$M$241, "&lt;"&amp;M224))</f>
        <v>#REF!</v>
      </c>
      <c r="S224" t="e">
        <f>IF(#REF!="","",#REF!)</f>
        <v>#REF!</v>
      </c>
      <c r="T224" s="3" t="e">
        <f t="shared" si="22"/>
        <v>#REF!</v>
      </c>
      <c r="U224" s="3" t="e">
        <f t="shared" si="23"/>
        <v>#REF!</v>
      </c>
      <c r="V224" t="e">
        <f>IF(R224="","",#REF!)</f>
        <v>#REF!</v>
      </c>
    </row>
    <row r="225" spans="1:22" x14ac:dyDescent="0.25">
      <c r="A225" t="str">
        <f>IF('Rd1'!C225="","",'Rd1'!C225)</f>
        <v/>
      </c>
      <c r="B225" t="str">
        <f>IF('Rd1'!D225="","",VALUE('Rd1'!D225))</f>
        <v/>
      </c>
      <c r="C225" t="str">
        <f>IF('Rd1'!E225="","",'Rd1'!E225)</f>
        <v/>
      </c>
      <c r="D225" t="str">
        <f>IF('Rd1'!F225="","",'Rd1'!F225)</f>
        <v/>
      </c>
      <c r="E225" s="12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IF('Rd1'!H225="","",'Rd1'!H225)</f>
        <v/>
      </c>
      <c r="H225" s="3" t="str">
        <f t="shared" si="19"/>
        <v/>
      </c>
      <c r="I225" s="3" t="str">
        <f t="shared" si="20"/>
        <v/>
      </c>
      <c r="J225" t="str">
        <f>IF(F225="","",'Rd1'!J225)</f>
        <v/>
      </c>
      <c r="M225" t="e">
        <f>IF(#REF!="","",#REF!)</f>
        <v>#REF!</v>
      </c>
      <c r="N225" t="e">
        <f>IF(#REF!="","",#REF!)</f>
        <v>#REF!</v>
      </c>
      <c r="O225" t="e">
        <f>IF(#REF!="","",#REF!)</f>
        <v>#REF!</v>
      </c>
      <c r="P225" t="e">
        <f>IF(#REF!="","",#REF!)</f>
        <v>#REF!</v>
      </c>
      <c r="Q225" s="12" t="e">
        <f t="shared" si="21"/>
        <v>#REF!</v>
      </c>
      <c r="R225" t="e">
        <f t="array" ref="R225">IF(Q225="","",RANK(Q225, $Q$2:$Q$241) + COUNTIFS($Q$2:$Q$241, Q225, $P$2:$P$241, "&lt;"&amp;P225) + COUNTIFS($Q$2:$Q$241, Q225, $P$2:$P$241, P225, $M$2:$M$241, "&lt;"&amp;M225))</f>
        <v>#REF!</v>
      </c>
      <c r="S225" t="e">
        <f>IF(#REF!="","",#REF!)</f>
        <v>#REF!</v>
      </c>
      <c r="T225" s="3" t="e">
        <f t="shared" si="22"/>
        <v>#REF!</v>
      </c>
      <c r="U225" s="3" t="e">
        <f t="shared" si="23"/>
        <v>#REF!</v>
      </c>
      <c r="V225" t="e">
        <f>IF(R225="","",#REF!)</f>
        <v>#REF!</v>
      </c>
    </row>
    <row r="226" spans="1:22" x14ac:dyDescent="0.25">
      <c r="A226" t="str">
        <f>IF('Rd1'!C226="","",'Rd1'!C226)</f>
        <v/>
      </c>
      <c r="B226" t="str">
        <f>IF('Rd1'!D226="","",VALUE('Rd1'!D226))</f>
        <v/>
      </c>
      <c r="C226" t="str">
        <f>IF('Rd1'!E226="","",'Rd1'!E226)</f>
        <v/>
      </c>
      <c r="D226" t="str">
        <f>IF('Rd1'!F226="","",'Rd1'!F226)</f>
        <v/>
      </c>
      <c r="E226" s="12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IF('Rd1'!H226="","",'Rd1'!H226)</f>
        <v/>
      </c>
      <c r="H226" s="3" t="str">
        <f t="shared" si="19"/>
        <v/>
      </c>
      <c r="I226" s="3" t="str">
        <f t="shared" si="20"/>
        <v/>
      </c>
      <c r="J226" t="str">
        <f>IF(F226="","",'Rd1'!J226)</f>
        <v/>
      </c>
      <c r="M226" t="e">
        <f>IF(#REF!="","",#REF!)</f>
        <v>#REF!</v>
      </c>
      <c r="N226" t="e">
        <f>IF(#REF!="","",#REF!)</f>
        <v>#REF!</v>
      </c>
      <c r="O226" t="e">
        <f>IF(#REF!="","",#REF!)</f>
        <v>#REF!</v>
      </c>
      <c r="P226" t="e">
        <f>IF(#REF!="","",#REF!)</f>
        <v>#REF!</v>
      </c>
      <c r="Q226" s="12" t="e">
        <f t="shared" si="21"/>
        <v>#REF!</v>
      </c>
      <c r="R226" t="e">
        <f t="array" ref="R226">IF(Q226="","",RANK(Q226, $Q$2:$Q$241) + COUNTIFS($Q$2:$Q$241, Q226, $P$2:$P$241, "&lt;"&amp;P226) + COUNTIFS($Q$2:$Q$241, Q226, $P$2:$P$241, P226, $M$2:$M$241, "&lt;"&amp;M226))</f>
        <v>#REF!</v>
      </c>
      <c r="S226" t="e">
        <f>IF(#REF!="","",#REF!)</f>
        <v>#REF!</v>
      </c>
      <c r="T226" s="3" t="e">
        <f t="shared" si="22"/>
        <v>#REF!</v>
      </c>
      <c r="U226" s="3" t="e">
        <f t="shared" si="23"/>
        <v>#REF!</v>
      </c>
      <c r="V226" t="e">
        <f>IF(R226="","",#REF!)</f>
        <v>#REF!</v>
      </c>
    </row>
    <row r="227" spans="1:22" x14ac:dyDescent="0.25">
      <c r="A227" t="str">
        <f>IF('Rd1'!C227="","",'Rd1'!C227)</f>
        <v/>
      </c>
      <c r="B227" t="str">
        <f>IF('Rd1'!D227="","",VALUE('Rd1'!D227))</f>
        <v/>
      </c>
      <c r="C227" t="str">
        <f>IF('Rd1'!E227="","",'Rd1'!E227)</f>
        <v/>
      </c>
      <c r="D227" t="str">
        <f>IF('Rd1'!F227="","",'Rd1'!F227)</f>
        <v/>
      </c>
      <c r="E227" s="12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IF('Rd1'!H227="","",'Rd1'!H227)</f>
        <v/>
      </c>
      <c r="H227" s="3" t="str">
        <f t="shared" si="19"/>
        <v/>
      </c>
      <c r="I227" s="3" t="str">
        <f t="shared" si="20"/>
        <v/>
      </c>
      <c r="J227" t="str">
        <f>IF(F227="","",'Rd1'!J227)</f>
        <v/>
      </c>
      <c r="M227" t="e">
        <f>IF(#REF!="","",#REF!)</f>
        <v>#REF!</v>
      </c>
      <c r="N227" t="e">
        <f>IF(#REF!="","",#REF!)</f>
        <v>#REF!</v>
      </c>
      <c r="O227" t="e">
        <f>IF(#REF!="","",#REF!)</f>
        <v>#REF!</v>
      </c>
      <c r="P227" t="e">
        <f>IF(#REF!="","",#REF!)</f>
        <v>#REF!</v>
      </c>
      <c r="Q227" s="12" t="e">
        <f t="shared" si="21"/>
        <v>#REF!</v>
      </c>
      <c r="R227" t="e">
        <f t="array" ref="R227">IF(Q227="","",RANK(Q227, $Q$2:$Q$241) + COUNTIFS($Q$2:$Q$241, Q227, $P$2:$P$241, "&lt;"&amp;P227) + COUNTIFS($Q$2:$Q$241, Q227, $P$2:$P$241, P227, $M$2:$M$241, "&lt;"&amp;M227))</f>
        <v>#REF!</v>
      </c>
      <c r="S227" t="e">
        <f>IF(#REF!="","",#REF!)</f>
        <v>#REF!</v>
      </c>
      <c r="T227" s="3" t="e">
        <f t="shared" si="22"/>
        <v>#REF!</v>
      </c>
      <c r="U227" s="3" t="e">
        <f t="shared" si="23"/>
        <v>#REF!</v>
      </c>
      <c r="V227" t="e">
        <f>IF(R227="","",#REF!)</f>
        <v>#REF!</v>
      </c>
    </row>
    <row r="228" spans="1:22" x14ac:dyDescent="0.25">
      <c r="A228" t="str">
        <f>IF('Rd1'!C228="","",'Rd1'!C228)</f>
        <v/>
      </c>
      <c r="B228" t="str">
        <f>IF('Rd1'!D228="","",VALUE('Rd1'!D228))</f>
        <v/>
      </c>
      <c r="C228" t="str">
        <f>IF('Rd1'!E228="","",'Rd1'!E228)</f>
        <v/>
      </c>
      <c r="D228" t="str">
        <f>IF('Rd1'!F228="","",'Rd1'!F228)</f>
        <v/>
      </c>
      <c r="E228" s="12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IF('Rd1'!H228="","",'Rd1'!H228)</f>
        <v/>
      </c>
      <c r="H228" s="3" t="str">
        <f t="shared" si="19"/>
        <v/>
      </c>
      <c r="I228" s="3" t="str">
        <f t="shared" si="20"/>
        <v/>
      </c>
      <c r="J228" t="str">
        <f>IF(F228="","",'Rd1'!J228)</f>
        <v/>
      </c>
      <c r="M228" t="e">
        <f>IF(#REF!="","",#REF!)</f>
        <v>#REF!</v>
      </c>
      <c r="N228" t="e">
        <f>IF(#REF!="","",#REF!)</f>
        <v>#REF!</v>
      </c>
      <c r="O228" t="e">
        <f>IF(#REF!="","",#REF!)</f>
        <v>#REF!</v>
      </c>
      <c r="P228" t="e">
        <f>IF(#REF!="","",#REF!)</f>
        <v>#REF!</v>
      </c>
      <c r="Q228" s="12" t="e">
        <f t="shared" si="21"/>
        <v>#REF!</v>
      </c>
      <c r="R228" t="e">
        <f t="array" ref="R228">IF(Q228="","",RANK(Q228, $Q$2:$Q$241) + COUNTIFS($Q$2:$Q$241, Q228, $P$2:$P$241, "&lt;"&amp;P228) + COUNTIFS($Q$2:$Q$241, Q228, $P$2:$P$241, P228, $M$2:$M$241, "&lt;"&amp;M228))</f>
        <v>#REF!</v>
      </c>
      <c r="S228" t="e">
        <f>IF(#REF!="","",#REF!)</f>
        <v>#REF!</v>
      </c>
      <c r="T228" s="3" t="e">
        <f t="shared" si="22"/>
        <v>#REF!</v>
      </c>
      <c r="U228" s="3" t="e">
        <f t="shared" si="23"/>
        <v>#REF!</v>
      </c>
      <c r="V228" t="e">
        <f>IF(R228="","",#REF!)</f>
        <v>#REF!</v>
      </c>
    </row>
    <row r="229" spans="1:22" x14ac:dyDescent="0.25">
      <c r="A229" t="str">
        <f>IF('Rd1'!C229="","",'Rd1'!C229)</f>
        <v/>
      </c>
      <c r="B229" t="str">
        <f>IF('Rd1'!D229="","",VALUE('Rd1'!D229))</f>
        <v/>
      </c>
      <c r="C229" t="str">
        <f>IF('Rd1'!E229="","",'Rd1'!E229)</f>
        <v/>
      </c>
      <c r="D229" t="str">
        <f>IF('Rd1'!F229="","",'Rd1'!F229)</f>
        <v/>
      </c>
      <c r="E229" s="12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IF('Rd1'!H229="","",'Rd1'!H229)</f>
        <v/>
      </c>
      <c r="H229" s="3" t="str">
        <f t="shared" si="19"/>
        <v/>
      </c>
      <c r="I229" s="3" t="str">
        <f t="shared" si="20"/>
        <v/>
      </c>
      <c r="J229" t="str">
        <f>IF(F229="","",'Rd1'!J229)</f>
        <v/>
      </c>
      <c r="M229" t="e">
        <f>IF(#REF!="","",#REF!)</f>
        <v>#REF!</v>
      </c>
      <c r="N229" t="e">
        <f>IF(#REF!="","",#REF!)</f>
        <v>#REF!</v>
      </c>
      <c r="O229" t="e">
        <f>IF(#REF!="","",#REF!)</f>
        <v>#REF!</v>
      </c>
      <c r="P229" t="e">
        <f>IF(#REF!="","",#REF!)</f>
        <v>#REF!</v>
      </c>
      <c r="Q229" s="12" t="e">
        <f t="shared" si="21"/>
        <v>#REF!</v>
      </c>
      <c r="R229" t="e">
        <f t="array" ref="R229">IF(Q229="","",RANK(Q229, $Q$2:$Q$241) + COUNTIFS($Q$2:$Q$241, Q229, $P$2:$P$241, "&lt;"&amp;P229) + COUNTIFS($Q$2:$Q$241, Q229, $P$2:$P$241, P229, $M$2:$M$241, "&lt;"&amp;M229))</f>
        <v>#REF!</v>
      </c>
      <c r="S229" t="e">
        <f>IF(#REF!="","",#REF!)</f>
        <v>#REF!</v>
      </c>
      <c r="T229" s="3" t="e">
        <f t="shared" si="22"/>
        <v>#REF!</v>
      </c>
      <c r="U229" s="3" t="e">
        <f t="shared" si="23"/>
        <v>#REF!</v>
      </c>
      <c r="V229" t="e">
        <f>IF(R229="","",#REF!)</f>
        <v>#REF!</v>
      </c>
    </row>
    <row r="230" spans="1:22" x14ac:dyDescent="0.25">
      <c r="A230" t="str">
        <f>IF('Rd1'!C230="","",'Rd1'!C230)</f>
        <v/>
      </c>
      <c r="B230" t="str">
        <f>IF('Rd1'!D230="","",VALUE('Rd1'!D230))</f>
        <v/>
      </c>
      <c r="C230" t="str">
        <f>IF('Rd1'!E230="","",'Rd1'!E230)</f>
        <v/>
      </c>
      <c r="D230" t="str">
        <f>IF('Rd1'!F230="","",'Rd1'!F230)</f>
        <v/>
      </c>
      <c r="E230" s="12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IF('Rd1'!H230="","",'Rd1'!H230)</f>
        <v/>
      </c>
      <c r="H230" s="3" t="str">
        <f t="shared" si="19"/>
        <v/>
      </c>
      <c r="I230" s="3" t="str">
        <f t="shared" si="20"/>
        <v/>
      </c>
      <c r="J230" t="str">
        <f>IF(F230="","",'Rd1'!J230)</f>
        <v/>
      </c>
      <c r="M230" t="e">
        <f>IF(#REF!="","",#REF!)</f>
        <v>#REF!</v>
      </c>
      <c r="N230" t="e">
        <f>IF(#REF!="","",#REF!)</f>
        <v>#REF!</v>
      </c>
      <c r="O230" t="e">
        <f>IF(#REF!="","",#REF!)</f>
        <v>#REF!</v>
      </c>
      <c r="P230" t="e">
        <f>IF(#REF!="","",#REF!)</f>
        <v>#REF!</v>
      </c>
      <c r="Q230" s="12" t="e">
        <f t="shared" si="21"/>
        <v>#REF!</v>
      </c>
      <c r="R230" t="e">
        <f t="array" ref="R230">IF(Q230="","",RANK(Q230, $Q$2:$Q$241) + COUNTIFS($Q$2:$Q$241, Q230, $P$2:$P$241, "&lt;"&amp;P230) + COUNTIFS($Q$2:$Q$241, Q230, $P$2:$P$241, P230, $M$2:$M$241, "&lt;"&amp;M230))</f>
        <v>#REF!</v>
      </c>
      <c r="S230" t="e">
        <f>IF(#REF!="","",#REF!)</f>
        <v>#REF!</v>
      </c>
      <c r="T230" s="3" t="e">
        <f t="shared" si="22"/>
        <v>#REF!</v>
      </c>
      <c r="U230" s="3" t="e">
        <f t="shared" si="23"/>
        <v>#REF!</v>
      </c>
      <c r="V230" t="e">
        <f>IF(R230="","",#REF!)</f>
        <v>#REF!</v>
      </c>
    </row>
    <row r="231" spans="1:22" x14ac:dyDescent="0.25">
      <c r="A231" t="str">
        <f>IF('Rd1'!C231="","",'Rd1'!C231)</f>
        <v/>
      </c>
      <c r="B231" t="str">
        <f>IF('Rd1'!D231="","",VALUE('Rd1'!D231))</f>
        <v/>
      </c>
      <c r="C231" t="str">
        <f>IF('Rd1'!E231="","",'Rd1'!E231)</f>
        <v/>
      </c>
      <c r="D231" t="str">
        <f>IF('Rd1'!F231="","",'Rd1'!F231)</f>
        <v/>
      </c>
      <c r="E231" s="12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IF('Rd1'!H231="","",'Rd1'!H231)</f>
        <v/>
      </c>
      <c r="H231" s="3" t="str">
        <f t="shared" si="19"/>
        <v/>
      </c>
      <c r="I231" s="3" t="str">
        <f t="shared" si="20"/>
        <v/>
      </c>
      <c r="J231" t="str">
        <f>IF(F231="","",'Rd1'!J231)</f>
        <v/>
      </c>
      <c r="M231" t="e">
        <f>IF(#REF!="","",#REF!)</f>
        <v>#REF!</v>
      </c>
      <c r="N231" t="e">
        <f>IF(#REF!="","",#REF!)</f>
        <v>#REF!</v>
      </c>
      <c r="O231" t="e">
        <f>IF(#REF!="","",#REF!)</f>
        <v>#REF!</v>
      </c>
      <c r="P231" t="e">
        <f>IF(#REF!="","",#REF!)</f>
        <v>#REF!</v>
      </c>
      <c r="Q231" s="12" t="e">
        <f t="shared" si="21"/>
        <v>#REF!</v>
      </c>
      <c r="R231" t="e">
        <f t="array" ref="R231">IF(Q231="","",RANK(Q231, $Q$2:$Q$241) + COUNTIFS($Q$2:$Q$241, Q231, $P$2:$P$241, "&lt;"&amp;P231) + COUNTIFS($Q$2:$Q$241, Q231, $P$2:$P$241, P231, $M$2:$M$241, "&lt;"&amp;M231))</f>
        <v>#REF!</v>
      </c>
      <c r="S231" t="e">
        <f>IF(#REF!="","",#REF!)</f>
        <v>#REF!</v>
      </c>
      <c r="T231" s="3" t="e">
        <f t="shared" si="22"/>
        <v>#REF!</v>
      </c>
      <c r="U231" s="3" t="e">
        <f t="shared" si="23"/>
        <v>#REF!</v>
      </c>
      <c r="V231" t="e">
        <f>IF(R231="","",#REF!)</f>
        <v>#REF!</v>
      </c>
    </row>
    <row r="232" spans="1:22" x14ac:dyDescent="0.25">
      <c r="A232" t="str">
        <f>IF('Rd1'!C232="","",'Rd1'!C232)</f>
        <v/>
      </c>
      <c r="B232" t="str">
        <f>IF('Rd1'!D232="","",VALUE('Rd1'!D232))</f>
        <v/>
      </c>
      <c r="C232" t="str">
        <f>IF('Rd1'!E232="","",'Rd1'!E232)</f>
        <v/>
      </c>
      <c r="D232" t="str">
        <f>IF('Rd1'!F232="","",'Rd1'!F232)</f>
        <v/>
      </c>
      <c r="E232" s="12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IF('Rd1'!H232="","",'Rd1'!H232)</f>
        <v/>
      </c>
      <c r="H232" s="3" t="str">
        <f t="shared" si="19"/>
        <v/>
      </c>
      <c r="I232" s="3" t="str">
        <f t="shared" si="20"/>
        <v/>
      </c>
      <c r="J232" t="str">
        <f>IF(F232="","",'Rd1'!J232)</f>
        <v/>
      </c>
      <c r="M232" t="e">
        <f>IF(#REF!="","",#REF!)</f>
        <v>#REF!</v>
      </c>
      <c r="N232" t="e">
        <f>IF(#REF!="","",#REF!)</f>
        <v>#REF!</v>
      </c>
      <c r="O232" t="e">
        <f>IF(#REF!="","",#REF!)</f>
        <v>#REF!</v>
      </c>
      <c r="P232" t="e">
        <f>IF(#REF!="","",#REF!)</f>
        <v>#REF!</v>
      </c>
      <c r="Q232" s="12" t="e">
        <f t="shared" si="21"/>
        <v>#REF!</v>
      </c>
      <c r="R232" t="e">
        <f t="array" ref="R232">IF(Q232="","",RANK(Q232, $Q$2:$Q$241) + COUNTIFS($Q$2:$Q$241, Q232, $P$2:$P$241, "&lt;"&amp;P232) + COUNTIFS($Q$2:$Q$241, Q232, $P$2:$P$241, P232, $M$2:$M$241, "&lt;"&amp;M232))</f>
        <v>#REF!</v>
      </c>
      <c r="S232" t="e">
        <f>IF(#REF!="","",#REF!)</f>
        <v>#REF!</v>
      </c>
      <c r="T232" s="3" t="e">
        <f t="shared" si="22"/>
        <v>#REF!</v>
      </c>
      <c r="U232" s="3" t="e">
        <f t="shared" si="23"/>
        <v>#REF!</v>
      </c>
      <c r="V232" t="e">
        <f>IF(R232="","",#REF!)</f>
        <v>#REF!</v>
      </c>
    </row>
    <row r="233" spans="1:22" x14ac:dyDescent="0.25">
      <c r="A233" t="str">
        <f>IF('Rd1'!C233="","",'Rd1'!C233)</f>
        <v/>
      </c>
      <c r="B233" t="str">
        <f>IF('Rd1'!D233="","",VALUE('Rd1'!D233))</f>
        <v/>
      </c>
      <c r="C233" t="str">
        <f>IF('Rd1'!E233="","",'Rd1'!E233)</f>
        <v/>
      </c>
      <c r="D233" t="str">
        <f>IF('Rd1'!F233="","",'Rd1'!F233)</f>
        <v/>
      </c>
      <c r="E233" s="12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IF('Rd1'!H233="","",'Rd1'!H233)</f>
        <v/>
      </c>
      <c r="H233" s="3" t="str">
        <f t="shared" si="19"/>
        <v/>
      </c>
      <c r="I233" s="3" t="str">
        <f t="shared" si="20"/>
        <v/>
      </c>
      <c r="J233" t="str">
        <f>IF(F233="","",'Rd1'!J233)</f>
        <v/>
      </c>
      <c r="M233" t="e">
        <f>IF(#REF!="","",#REF!)</f>
        <v>#REF!</v>
      </c>
      <c r="N233" t="e">
        <f>IF(#REF!="","",#REF!)</f>
        <v>#REF!</v>
      </c>
      <c r="O233" t="e">
        <f>IF(#REF!="","",#REF!)</f>
        <v>#REF!</v>
      </c>
      <c r="P233" t="e">
        <f>IF(#REF!="","",#REF!)</f>
        <v>#REF!</v>
      </c>
      <c r="Q233" s="12" t="e">
        <f t="shared" si="21"/>
        <v>#REF!</v>
      </c>
      <c r="R233" t="e">
        <f t="array" ref="R233">IF(Q233="","",RANK(Q233, $Q$2:$Q$241) + COUNTIFS($Q$2:$Q$241, Q233, $P$2:$P$241, "&lt;"&amp;P233) + COUNTIFS($Q$2:$Q$241, Q233, $P$2:$P$241, P233, $M$2:$M$241, "&lt;"&amp;M233))</f>
        <v>#REF!</v>
      </c>
      <c r="S233" t="e">
        <f>IF(#REF!="","",#REF!)</f>
        <v>#REF!</v>
      </c>
      <c r="T233" s="3" t="e">
        <f t="shared" si="22"/>
        <v>#REF!</v>
      </c>
      <c r="U233" s="3" t="e">
        <f t="shared" si="23"/>
        <v>#REF!</v>
      </c>
      <c r="V233" t="e">
        <f>IF(R233="","",#REF!)</f>
        <v>#REF!</v>
      </c>
    </row>
    <row r="234" spans="1:22" x14ac:dyDescent="0.25">
      <c r="A234" t="str">
        <f>IF('Rd1'!C234="","",'Rd1'!C234)</f>
        <v/>
      </c>
      <c r="B234" t="str">
        <f>IF('Rd1'!D234="","",VALUE('Rd1'!D234))</f>
        <v/>
      </c>
      <c r="C234" t="str">
        <f>IF('Rd1'!E234="","",'Rd1'!E234)</f>
        <v/>
      </c>
      <c r="D234" t="str">
        <f>IF('Rd1'!F234="","",'Rd1'!F234)</f>
        <v/>
      </c>
      <c r="E234" s="12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IF('Rd1'!H234="","",'Rd1'!H234)</f>
        <v/>
      </c>
      <c r="H234" s="3" t="str">
        <f t="shared" si="19"/>
        <v/>
      </c>
      <c r="I234" s="3" t="str">
        <f t="shared" si="20"/>
        <v/>
      </c>
      <c r="J234" t="str">
        <f>IF(F234="","",'Rd1'!J234)</f>
        <v/>
      </c>
      <c r="M234" t="e">
        <f>IF(#REF!="","",#REF!)</f>
        <v>#REF!</v>
      </c>
      <c r="N234" t="e">
        <f>IF(#REF!="","",#REF!)</f>
        <v>#REF!</v>
      </c>
      <c r="O234" t="e">
        <f>IF(#REF!="","",#REF!)</f>
        <v>#REF!</v>
      </c>
      <c r="P234" t="e">
        <f>IF(#REF!="","",#REF!)</f>
        <v>#REF!</v>
      </c>
      <c r="Q234" s="12" t="e">
        <f t="shared" si="21"/>
        <v>#REF!</v>
      </c>
      <c r="R234" t="e">
        <f t="array" ref="R234">IF(Q234="","",RANK(Q234, $Q$2:$Q$241) + COUNTIFS($Q$2:$Q$241, Q234, $P$2:$P$241, "&lt;"&amp;P234) + COUNTIFS($Q$2:$Q$241, Q234, $P$2:$P$241, P234, $M$2:$M$241, "&lt;"&amp;M234))</f>
        <v>#REF!</v>
      </c>
      <c r="S234" t="e">
        <f>IF(#REF!="","",#REF!)</f>
        <v>#REF!</v>
      </c>
      <c r="T234" s="3" t="e">
        <f t="shared" si="22"/>
        <v>#REF!</v>
      </c>
      <c r="U234" s="3" t="e">
        <f t="shared" si="23"/>
        <v>#REF!</v>
      </c>
      <c r="V234" t="e">
        <f>IF(R234="","",#REF!)</f>
        <v>#REF!</v>
      </c>
    </row>
    <row r="235" spans="1:22" x14ac:dyDescent="0.25">
      <c r="A235" t="str">
        <f>IF('Rd1'!C235="","",'Rd1'!C235)</f>
        <v/>
      </c>
      <c r="B235" t="str">
        <f>IF('Rd1'!D235="","",VALUE('Rd1'!D235))</f>
        <v/>
      </c>
      <c r="C235" t="str">
        <f>IF('Rd1'!E235="","",'Rd1'!E235)</f>
        <v/>
      </c>
      <c r="D235" t="str">
        <f>IF('Rd1'!F235="","",'Rd1'!F235)</f>
        <v/>
      </c>
      <c r="E235" s="12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IF('Rd1'!H235="","",'Rd1'!H235)</f>
        <v/>
      </c>
      <c r="H235" s="3" t="str">
        <f t="shared" si="19"/>
        <v/>
      </c>
      <c r="I235" s="3" t="str">
        <f t="shared" si="20"/>
        <v/>
      </c>
      <c r="J235" t="str">
        <f>IF(F235="","",'Rd1'!J235)</f>
        <v/>
      </c>
      <c r="M235" t="e">
        <f>IF(#REF!="","",#REF!)</f>
        <v>#REF!</v>
      </c>
      <c r="N235" t="e">
        <f>IF(#REF!="","",#REF!)</f>
        <v>#REF!</v>
      </c>
      <c r="O235" t="e">
        <f>IF(#REF!="","",#REF!)</f>
        <v>#REF!</v>
      </c>
      <c r="P235" t="e">
        <f>IF(#REF!="","",#REF!)</f>
        <v>#REF!</v>
      </c>
      <c r="Q235" s="12" t="e">
        <f t="shared" si="21"/>
        <v>#REF!</v>
      </c>
      <c r="R235" t="e">
        <f t="array" ref="R235">IF(Q235="","",RANK(Q235, $Q$2:$Q$241) + COUNTIFS($Q$2:$Q$241, Q235, $P$2:$P$241, "&lt;"&amp;P235) + COUNTIFS($Q$2:$Q$241, Q235, $P$2:$P$241, P235, $M$2:$M$241, "&lt;"&amp;M235))</f>
        <v>#REF!</v>
      </c>
      <c r="S235" t="e">
        <f>IF(#REF!="","",#REF!)</f>
        <v>#REF!</v>
      </c>
      <c r="T235" s="3" t="e">
        <f t="shared" si="22"/>
        <v>#REF!</v>
      </c>
      <c r="U235" s="3" t="e">
        <f t="shared" si="23"/>
        <v>#REF!</v>
      </c>
      <c r="V235" t="e">
        <f>IF(R235="","",#REF!)</f>
        <v>#REF!</v>
      </c>
    </row>
    <row r="236" spans="1:22" x14ac:dyDescent="0.25">
      <c r="A236" t="str">
        <f>IF('Rd1'!C236="","",'Rd1'!C236)</f>
        <v/>
      </c>
      <c r="B236" t="str">
        <f>IF('Rd1'!D236="","",VALUE('Rd1'!D236))</f>
        <v/>
      </c>
      <c r="C236" t="str">
        <f>IF('Rd1'!E236="","",'Rd1'!E236)</f>
        <v/>
      </c>
      <c r="D236" t="str">
        <f>IF('Rd1'!F236="","",'Rd1'!F236)</f>
        <v/>
      </c>
      <c r="E236" s="12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IF('Rd1'!H236="","",'Rd1'!H236)</f>
        <v/>
      </c>
      <c r="H236" s="3" t="str">
        <f t="shared" si="19"/>
        <v/>
      </c>
      <c r="I236" s="3" t="str">
        <f t="shared" si="20"/>
        <v/>
      </c>
      <c r="J236" t="str">
        <f>IF(F236="","",'Rd1'!J236)</f>
        <v/>
      </c>
      <c r="M236" t="e">
        <f>IF(#REF!="","",#REF!)</f>
        <v>#REF!</v>
      </c>
      <c r="N236" t="e">
        <f>IF(#REF!="","",#REF!)</f>
        <v>#REF!</v>
      </c>
      <c r="O236" t="e">
        <f>IF(#REF!="","",#REF!)</f>
        <v>#REF!</v>
      </c>
      <c r="P236" t="e">
        <f>IF(#REF!="","",#REF!)</f>
        <v>#REF!</v>
      </c>
      <c r="Q236" s="12" t="e">
        <f t="shared" si="21"/>
        <v>#REF!</v>
      </c>
      <c r="R236" t="e">
        <f t="array" ref="R236">IF(Q236="","",RANK(Q236, $Q$2:$Q$241) + COUNTIFS($Q$2:$Q$241, Q236, $P$2:$P$241, "&lt;"&amp;P236) + COUNTIFS($Q$2:$Q$241, Q236, $P$2:$P$241, P236, $M$2:$M$241, "&lt;"&amp;M236))</f>
        <v>#REF!</v>
      </c>
      <c r="S236" t="e">
        <f>IF(#REF!="","",#REF!)</f>
        <v>#REF!</v>
      </c>
      <c r="T236" s="3" t="e">
        <f t="shared" si="22"/>
        <v>#REF!</v>
      </c>
      <c r="U236" s="3" t="e">
        <f t="shared" si="23"/>
        <v>#REF!</v>
      </c>
      <c r="V236" t="e">
        <f>IF(R236="","",#REF!)</f>
        <v>#REF!</v>
      </c>
    </row>
    <row r="237" spans="1:22" x14ac:dyDescent="0.25">
      <c r="A237" t="str">
        <f>IF('Rd1'!C237="","",'Rd1'!C237)</f>
        <v/>
      </c>
      <c r="B237" t="str">
        <f>IF('Rd1'!D237="","",VALUE('Rd1'!D237))</f>
        <v/>
      </c>
      <c r="C237" t="str">
        <f>IF('Rd1'!E237="","",'Rd1'!E237)</f>
        <v/>
      </c>
      <c r="D237" t="str">
        <f>IF('Rd1'!F237="","",'Rd1'!F237)</f>
        <v/>
      </c>
      <c r="E237" s="12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IF('Rd1'!H237="","",'Rd1'!H237)</f>
        <v/>
      </c>
      <c r="H237" s="3" t="str">
        <f t="shared" si="19"/>
        <v/>
      </c>
      <c r="I237" s="3" t="str">
        <f t="shared" si="20"/>
        <v/>
      </c>
      <c r="J237" t="str">
        <f>IF(F237="","",'Rd1'!J237)</f>
        <v/>
      </c>
      <c r="M237" t="e">
        <f>IF(#REF!="","",#REF!)</f>
        <v>#REF!</v>
      </c>
      <c r="N237" t="e">
        <f>IF(#REF!="","",#REF!)</f>
        <v>#REF!</v>
      </c>
      <c r="O237" t="e">
        <f>IF(#REF!="","",#REF!)</f>
        <v>#REF!</v>
      </c>
      <c r="P237" t="e">
        <f>IF(#REF!="","",#REF!)</f>
        <v>#REF!</v>
      </c>
      <c r="Q237" s="12" t="e">
        <f t="shared" si="21"/>
        <v>#REF!</v>
      </c>
      <c r="R237" t="e">
        <f t="array" ref="R237">IF(Q237="","",RANK(Q237, $Q$2:$Q$241) + COUNTIFS($Q$2:$Q$241, Q237, $P$2:$P$241, "&lt;"&amp;P237) + COUNTIFS($Q$2:$Q$241, Q237, $P$2:$P$241, P237, $M$2:$M$241, "&lt;"&amp;M237))</f>
        <v>#REF!</v>
      </c>
      <c r="S237" t="e">
        <f>IF(#REF!="","",#REF!)</f>
        <v>#REF!</v>
      </c>
      <c r="T237" s="3" t="e">
        <f t="shared" si="22"/>
        <v>#REF!</v>
      </c>
      <c r="U237" s="3" t="e">
        <f t="shared" si="23"/>
        <v>#REF!</v>
      </c>
      <c r="V237" t="e">
        <f>IF(R237="","",#REF!)</f>
        <v>#REF!</v>
      </c>
    </row>
    <row r="238" spans="1:22" x14ac:dyDescent="0.25">
      <c r="A238" t="str">
        <f>IF('Rd1'!C238="","",'Rd1'!C238)</f>
        <v/>
      </c>
      <c r="B238" t="str">
        <f>IF('Rd1'!D238="","",VALUE('Rd1'!D238))</f>
        <v/>
      </c>
      <c r="C238" t="str">
        <f>IF('Rd1'!E238="","",'Rd1'!E238)</f>
        <v/>
      </c>
      <c r="D238" t="str">
        <f>IF('Rd1'!F238="","",'Rd1'!F238)</f>
        <v/>
      </c>
      <c r="E238" s="12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IF('Rd1'!H238="","",'Rd1'!H238)</f>
        <v/>
      </c>
      <c r="H238" s="3" t="str">
        <f t="shared" si="19"/>
        <v/>
      </c>
      <c r="I238" s="3" t="str">
        <f t="shared" si="20"/>
        <v/>
      </c>
      <c r="J238" t="str">
        <f>IF(F238="","",'Rd1'!J238)</f>
        <v/>
      </c>
      <c r="M238" t="e">
        <f>IF(#REF!="","",#REF!)</f>
        <v>#REF!</v>
      </c>
      <c r="N238" t="e">
        <f>IF(#REF!="","",#REF!)</f>
        <v>#REF!</v>
      </c>
      <c r="O238" t="e">
        <f>IF(#REF!="","",#REF!)</f>
        <v>#REF!</v>
      </c>
      <c r="P238" t="e">
        <f>IF(#REF!="","",#REF!)</f>
        <v>#REF!</v>
      </c>
      <c r="Q238" s="12" t="e">
        <f t="shared" si="21"/>
        <v>#REF!</v>
      </c>
      <c r="R238" t="e">
        <f t="array" ref="R238">IF(Q238="","",RANK(Q238, $Q$2:$Q$241) + COUNTIFS($Q$2:$Q$241, Q238, $P$2:$P$241, "&lt;"&amp;P238) + COUNTIFS($Q$2:$Q$241, Q238, $P$2:$P$241, P238, $M$2:$M$241, "&lt;"&amp;M238))</f>
        <v>#REF!</v>
      </c>
      <c r="S238" t="e">
        <f>IF(#REF!="","",#REF!)</f>
        <v>#REF!</v>
      </c>
      <c r="T238" s="3" t="e">
        <f t="shared" si="22"/>
        <v>#REF!</v>
      </c>
      <c r="U238" s="3" t="e">
        <f t="shared" si="23"/>
        <v>#REF!</v>
      </c>
      <c r="V238" t="e">
        <f>IF(R238="","",#REF!)</f>
        <v>#REF!</v>
      </c>
    </row>
    <row r="239" spans="1:22" x14ac:dyDescent="0.25">
      <c r="A239" t="str">
        <f>IF('Rd1'!C239="","",'Rd1'!C239)</f>
        <v/>
      </c>
      <c r="B239" t="str">
        <f>IF('Rd1'!D239="","",VALUE('Rd1'!D239))</f>
        <v/>
      </c>
      <c r="C239" t="str">
        <f>IF('Rd1'!E239="","",'Rd1'!E239)</f>
        <v/>
      </c>
      <c r="D239" t="str">
        <f>IF('Rd1'!F239="","",'Rd1'!F239)</f>
        <v/>
      </c>
      <c r="E239" s="12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IF('Rd1'!H239="","",'Rd1'!H239)</f>
        <v/>
      </c>
      <c r="H239" s="3" t="str">
        <f t="shared" si="19"/>
        <v/>
      </c>
      <c r="I239" s="3" t="str">
        <f t="shared" si="20"/>
        <v/>
      </c>
      <c r="J239" t="str">
        <f>IF(F239="","",'Rd1'!J239)</f>
        <v/>
      </c>
      <c r="M239" t="e">
        <f>IF(#REF!="","",#REF!)</f>
        <v>#REF!</v>
      </c>
      <c r="N239" t="e">
        <f>IF(#REF!="","",#REF!)</f>
        <v>#REF!</v>
      </c>
      <c r="O239" t="e">
        <f>IF(#REF!="","",#REF!)</f>
        <v>#REF!</v>
      </c>
      <c r="P239" t="e">
        <f>IF(#REF!="","",#REF!)</f>
        <v>#REF!</v>
      </c>
      <c r="Q239" s="12" t="e">
        <f t="shared" si="21"/>
        <v>#REF!</v>
      </c>
      <c r="R239" t="e">
        <f t="array" ref="R239">IF(Q239="","",RANK(Q239, $Q$2:$Q$241) + COUNTIFS($Q$2:$Q$241, Q239, $P$2:$P$241, "&lt;"&amp;P239) + COUNTIFS($Q$2:$Q$241, Q239, $P$2:$P$241, P239, $M$2:$M$241, "&lt;"&amp;M239))</f>
        <v>#REF!</v>
      </c>
      <c r="S239" t="e">
        <f>IF(#REF!="","",#REF!)</f>
        <v>#REF!</v>
      </c>
      <c r="T239" s="3" t="e">
        <f t="shared" si="22"/>
        <v>#REF!</v>
      </c>
      <c r="U239" s="3" t="e">
        <f t="shared" si="23"/>
        <v>#REF!</v>
      </c>
      <c r="V239" t="e">
        <f>IF(R239="","",#REF!)</f>
        <v>#REF!</v>
      </c>
    </row>
    <row r="240" spans="1:22" x14ac:dyDescent="0.25">
      <c r="A240" t="str">
        <f>IF('Rd1'!C240="","",'Rd1'!C240)</f>
        <v/>
      </c>
      <c r="B240" t="str">
        <f>IF('Rd1'!D240="","",VALUE('Rd1'!D240))</f>
        <v/>
      </c>
      <c r="C240" t="str">
        <f>IF('Rd1'!E240="","",'Rd1'!E240)</f>
        <v/>
      </c>
      <c r="D240" t="str">
        <f>IF('Rd1'!F240="","",'Rd1'!F240)</f>
        <v/>
      </c>
      <c r="E240" s="12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IF('Rd1'!H240="","",'Rd1'!H240)</f>
        <v/>
      </c>
      <c r="H240" s="3" t="str">
        <f t="shared" si="19"/>
        <v/>
      </c>
      <c r="I240" s="3" t="str">
        <f t="shared" si="20"/>
        <v/>
      </c>
      <c r="J240" t="str">
        <f>IF(F240="","",'Rd1'!J240)</f>
        <v/>
      </c>
      <c r="M240" t="e">
        <f>IF(#REF!="","",#REF!)</f>
        <v>#REF!</v>
      </c>
      <c r="N240" t="e">
        <f>IF(#REF!="","",#REF!)</f>
        <v>#REF!</v>
      </c>
      <c r="O240" t="e">
        <f>IF(#REF!="","",#REF!)</f>
        <v>#REF!</v>
      </c>
      <c r="P240" t="e">
        <f>IF(#REF!="","",#REF!)</f>
        <v>#REF!</v>
      </c>
      <c r="Q240" s="12" t="e">
        <f t="shared" si="21"/>
        <v>#REF!</v>
      </c>
      <c r="R240" t="e">
        <f t="array" ref="R240">IF(Q240="","",RANK(Q240, $Q$2:$Q$241) + COUNTIFS($Q$2:$Q$241, Q240, $P$2:$P$241, "&lt;"&amp;P240) + COUNTIFS($Q$2:$Q$241, Q240, $P$2:$P$241, P240, $M$2:$M$241, "&lt;"&amp;M240))</f>
        <v>#REF!</v>
      </c>
      <c r="S240" t="e">
        <f>IF(#REF!="","",#REF!)</f>
        <v>#REF!</v>
      </c>
      <c r="T240" s="3" t="e">
        <f t="shared" si="22"/>
        <v>#REF!</v>
      </c>
      <c r="U240" s="3" t="e">
        <f t="shared" si="23"/>
        <v>#REF!</v>
      </c>
      <c r="V240" t="e">
        <f>IF(R240="","",#REF!)</f>
        <v>#REF!</v>
      </c>
    </row>
    <row r="241" spans="1:22" x14ac:dyDescent="0.25">
      <c r="A241" t="str">
        <f>IF('Rd1'!C241="","",'Rd1'!C241)</f>
        <v/>
      </c>
      <c r="B241" t="str">
        <f>IF('Rd1'!D241="","",VALUE('Rd1'!D241))</f>
        <v/>
      </c>
      <c r="C241" t="str">
        <f>IF('Rd1'!E241="","",'Rd1'!E241)</f>
        <v/>
      </c>
      <c r="D241" t="str">
        <f>IF('Rd1'!F241="","",'Rd1'!F241)</f>
        <v/>
      </c>
      <c r="E241" s="12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IF('Rd1'!H241="","",'Rd1'!H241)</f>
        <v/>
      </c>
      <c r="H241" s="3" t="str">
        <f t="shared" si="19"/>
        <v/>
      </c>
      <c r="I241" s="3" t="str">
        <f t="shared" si="20"/>
        <v/>
      </c>
      <c r="J241" t="str">
        <f>IF(F241="","",'Rd1'!J241)</f>
        <v/>
      </c>
      <c r="M241" t="e">
        <f>IF(#REF!="","",#REF!)</f>
        <v>#REF!</v>
      </c>
      <c r="N241" t="e">
        <f>IF(#REF!="","",#REF!)</f>
        <v>#REF!</v>
      </c>
      <c r="O241" t="e">
        <f>IF(#REF!="","",#REF!)</f>
        <v>#REF!</v>
      </c>
      <c r="P241" t="e">
        <f>IF(#REF!="","",#REF!)</f>
        <v>#REF!</v>
      </c>
      <c r="Q241" s="12" t="e">
        <f t="shared" si="21"/>
        <v>#REF!</v>
      </c>
      <c r="R241" t="e">
        <f t="array" ref="R241">IF(Q241="","",RANK(Q241, $Q$2:$Q$241) + COUNTIFS($Q$2:$Q$241, Q241, $P$2:$P$241, "&lt;"&amp;P241) + COUNTIFS($Q$2:$Q$241, Q241, $P$2:$P$241, P241, $M$2:$M$241, "&lt;"&amp;M241))</f>
        <v>#REF!</v>
      </c>
      <c r="S241" t="e">
        <f>IF(#REF!="","",#REF!)</f>
        <v>#REF!</v>
      </c>
      <c r="T241" s="3" t="e">
        <f t="shared" si="22"/>
        <v>#REF!</v>
      </c>
      <c r="U241" s="3" t="e">
        <f t="shared" si="23"/>
        <v>#REF!</v>
      </c>
      <c r="V241" t="e">
        <f>IF(R241="","",#REF!)</f>
        <v>#REF!</v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I240"/>
  <sheetViews>
    <sheetView workbookViewId="0">
      <pane ySplit="1" topLeftCell="A2" activePane="bottomLeft" state="frozen"/>
      <selection activeCell="B3" sqref="B3"/>
      <selection pane="bottomLeft" activeCell="B11" sqref="B11:I13"/>
    </sheetView>
  </sheetViews>
  <sheetFormatPr defaultRowHeight="15" x14ac:dyDescent="0.25"/>
  <cols>
    <col min="3" max="3" width="20.7109375" style="9" customWidth="1"/>
    <col min="4" max="4" width="9.28515625" style="10" customWidth="1"/>
    <col min="5" max="5" width="9.140625" style="10"/>
    <col min="6" max="6" width="9.140625" style="11"/>
    <col min="7" max="7" width="9.28515625" customWidth="1"/>
    <col min="9" max="9" width="9.28515625" customWidth="1"/>
  </cols>
  <sheetData>
    <row r="1" spans="1:9" x14ac:dyDescent="0.25">
      <c r="A1" t="s">
        <v>20</v>
      </c>
      <c r="B1" s="1" t="s">
        <v>18</v>
      </c>
      <c r="C1" s="6" t="s">
        <v>3</v>
      </c>
      <c r="D1" s="7" t="s">
        <v>15</v>
      </c>
      <c r="E1" s="7" t="s">
        <v>16</v>
      </c>
      <c r="F1" s="8" t="s">
        <v>13</v>
      </c>
      <c r="G1" s="1" t="s">
        <v>7</v>
      </c>
      <c r="H1" s="1" t="s">
        <v>19</v>
      </c>
      <c r="I1" t="s">
        <v>10</v>
      </c>
    </row>
    <row r="2" spans="1:9" x14ac:dyDescent="0.25">
      <c r="A2">
        <v>1</v>
      </c>
      <c r="B2" s="2">
        <v>0.79166666666666663</v>
      </c>
      <c r="C2" t="s">
        <v>326</v>
      </c>
      <c r="D2" s="9" t="s">
        <v>327</v>
      </c>
      <c r="E2">
        <v>2.2000000000000002</v>
      </c>
      <c r="F2">
        <v>2.7</v>
      </c>
      <c r="G2" s="14" t="s">
        <v>328</v>
      </c>
      <c r="H2">
        <v>68</v>
      </c>
      <c r="I2" s="3">
        <v>0.7</v>
      </c>
    </row>
    <row r="3" spans="1:9" x14ac:dyDescent="0.25">
      <c r="A3">
        <v>1</v>
      </c>
      <c r="B3" s="2">
        <v>0.80694444444444446</v>
      </c>
      <c r="C3" t="s">
        <v>349</v>
      </c>
      <c r="D3" s="9" t="s">
        <v>350</v>
      </c>
      <c r="E3">
        <v>3.3</v>
      </c>
      <c r="F3">
        <v>4.8</v>
      </c>
      <c r="G3" s="14" t="s">
        <v>80</v>
      </c>
      <c r="H3">
        <v>78</v>
      </c>
      <c r="I3" s="3">
        <v>-2</v>
      </c>
    </row>
    <row r="4" spans="1:9" x14ac:dyDescent="0.25">
      <c r="A4">
        <v>1</v>
      </c>
      <c r="B4" s="2">
        <v>0.80694444444444446</v>
      </c>
      <c r="C4" t="s">
        <v>341</v>
      </c>
      <c r="D4" s="9" t="s">
        <v>342</v>
      </c>
      <c r="E4">
        <v>2.4</v>
      </c>
      <c r="F4">
        <v>2.75</v>
      </c>
      <c r="G4" s="14" t="s">
        <v>51</v>
      </c>
      <c r="H4">
        <v>68</v>
      </c>
      <c r="I4" s="3">
        <v>3.5</v>
      </c>
    </row>
    <row r="5" spans="1:9" x14ac:dyDescent="0.25">
      <c r="A5">
        <v>2</v>
      </c>
      <c r="B5" s="2">
        <v>0.73055555555555551</v>
      </c>
      <c r="C5" t="s">
        <v>107</v>
      </c>
      <c r="D5" s="9" t="s">
        <v>441</v>
      </c>
      <c r="E5">
        <v>1.97</v>
      </c>
      <c r="F5">
        <v>2.2999999999999998</v>
      </c>
      <c r="G5" s="14" t="s">
        <v>442</v>
      </c>
      <c r="H5">
        <v>66</v>
      </c>
      <c r="I5" s="3">
        <v>2.6</v>
      </c>
    </row>
    <row r="6" spans="1:9" x14ac:dyDescent="0.25">
      <c r="A6">
        <v>2</v>
      </c>
      <c r="B6" s="2">
        <v>0.53541666666666665</v>
      </c>
      <c r="C6" t="s">
        <v>274</v>
      </c>
      <c r="D6" s="9" t="s">
        <v>385</v>
      </c>
      <c r="E6">
        <v>2.2999999999999998</v>
      </c>
      <c r="F6">
        <v>2.63</v>
      </c>
      <c r="G6" s="14" t="s">
        <v>386</v>
      </c>
      <c r="H6">
        <v>67</v>
      </c>
      <c r="I6" s="3">
        <v>-2</v>
      </c>
    </row>
    <row r="7" spans="1:9" x14ac:dyDescent="0.25">
      <c r="A7">
        <v>2</v>
      </c>
      <c r="B7" s="2">
        <v>0.55833333333333335</v>
      </c>
      <c r="C7" t="s">
        <v>61</v>
      </c>
      <c r="D7" s="9" t="s">
        <v>406</v>
      </c>
      <c r="E7">
        <v>1.75</v>
      </c>
      <c r="F7">
        <v>1.85</v>
      </c>
      <c r="G7" s="14" t="s">
        <v>407</v>
      </c>
      <c r="H7">
        <v>67</v>
      </c>
      <c r="I7" s="3">
        <v>1.7</v>
      </c>
    </row>
    <row r="8" spans="1:9" x14ac:dyDescent="0.25">
      <c r="A8">
        <v>3</v>
      </c>
      <c r="B8" s="2">
        <v>0.74305555555555558</v>
      </c>
      <c r="C8" t="s">
        <v>61</v>
      </c>
      <c r="D8" s="9" t="s">
        <v>607</v>
      </c>
      <c r="E8">
        <v>1.44</v>
      </c>
      <c r="F8">
        <v>1.57</v>
      </c>
      <c r="G8" s="14" t="s">
        <v>608</v>
      </c>
      <c r="H8">
        <v>77</v>
      </c>
      <c r="I8" s="3">
        <v>1.1399999999999999</v>
      </c>
    </row>
    <row r="9" spans="1:9" x14ac:dyDescent="0.25">
      <c r="A9">
        <v>3</v>
      </c>
      <c r="B9" s="2">
        <v>0.63541666666666663</v>
      </c>
      <c r="C9" t="s">
        <v>46</v>
      </c>
      <c r="D9" s="9" t="s">
        <v>564</v>
      </c>
      <c r="E9">
        <v>1.47</v>
      </c>
      <c r="F9">
        <v>1.57</v>
      </c>
      <c r="G9" s="14" t="s">
        <v>565</v>
      </c>
      <c r="H9">
        <v>68</v>
      </c>
      <c r="I9" s="3">
        <v>-2</v>
      </c>
    </row>
    <row r="10" spans="1:9" x14ac:dyDescent="0.25">
      <c r="A10">
        <v>3</v>
      </c>
      <c r="B10" s="2">
        <v>0.60416666666666663</v>
      </c>
      <c r="C10" t="s">
        <v>329</v>
      </c>
      <c r="D10" s="9" t="s">
        <v>551</v>
      </c>
      <c r="E10">
        <v>2.1</v>
      </c>
      <c r="F10">
        <v>2.2999999999999998</v>
      </c>
      <c r="G10" s="14" t="s">
        <v>552</v>
      </c>
      <c r="H10">
        <v>71</v>
      </c>
      <c r="I10" s="3">
        <v>2.6</v>
      </c>
    </row>
    <row r="11" spans="1:9" x14ac:dyDescent="0.25">
      <c r="A11">
        <v>4</v>
      </c>
      <c r="B11" s="2">
        <v>0.49236111111111114</v>
      </c>
      <c r="C11" t="s">
        <v>31</v>
      </c>
      <c r="D11" s="9" t="s">
        <v>616</v>
      </c>
      <c r="E11">
        <v>1.67</v>
      </c>
      <c r="F11">
        <v>1.91</v>
      </c>
      <c r="G11" s="14" t="s">
        <v>617</v>
      </c>
      <c r="H11">
        <v>67</v>
      </c>
      <c r="I11" s="3">
        <v>1.82</v>
      </c>
    </row>
    <row r="12" spans="1:9" x14ac:dyDescent="0.25">
      <c r="A12">
        <v>4</v>
      </c>
      <c r="B12" s="2">
        <v>0.49861111111111112</v>
      </c>
      <c r="C12" t="s">
        <v>146</v>
      </c>
      <c r="D12" s="9" t="s">
        <v>620</v>
      </c>
      <c r="E12">
        <v>1.51</v>
      </c>
      <c r="F12">
        <v>1.67</v>
      </c>
      <c r="G12" s="14" t="s">
        <v>621</v>
      </c>
      <c r="H12">
        <v>70</v>
      </c>
      <c r="I12" s="3">
        <v>1.34</v>
      </c>
    </row>
    <row r="13" spans="1:9" x14ac:dyDescent="0.25">
      <c r="A13">
        <v>4</v>
      </c>
      <c r="B13" s="2">
        <v>0.52361111111111114</v>
      </c>
      <c r="C13" t="s">
        <v>305</v>
      </c>
      <c r="D13" s="9" t="s">
        <v>633</v>
      </c>
      <c r="E13">
        <v>1.66</v>
      </c>
      <c r="F13">
        <v>1.85</v>
      </c>
      <c r="G13" s="14" t="s">
        <v>634</v>
      </c>
      <c r="H13">
        <v>72</v>
      </c>
      <c r="I13" s="3">
        <v>-2</v>
      </c>
    </row>
    <row r="14" spans="1:9" x14ac:dyDescent="0.25">
      <c r="H14" s="3"/>
    </row>
    <row r="15" spans="1:9" x14ac:dyDescent="0.25">
      <c r="H15" s="3"/>
    </row>
    <row r="16" spans="1:9" x14ac:dyDescent="0.25">
      <c r="H16" s="3"/>
    </row>
    <row r="17" spans="8:8" x14ac:dyDescent="0.25">
      <c r="H17" s="3"/>
    </row>
    <row r="18" spans="8:8" x14ac:dyDescent="0.25">
      <c r="H18" s="3"/>
    </row>
    <row r="19" spans="8:8" x14ac:dyDescent="0.25">
      <c r="H19" s="3"/>
    </row>
    <row r="20" spans="8:8" x14ac:dyDescent="0.25">
      <c r="H20" s="3"/>
    </row>
    <row r="21" spans="8:8" x14ac:dyDescent="0.25">
      <c r="H21" s="3"/>
    </row>
    <row r="22" spans="8:8" x14ac:dyDescent="0.25">
      <c r="H22" s="3"/>
    </row>
    <row r="23" spans="8:8" x14ac:dyDescent="0.25">
      <c r="H23" s="3"/>
    </row>
    <row r="24" spans="8:8" x14ac:dyDescent="0.25">
      <c r="H24" s="3"/>
    </row>
    <row r="25" spans="8:8" x14ac:dyDescent="0.25">
      <c r="H25" s="3"/>
    </row>
    <row r="26" spans="8:8" x14ac:dyDescent="0.25">
      <c r="H26" s="3"/>
    </row>
    <row r="27" spans="8:8" x14ac:dyDescent="0.25">
      <c r="H27" s="3"/>
    </row>
    <row r="28" spans="8:8" x14ac:dyDescent="0.25">
      <c r="H28" s="3"/>
    </row>
    <row r="29" spans="8:8" x14ac:dyDescent="0.25">
      <c r="H29" s="3"/>
    </row>
    <row r="30" spans="8:8" x14ac:dyDescent="0.25">
      <c r="H30" s="3"/>
    </row>
    <row r="31" spans="8:8" x14ac:dyDescent="0.25">
      <c r="H31" s="3"/>
    </row>
    <row r="32" spans="8:8" x14ac:dyDescent="0.25">
      <c r="H32" s="3"/>
    </row>
    <row r="33" spans="8:8" x14ac:dyDescent="0.25">
      <c r="H33" s="3"/>
    </row>
    <row r="34" spans="8:8" x14ac:dyDescent="0.25">
      <c r="H34" s="3"/>
    </row>
    <row r="35" spans="8:8" x14ac:dyDescent="0.25">
      <c r="H35" s="3"/>
    </row>
    <row r="36" spans="8:8" x14ac:dyDescent="0.25">
      <c r="H36" s="3"/>
    </row>
    <row r="37" spans="8:8" x14ac:dyDescent="0.25">
      <c r="H37" s="3"/>
    </row>
    <row r="38" spans="8:8" x14ac:dyDescent="0.25">
      <c r="H38" s="3"/>
    </row>
    <row r="39" spans="8:8" x14ac:dyDescent="0.25">
      <c r="H39" s="3"/>
    </row>
    <row r="40" spans="8:8" x14ac:dyDescent="0.25">
      <c r="H40" s="3"/>
    </row>
    <row r="41" spans="8:8" x14ac:dyDescent="0.25">
      <c r="H41" s="3"/>
    </row>
    <row r="42" spans="8:8" x14ac:dyDescent="0.25">
      <c r="H42" s="3"/>
    </row>
    <row r="43" spans="8:8" x14ac:dyDescent="0.25">
      <c r="H43" s="3"/>
    </row>
    <row r="44" spans="8:8" x14ac:dyDescent="0.25">
      <c r="H44" s="3"/>
    </row>
    <row r="45" spans="8:8" x14ac:dyDescent="0.25">
      <c r="H45" s="3"/>
    </row>
    <row r="46" spans="8:8" x14ac:dyDescent="0.25">
      <c r="H46" s="3"/>
    </row>
    <row r="47" spans="8:8" x14ac:dyDescent="0.25">
      <c r="H47" s="3"/>
    </row>
    <row r="48" spans="8:8" x14ac:dyDescent="0.25">
      <c r="H48" s="3"/>
    </row>
    <row r="49" spans="8:8" x14ac:dyDescent="0.25">
      <c r="H49" s="3"/>
    </row>
    <row r="50" spans="8:8" x14ac:dyDescent="0.25">
      <c r="H50" s="3"/>
    </row>
    <row r="51" spans="8:8" x14ac:dyDescent="0.25">
      <c r="H51" s="3"/>
    </row>
    <row r="52" spans="8:8" x14ac:dyDescent="0.25">
      <c r="H52" s="3"/>
    </row>
    <row r="53" spans="8:8" x14ac:dyDescent="0.25">
      <c r="H53" s="3"/>
    </row>
    <row r="54" spans="8:8" x14ac:dyDescent="0.25">
      <c r="H54" s="3"/>
    </row>
    <row r="55" spans="8:8" x14ac:dyDescent="0.25">
      <c r="H55" s="3"/>
    </row>
    <row r="56" spans="8:8" x14ac:dyDescent="0.25">
      <c r="H56" s="3"/>
    </row>
    <row r="57" spans="8:8" x14ac:dyDescent="0.25">
      <c r="H57" s="3"/>
    </row>
    <row r="58" spans="8:8" x14ac:dyDescent="0.25">
      <c r="H58" s="3"/>
    </row>
    <row r="59" spans="8:8" x14ac:dyDescent="0.25">
      <c r="H59" s="3"/>
    </row>
    <row r="60" spans="8:8" x14ac:dyDescent="0.25">
      <c r="H60" s="3"/>
    </row>
    <row r="61" spans="8:8" x14ac:dyDescent="0.25">
      <c r="H61" s="3"/>
    </row>
    <row r="62" spans="8:8" x14ac:dyDescent="0.25">
      <c r="H62" s="3"/>
    </row>
    <row r="63" spans="8:8" x14ac:dyDescent="0.25">
      <c r="H63" s="3"/>
    </row>
    <row r="64" spans="8:8" x14ac:dyDescent="0.25">
      <c r="H64" s="3"/>
    </row>
    <row r="65" spans="8:8" x14ac:dyDescent="0.25">
      <c r="H65" s="3"/>
    </row>
    <row r="66" spans="8:8" x14ac:dyDescent="0.25">
      <c r="H66" s="3"/>
    </row>
    <row r="67" spans="8:8" x14ac:dyDescent="0.25">
      <c r="H67" s="3"/>
    </row>
    <row r="68" spans="8:8" x14ac:dyDescent="0.25">
      <c r="H68" s="3"/>
    </row>
    <row r="69" spans="8:8" x14ac:dyDescent="0.25">
      <c r="H69" s="3"/>
    </row>
    <row r="70" spans="8:8" x14ac:dyDescent="0.25">
      <c r="H70" s="3"/>
    </row>
    <row r="71" spans="8:8" x14ac:dyDescent="0.25">
      <c r="H71" s="3"/>
    </row>
    <row r="72" spans="8:8" x14ac:dyDescent="0.25">
      <c r="H72" s="3"/>
    </row>
    <row r="73" spans="8:8" x14ac:dyDescent="0.25">
      <c r="H73" s="3"/>
    </row>
    <row r="74" spans="8:8" x14ac:dyDescent="0.25">
      <c r="H74" s="3"/>
    </row>
    <row r="75" spans="8:8" x14ac:dyDescent="0.25">
      <c r="H75" s="3"/>
    </row>
    <row r="76" spans="8:8" x14ac:dyDescent="0.25">
      <c r="H76" s="3"/>
    </row>
    <row r="77" spans="8:8" x14ac:dyDescent="0.25">
      <c r="H77" s="3"/>
    </row>
    <row r="78" spans="8:8" x14ac:dyDescent="0.25">
      <c r="H78" s="3"/>
    </row>
    <row r="79" spans="8:8" x14ac:dyDescent="0.25">
      <c r="H79" s="3"/>
    </row>
    <row r="80" spans="8:8" x14ac:dyDescent="0.25">
      <c r="H80" s="3"/>
    </row>
    <row r="81" spans="8:8" x14ac:dyDescent="0.25">
      <c r="H81" s="3"/>
    </row>
    <row r="82" spans="8:8" x14ac:dyDescent="0.25">
      <c r="H82" s="3"/>
    </row>
    <row r="83" spans="8:8" x14ac:dyDescent="0.25">
      <c r="H83" s="3"/>
    </row>
    <row r="84" spans="8:8" x14ac:dyDescent="0.25">
      <c r="H84" s="3"/>
    </row>
    <row r="85" spans="8:8" x14ac:dyDescent="0.25">
      <c r="H85" s="3"/>
    </row>
    <row r="86" spans="8:8" x14ac:dyDescent="0.25">
      <c r="H86" s="3"/>
    </row>
    <row r="87" spans="8:8" x14ac:dyDescent="0.25">
      <c r="H87" s="3"/>
    </row>
    <row r="88" spans="8:8" x14ac:dyDescent="0.25">
      <c r="H88" s="3"/>
    </row>
    <row r="89" spans="8:8" x14ac:dyDescent="0.25">
      <c r="H89" s="3"/>
    </row>
    <row r="90" spans="8:8" x14ac:dyDescent="0.25">
      <c r="H90" s="3"/>
    </row>
    <row r="91" spans="8:8" x14ac:dyDescent="0.25">
      <c r="H91" s="3"/>
    </row>
    <row r="92" spans="8:8" x14ac:dyDescent="0.25">
      <c r="H92" s="3"/>
    </row>
    <row r="93" spans="8:8" x14ac:dyDescent="0.25">
      <c r="H93" s="3"/>
    </row>
    <row r="94" spans="8:8" x14ac:dyDescent="0.25">
      <c r="H94" s="3"/>
    </row>
    <row r="95" spans="8:8" x14ac:dyDescent="0.25">
      <c r="H95" s="3"/>
    </row>
    <row r="96" spans="8:8" x14ac:dyDescent="0.25">
      <c r="H96" s="3"/>
    </row>
    <row r="97" spans="8:8" x14ac:dyDescent="0.25">
      <c r="H97" s="3"/>
    </row>
    <row r="98" spans="8:8" x14ac:dyDescent="0.25">
      <c r="H98" s="3"/>
    </row>
    <row r="99" spans="8:8" x14ac:dyDescent="0.25">
      <c r="H99" s="3"/>
    </row>
    <row r="100" spans="8:8" x14ac:dyDescent="0.25">
      <c r="H100" s="3"/>
    </row>
    <row r="101" spans="8:8" x14ac:dyDescent="0.25">
      <c r="H101" s="3"/>
    </row>
    <row r="102" spans="8:8" x14ac:dyDescent="0.25">
      <c r="H102" s="3"/>
    </row>
    <row r="103" spans="8:8" x14ac:dyDescent="0.25">
      <c r="H103" s="3"/>
    </row>
    <row r="104" spans="8:8" x14ac:dyDescent="0.25">
      <c r="H104" s="3"/>
    </row>
    <row r="105" spans="8:8" x14ac:dyDescent="0.25">
      <c r="H105" s="3"/>
    </row>
    <row r="106" spans="8:8" x14ac:dyDescent="0.25">
      <c r="H106" s="3"/>
    </row>
    <row r="107" spans="8:8" x14ac:dyDescent="0.25">
      <c r="H107" s="3"/>
    </row>
    <row r="108" spans="8:8" x14ac:dyDescent="0.25">
      <c r="H108" s="3"/>
    </row>
    <row r="109" spans="8:8" x14ac:dyDescent="0.25">
      <c r="H109" s="3"/>
    </row>
    <row r="110" spans="8:8" x14ac:dyDescent="0.25">
      <c r="H110" s="3"/>
    </row>
    <row r="111" spans="8:8" x14ac:dyDescent="0.25">
      <c r="H111" s="3"/>
    </row>
    <row r="112" spans="8:8" x14ac:dyDescent="0.25">
      <c r="H112" s="3"/>
    </row>
    <row r="113" spans="8:8" x14ac:dyDescent="0.25">
      <c r="H113" s="3"/>
    </row>
    <row r="114" spans="8:8" x14ac:dyDescent="0.25">
      <c r="H114" s="3"/>
    </row>
    <row r="115" spans="8:8" x14ac:dyDescent="0.25">
      <c r="H115" s="3"/>
    </row>
    <row r="116" spans="8:8" x14ac:dyDescent="0.25">
      <c r="H116" s="3"/>
    </row>
    <row r="117" spans="8:8" x14ac:dyDescent="0.25">
      <c r="H117" s="3"/>
    </row>
    <row r="118" spans="8:8" x14ac:dyDescent="0.25">
      <c r="H118" s="3"/>
    </row>
    <row r="119" spans="8:8" x14ac:dyDescent="0.25">
      <c r="H119" s="3"/>
    </row>
    <row r="120" spans="8:8" x14ac:dyDescent="0.25">
      <c r="H120" s="3"/>
    </row>
    <row r="121" spans="8:8" x14ac:dyDescent="0.25">
      <c r="H121" s="3"/>
    </row>
    <row r="122" spans="8:8" x14ac:dyDescent="0.25">
      <c r="H122" s="3"/>
    </row>
    <row r="123" spans="8:8" x14ac:dyDescent="0.25">
      <c r="H123" s="3"/>
    </row>
    <row r="124" spans="8:8" x14ac:dyDescent="0.25">
      <c r="H124" s="3"/>
    </row>
    <row r="125" spans="8:8" x14ac:dyDescent="0.25">
      <c r="H125" s="3"/>
    </row>
    <row r="126" spans="8:8" x14ac:dyDescent="0.25">
      <c r="H126" s="3"/>
    </row>
    <row r="127" spans="8:8" x14ac:dyDescent="0.25">
      <c r="H127" s="3"/>
    </row>
    <row r="128" spans="8:8" x14ac:dyDescent="0.25">
      <c r="H128" s="3"/>
    </row>
    <row r="129" spans="8:8" x14ac:dyDescent="0.25">
      <c r="H129" s="3"/>
    </row>
    <row r="130" spans="8:8" x14ac:dyDescent="0.25">
      <c r="H130" s="3"/>
    </row>
    <row r="131" spans="8:8" x14ac:dyDescent="0.25">
      <c r="H131" s="3"/>
    </row>
    <row r="132" spans="8:8" x14ac:dyDescent="0.25">
      <c r="H132" s="3"/>
    </row>
    <row r="133" spans="8:8" x14ac:dyDescent="0.25">
      <c r="H133" s="3"/>
    </row>
    <row r="134" spans="8:8" x14ac:dyDescent="0.25">
      <c r="H134" s="3"/>
    </row>
    <row r="135" spans="8:8" x14ac:dyDescent="0.25">
      <c r="H135" s="3"/>
    </row>
    <row r="136" spans="8:8" x14ac:dyDescent="0.25">
      <c r="H136" s="3"/>
    </row>
    <row r="137" spans="8:8" x14ac:dyDescent="0.25">
      <c r="H137" s="3"/>
    </row>
    <row r="138" spans="8:8" x14ac:dyDescent="0.25">
      <c r="H138" s="3"/>
    </row>
    <row r="139" spans="8:8" x14ac:dyDescent="0.25">
      <c r="H139" s="3"/>
    </row>
    <row r="140" spans="8:8" x14ac:dyDescent="0.25">
      <c r="H140" s="3"/>
    </row>
    <row r="141" spans="8:8" x14ac:dyDescent="0.25">
      <c r="H141" s="3"/>
    </row>
    <row r="142" spans="8:8" x14ac:dyDescent="0.25">
      <c r="H142" s="3"/>
    </row>
    <row r="143" spans="8:8" x14ac:dyDescent="0.25">
      <c r="H143" s="3"/>
    </row>
    <row r="144" spans="8:8" x14ac:dyDescent="0.25">
      <c r="H144" s="3"/>
    </row>
    <row r="145" spans="8:8" x14ac:dyDescent="0.25">
      <c r="H145" s="3"/>
    </row>
    <row r="146" spans="8:8" x14ac:dyDescent="0.25">
      <c r="H146" s="3"/>
    </row>
    <row r="147" spans="8:8" x14ac:dyDescent="0.25">
      <c r="H147" s="3"/>
    </row>
    <row r="148" spans="8:8" x14ac:dyDescent="0.25">
      <c r="H148" s="3"/>
    </row>
    <row r="149" spans="8:8" x14ac:dyDescent="0.25">
      <c r="H149" s="3"/>
    </row>
    <row r="150" spans="8:8" x14ac:dyDescent="0.25">
      <c r="H150" s="3"/>
    </row>
    <row r="151" spans="8:8" x14ac:dyDescent="0.25">
      <c r="H151" s="3"/>
    </row>
    <row r="152" spans="8:8" x14ac:dyDescent="0.25">
      <c r="H152" s="3"/>
    </row>
    <row r="153" spans="8:8" x14ac:dyDescent="0.25">
      <c r="H153" s="3"/>
    </row>
    <row r="154" spans="8:8" x14ac:dyDescent="0.25">
      <c r="H154" s="3"/>
    </row>
    <row r="155" spans="8:8" x14ac:dyDescent="0.25">
      <c r="H155" s="3"/>
    </row>
    <row r="156" spans="8:8" x14ac:dyDescent="0.25">
      <c r="H156" s="3"/>
    </row>
    <row r="157" spans="8:8" x14ac:dyDescent="0.25">
      <c r="H157" s="3"/>
    </row>
    <row r="158" spans="8:8" x14ac:dyDescent="0.25">
      <c r="H158" s="3"/>
    </row>
    <row r="159" spans="8:8" x14ac:dyDescent="0.25">
      <c r="H159" s="3"/>
    </row>
    <row r="160" spans="8:8" x14ac:dyDescent="0.25">
      <c r="H160" s="3"/>
    </row>
    <row r="161" spans="8:8" x14ac:dyDescent="0.25">
      <c r="H161" s="3"/>
    </row>
    <row r="162" spans="8:8" x14ac:dyDescent="0.25">
      <c r="H162" s="3"/>
    </row>
    <row r="163" spans="8:8" x14ac:dyDescent="0.25">
      <c r="H163" s="3"/>
    </row>
    <row r="164" spans="8:8" x14ac:dyDescent="0.25">
      <c r="H164" s="3"/>
    </row>
    <row r="165" spans="8:8" x14ac:dyDescent="0.25">
      <c r="H165" s="3"/>
    </row>
    <row r="166" spans="8:8" x14ac:dyDescent="0.25">
      <c r="H166" s="3"/>
    </row>
    <row r="167" spans="8:8" x14ac:dyDescent="0.25">
      <c r="H167" s="3"/>
    </row>
    <row r="168" spans="8:8" x14ac:dyDescent="0.25">
      <c r="H168" s="3"/>
    </row>
    <row r="169" spans="8:8" x14ac:dyDescent="0.25">
      <c r="H169" s="3"/>
    </row>
    <row r="170" spans="8:8" x14ac:dyDescent="0.25">
      <c r="H170" s="3"/>
    </row>
    <row r="171" spans="8:8" x14ac:dyDescent="0.25">
      <c r="H171" s="3"/>
    </row>
    <row r="172" spans="8:8" x14ac:dyDescent="0.25">
      <c r="H172" s="3"/>
    </row>
    <row r="173" spans="8:8" x14ac:dyDescent="0.25">
      <c r="H173" s="3"/>
    </row>
    <row r="174" spans="8:8" x14ac:dyDescent="0.25">
      <c r="H174" s="3"/>
    </row>
    <row r="175" spans="8:8" x14ac:dyDescent="0.25">
      <c r="H175" s="3"/>
    </row>
    <row r="176" spans="8:8" x14ac:dyDescent="0.25">
      <c r="H176" s="3"/>
    </row>
    <row r="177" spans="8:8" x14ac:dyDescent="0.25">
      <c r="H177" s="3"/>
    </row>
    <row r="178" spans="8:8" x14ac:dyDescent="0.25">
      <c r="H178" s="3"/>
    </row>
    <row r="179" spans="8:8" x14ac:dyDescent="0.25">
      <c r="H179" s="3"/>
    </row>
    <row r="180" spans="8:8" x14ac:dyDescent="0.25">
      <c r="H180" s="3"/>
    </row>
    <row r="181" spans="8:8" x14ac:dyDescent="0.25">
      <c r="H181" s="3"/>
    </row>
    <row r="182" spans="8:8" x14ac:dyDescent="0.25">
      <c r="H182" s="3"/>
    </row>
    <row r="183" spans="8:8" x14ac:dyDescent="0.25">
      <c r="H183" s="3"/>
    </row>
    <row r="184" spans="8:8" x14ac:dyDescent="0.25">
      <c r="H184" s="3"/>
    </row>
    <row r="185" spans="8:8" x14ac:dyDescent="0.25">
      <c r="H185" s="3"/>
    </row>
    <row r="186" spans="8:8" x14ac:dyDescent="0.25">
      <c r="H186" s="3"/>
    </row>
    <row r="187" spans="8:8" x14ac:dyDescent="0.25">
      <c r="H187" s="3"/>
    </row>
    <row r="188" spans="8:8" x14ac:dyDescent="0.25">
      <c r="H188" s="3"/>
    </row>
    <row r="189" spans="8:8" x14ac:dyDescent="0.25">
      <c r="H189" s="3"/>
    </row>
    <row r="190" spans="8:8" x14ac:dyDescent="0.25">
      <c r="H190" s="3"/>
    </row>
    <row r="191" spans="8:8" x14ac:dyDescent="0.25">
      <c r="H191" s="3"/>
    </row>
    <row r="192" spans="8:8" x14ac:dyDescent="0.25">
      <c r="H192" s="3"/>
    </row>
    <row r="193" spans="8:8" x14ac:dyDescent="0.25">
      <c r="H193" s="3"/>
    </row>
    <row r="194" spans="8:8" x14ac:dyDescent="0.25">
      <c r="H194" s="3"/>
    </row>
    <row r="195" spans="8:8" x14ac:dyDescent="0.25">
      <c r="H195" s="3"/>
    </row>
    <row r="196" spans="8:8" x14ac:dyDescent="0.25">
      <c r="H196" s="3"/>
    </row>
    <row r="197" spans="8:8" x14ac:dyDescent="0.25">
      <c r="H197" s="3"/>
    </row>
    <row r="198" spans="8:8" x14ac:dyDescent="0.25">
      <c r="H198" s="3"/>
    </row>
    <row r="199" spans="8:8" x14ac:dyDescent="0.25">
      <c r="H199" s="3"/>
    </row>
    <row r="200" spans="8:8" x14ac:dyDescent="0.25">
      <c r="H200" s="3"/>
    </row>
    <row r="201" spans="8:8" x14ac:dyDescent="0.25">
      <c r="H201" s="3"/>
    </row>
    <row r="202" spans="8:8" x14ac:dyDescent="0.25">
      <c r="H202" s="3"/>
    </row>
    <row r="203" spans="8:8" x14ac:dyDescent="0.25">
      <c r="H203" s="3"/>
    </row>
    <row r="204" spans="8:8" x14ac:dyDescent="0.25">
      <c r="H204" s="3"/>
    </row>
    <row r="205" spans="8:8" x14ac:dyDescent="0.25">
      <c r="H205" s="3"/>
    </row>
    <row r="206" spans="8:8" x14ac:dyDescent="0.25">
      <c r="H206" s="3"/>
    </row>
    <row r="207" spans="8:8" x14ac:dyDescent="0.25">
      <c r="H207" s="3"/>
    </row>
    <row r="208" spans="8:8" x14ac:dyDescent="0.25">
      <c r="H208" s="3"/>
    </row>
    <row r="209" spans="8:8" x14ac:dyDescent="0.25">
      <c r="H209" s="3"/>
    </row>
    <row r="210" spans="8:8" x14ac:dyDescent="0.25">
      <c r="H210" s="3"/>
    </row>
    <row r="211" spans="8:8" x14ac:dyDescent="0.25">
      <c r="H211" s="3"/>
    </row>
    <row r="212" spans="8:8" x14ac:dyDescent="0.25">
      <c r="H212" s="3"/>
    </row>
    <row r="213" spans="8:8" x14ac:dyDescent="0.25">
      <c r="H213" s="3"/>
    </row>
    <row r="214" spans="8:8" x14ac:dyDescent="0.25">
      <c r="H214" s="3"/>
    </row>
    <row r="215" spans="8:8" x14ac:dyDescent="0.25">
      <c r="H215" s="3"/>
    </row>
    <row r="216" spans="8:8" x14ac:dyDescent="0.25">
      <c r="H216" s="3"/>
    </row>
    <row r="217" spans="8:8" x14ac:dyDescent="0.25">
      <c r="H217" s="3"/>
    </row>
    <row r="218" spans="8:8" x14ac:dyDescent="0.25">
      <c r="H218" s="3"/>
    </row>
    <row r="219" spans="8:8" x14ac:dyDescent="0.25">
      <c r="H219" s="3"/>
    </row>
    <row r="220" spans="8:8" x14ac:dyDescent="0.25">
      <c r="H220" s="3"/>
    </row>
    <row r="221" spans="8:8" x14ac:dyDescent="0.25">
      <c r="H221" s="3"/>
    </row>
    <row r="222" spans="8:8" x14ac:dyDescent="0.25">
      <c r="H222" s="3"/>
    </row>
    <row r="223" spans="8:8" x14ac:dyDescent="0.25">
      <c r="H223" s="3"/>
    </row>
    <row r="224" spans="8:8" x14ac:dyDescent="0.25">
      <c r="H224" s="3"/>
    </row>
    <row r="225" spans="8:8" x14ac:dyDescent="0.25">
      <c r="H225" s="3"/>
    </row>
    <row r="226" spans="8:8" x14ac:dyDescent="0.25">
      <c r="H226" s="3"/>
    </row>
    <row r="227" spans="8:8" x14ac:dyDescent="0.25">
      <c r="H227" s="3"/>
    </row>
    <row r="228" spans="8:8" x14ac:dyDescent="0.25">
      <c r="H228" s="3"/>
    </row>
    <row r="229" spans="8:8" x14ac:dyDescent="0.25">
      <c r="H229" s="3"/>
    </row>
    <row r="230" spans="8:8" x14ac:dyDescent="0.25">
      <c r="H230" s="3"/>
    </row>
    <row r="231" spans="8:8" x14ac:dyDescent="0.25">
      <c r="H231" s="3"/>
    </row>
    <row r="232" spans="8:8" x14ac:dyDescent="0.25">
      <c r="H232" s="3"/>
    </row>
    <row r="233" spans="8:8" x14ac:dyDescent="0.25">
      <c r="H233" s="3"/>
    </row>
    <row r="234" spans="8:8" x14ac:dyDescent="0.25">
      <c r="H234" s="3"/>
    </row>
    <row r="235" spans="8:8" x14ac:dyDescent="0.25">
      <c r="H235" s="3"/>
    </row>
    <row r="236" spans="8:8" x14ac:dyDescent="0.25">
      <c r="H236" s="3"/>
    </row>
    <row r="237" spans="8:8" x14ac:dyDescent="0.25">
      <c r="H237" s="3"/>
    </row>
    <row r="238" spans="8:8" x14ac:dyDescent="0.25">
      <c r="H238" s="3"/>
    </row>
    <row r="239" spans="8:8" x14ac:dyDescent="0.25">
      <c r="H239" s="3"/>
    </row>
    <row r="240" spans="8:8" x14ac:dyDescent="0.25">
      <c r="H240" s="3"/>
    </row>
  </sheetData>
  <conditionalFormatting sqref="I2:I13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Record</vt:lpstr>
      <vt:lpstr>Rd1</vt:lpstr>
      <vt:lpstr>Rd2</vt:lpstr>
      <vt:lpstr>Rd3</vt:lpstr>
      <vt:lpstr>Rd4</vt:lpstr>
      <vt:lpstr>Picks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2025-06-30T11:14:36Z</dcterms:modified>
</cp:coreProperties>
</file>