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419ACFF-4AF3-44F3-B38F-1D5A48A53D49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6" l="1" a="1"/>
  <c r="A3" i="36" s="1"/>
  <c r="B3" i="36" s="1"/>
  <c r="E3" i="36"/>
  <c r="D3" i="36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4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2" i="1"/>
  <c r="D3" i="39"/>
  <c r="D6" i="39"/>
  <c r="D8" i="39"/>
  <c r="D10" i="39"/>
  <c r="C12" i="39"/>
  <c r="D12" i="39"/>
  <c r="C14" i="39"/>
  <c r="D14" i="39"/>
  <c r="D16" i="39"/>
  <c r="C18" i="39"/>
  <c r="D18" i="39"/>
  <c r="C20" i="39"/>
  <c r="D20" i="39"/>
  <c r="C22" i="39"/>
  <c r="D22" i="39"/>
  <c r="C24" i="39"/>
  <c r="D24" i="39"/>
  <c r="D26" i="39"/>
  <c r="C28" i="39"/>
  <c r="D28" i="39"/>
  <c r="D30" i="39"/>
  <c r="D32" i="39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 s="1"/>
  <c r="R236" i="39" s="1" a="1"/>
  <c r="R236" i="39" s="1"/>
  <c r="V236" i="39" s="1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 s="1"/>
  <c r="U224" i="39" s="1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E222" i="39" s="1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 s="1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E216" i="39" s="1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 s="1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E210" i="39" s="1"/>
  <c r="F210" i="39" s="1" a="1"/>
  <c r="F210" i="39" s="1"/>
  <c r="J210" i="39" s="1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 s="1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 s="1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 s="1"/>
  <c r="F198" i="39" s="1" a="1"/>
  <c r="F198" i="39" s="1"/>
  <c r="J198" i="39" s="1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 s="1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 s="1"/>
  <c r="F192" i="39" s="1" a="1"/>
  <c r="F192" i="39" s="1"/>
  <c r="J192" i="39" s="1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 s="1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 s="1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 s="1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 s="1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 s="1"/>
  <c r="U170" i="39" s="1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 s="1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s="1" a="1"/>
  <c r="R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Q232" i="39"/>
  <c r="U232" i="39" s="1"/>
  <c r="E232" i="39"/>
  <c r="I232" i="39" s="1"/>
  <c r="Q231" i="39"/>
  <c r="E231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E224" i="39"/>
  <c r="I224" i="39" s="1"/>
  <c r="Q223" i="39"/>
  <c r="E223" i="39"/>
  <c r="Q221" i="39"/>
  <c r="E221" i="39"/>
  <c r="Q220" i="39"/>
  <c r="U220" i="39" s="1"/>
  <c r="E220" i="39"/>
  <c r="Q219" i="39"/>
  <c r="E219" i="39"/>
  <c r="E218" i="39"/>
  <c r="I218" i="39" s="1"/>
  <c r="Q217" i="39"/>
  <c r="E217" i="39"/>
  <c r="Q215" i="39"/>
  <c r="E215" i="39"/>
  <c r="Q214" i="39"/>
  <c r="U214" i="39" s="1"/>
  <c r="E214" i="39"/>
  <c r="Q213" i="39"/>
  <c r="E213" i="39"/>
  <c r="E212" i="39"/>
  <c r="I212" i="39" s="1"/>
  <c r="Q211" i="39"/>
  <c r="E211" i="39"/>
  <c r="Q209" i="39"/>
  <c r="E209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E206" i="39"/>
  <c r="Q205" i="39"/>
  <c r="E205" i="39"/>
  <c r="Q204" i="39"/>
  <c r="R204" i="39" s="1" a="1"/>
  <c r="R204" i="39" s="1"/>
  <c r="Q203" i="39"/>
  <c r="E203" i="39"/>
  <c r="Q202" i="39"/>
  <c r="U202" i="39" s="1"/>
  <c r="E202" i="39"/>
  <c r="I202" i="39" s="1"/>
  <c r="Q201" i="39"/>
  <c r="E201" i="39"/>
  <c r="Q200" i="39"/>
  <c r="R200" i="39" s="1" a="1"/>
  <c r="R200" i="39" s="1"/>
  <c r="V200" i="39" s="1"/>
  <c r="E200" i="39"/>
  <c r="Q199" i="39"/>
  <c r="E199" i="39"/>
  <c r="Q198" i="39"/>
  <c r="R198" i="39" s="1" a="1"/>
  <c r="R198" i="39" s="1"/>
  <c r="Q197" i="39"/>
  <c r="E197" i="39"/>
  <c r="Q196" i="39"/>
  <c r="R196" i="39" s="1" a="1"/>
  <c r="R196" i="39" s="1"/>
  <c r="V196" i="39" s="1"/>
  <c r="E196" i="39"/>
  <c r="I196" i="39" s="1"/>
  <c r="Q195" i="39"/>
  <c r="E195" i="39"/>
  <c r="E194" i="39"/>
  <c r="Q193" i="39"/>
  <c r="E193" i="39"/>
  <c r="F193" i="39" s="1" a="1"/>
  <c r="F193" i="39" s="1"/>
  <c r="J193" i="39" s="1"/>
  <c r="Q192" i="39"/>
  <c r="U192" i="39" s="1"/>
  <c r="Q191" i="39"/>
  <c r="E191" i="39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E188" i="39"/>
  <c r="Q187" i="39"/>
  <c r="E187" i="39"/>
  <c r="F187" i="39" s="1" a="1"/>
  <c r="F187" i="39" s="1"/>
  <c r="J187" i="39" s="1"/>
  <c r="Q186" i="39"/>
  <c r="R186" i="39" s="1" a="1"/>
  <c r="R186" i="39" s="1"/>
  <c r="V186" i="39" s="1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Q178" i="39"/>
  <c r="U178" i="39" s="1"/>
  <c r="E178" i="39"/>
  <c r="Q177" i="39"/>
  <c r="E177" i="39"/>
  <c r="E176" i="39"/>
  <c r="Q175" i="39"/>
  <c r="E175" i="39"/>
  <c r="Q174" i="39"/>
  <c r="R174" i="39" s="1" a="1"/>
  <c r="R174" i="39" s="1"/>
  <c r="V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4" i="39"/>
  <c r="R164" i="39" s="1" a="1"/>
  <c r="R164" i="39" s="1"/>
  <c r="V164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E157" i="39"/>
  <c r="Q156" i="39"/>
  <c r="Q155" i="39"/>
  <c r="R155" i="39" s="1" a="1"/>
  <c r="R155" i="39" s="1"/>
  <c r="V155" i="39" s="1"/>
  <c r="E155" i="39"/>
  <c r="F155" i="39" s="1" a="1"/>
  <c r="F155" i="39" s="1"/>
  <c r="J155" i="39" s="1"/>
  <c r="Q153" i="39"/>
  <c r="Q152" i="39"/>
  <c r="E151" i="39"/>
  <c r="Q150" i="39"/>
  <c r="R150" i="39" s="1" a="1"/>
  <c r="R150" i="39" s="1"/>
  <c r="V150" i="39" s="1"/>
  <c r="Q149" i="39"/>
  <c r="Q147" i="39"/>
  <c r="Q146" i="39"/>
  <c r="E145" i="39"/>
  <c r="Q144" i="39"/>
  <c r="R144" i="39" s="1" a="1"/>
  <c r="R144" i="39" s="1"/>
  <c r="V144" i="39" s="1"/>
  <c r="Q143" i="39"/>
  <c r="Q141" i="39"/>
  <c r="Q140" i="39"/>
  <c r="Q138" i="39"/>
  <c r="Q137" i="39"/>
  <c r="E136" i="39"/>
  <c r="Q135" i="39"/>
  <c r="Q134" i="39"/>
  <c r="Q132" i="39"/>
  <c r="R132" i="39" s="1" a="1"/>
  <c r="R132" i="39" s="1"/>
  <c r="V132" i="39" s="1"/>
  <c r="Q131" i="39"/>
  <c r="Q130" i="39"/>
  <c r="R130" i="39" s="1" a="1"/>
  <c r="R130" i="39" s="1"/>
  <c r="V130" i="39" s="1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E116" i="39"/>
  <c r="Q114" i="39"/>
  <c r="R114" i="39" s="1" a="1"/>
  <c r="R114" i="39" s="1"/>
  <c r="V114" i="39" s="1"/>
  <c r="Q113" i="39"/>
  <c r="Q111" i="39"/>
  <c r="R111" i="39" s="1" a="1"/>
  <c r="R111" i="39" s="1"/>
  <c r="V111" i="39" s="1"/>
  <c r="Q110" i="39"/>
  <c r="Q108" i="39"/>
  <c r="Q107" i="39"/>
  <c r="R107" i="39" s="1" a="1"/>
  <c r="R107" i="39" s="1"/>
  <c r="V107" i="39" s="1"/>
  <c r="Q105" i="39"/>
  <c r="R105" i="39" s="1" a="1"/>
  <c r="R105" i="39" s="1"/>
  <c r="V105" i="39" s="1"/>
  <c r="Q104" i="39"/>
  <c r="Q103" i="39"/>
  <c r="E103" i="39"/>
  <c r="Q102" i="39"/>
  <c r="R102" i="39" s="1" a="1"/>
  <c r="R102" i="39" s="1"/>
  <c r="V102" i="39" s="1"/>
  <c r="Q101" i="39"/>
  <c r="R101" i="39" s="1" a="1"/>
  <c r="R101" i="39" s="1"/>
  <c r="V101" i="39" s="1"/>
  <c r="Q99" i="39"/>
  <c r="R99" i="39" s="1" a="1"/>
  <c r="R99" i="39" s="1"/>
  <c r="V99" i="39" s="1"/>
  <c r="Q98" i="39"/>
  <c r="R98" i="39" s="1" a="1"/>
  <c r="R98" i="39" s="1"/>
  <c r="V98" i="39" s="1"/>
  <c r="E97" i="39"/>
  <c r="Q96" i="39"/>
  <c r="R96" i="39" s="1" a="1"/>
  <c r="R96" i="39" s="1"/>
  <c r="V96" i="39" s="1"/>
  <c r="Q95" i="39"/>
  <c r="R95" i="39" s="1" a="1"/>
  <c r="R95" i="39" s="1"/>
  <c r="V95" i="39" s="1"/>
  <c r="Q93" i="39"/>
  <c r="Q92" i="39"/>
  <c r="R92" i="39" s="1" a="1"/>
  <c r="R92" i="39" s="1"/>
  <c r="V92" i="39" s="1"/>
  <c r="Q90" i="39"/>
  <c r="R90" i="39" s="1" a="1"/>
  <c r="R90" i="39" s="1"/>
  <c r="V90" i="39" s="1"/>
  <c r="Q89" i="39"/>
  <c r="R89" i="39" s="1" a="1"/>
  <c r="R89" i="39" s="1"/>
  <c r="V89" i="39" s="1"/>
  <c r="Q88" i="39"/>
  <c r="Q87" i="39"/>
  <c r="Q86" i="39"/>
  <c r="R86" i="39" s="1" a="1"/>
  <c r="R86" i="39" s="1"/>
  <c r="V86" i="39" s="1"/>
  <c r="Q84" i="39"/>
  <c r="R84" i="39" s="1" a="1"/>
  <c r="R84" i="39" s="1"/>
  <c r="V84" i="39" s="1"/>
  <c r="Q83" i="39"/>
  <c r="Q81" i="39"/>
  <c r="R81" i="39" s="1" a="1"/>
  <c r="R81" i="39" s="1"/>
  <c r="V81" i="39" s="1"/>
  <c r="Q80" i="39"/>
  <c r="Q79" i="39"/>
  <c r="R79" i="39" s="1" a="1"/>
  <c r="R79" i="39" s="1"/>
  <c r="V79" i="39" s="1"/>
  <c r="Q78" i="39"/>
  <c r="R78" i="39" s="1" a="1"/>
  <c r="R78" i="39" s="1"/>
  <c r="V78" i="39" s="1"/>
  <c r="Q77" i="39"/>
  <c r="Q75" i="39"/>
  <c r="Q74" i="39"/>
  <c r="Q72" i="39"/>
  <c r="R72" i="39" s="1" a="1"/>
  <c r="R72" i="39" s="1"/>
  <c r="V72" i="39" s="1"/>
  <c r="Q71" i="39"/>
  <c r="Q69" i="39"/>
  <c r="Q68" i="39"/>
  <c r="R68" i="39" s="1" a="1"/>
  <c r="R68" i="39" s="1"/>
  <c r="V68" i="39" s="1"/>
  <c r="Q67" i="39"/>
  <c r="R67" i="39" s="1" a="1"/>
  <c r="R67" i="39" s="1"/>
  <c r="V67" i="39" s="1"/>
  <c r="Q66" i="39"/>
  <c r="Q65" i="39"/>
  <c r="R65" i="39" s="1" a="1"/>
  <c r="R65" i="39" s="1"/>
  <c r="V65" i="39" s="1"/>
  <c r="Q63" i="39"/>
  <c r="R63" i="39" s="1" a="1"/>
  <c r="R63" i="39" s="1"/>
  <c r="V63" i="39" s="1"/>
  <c r="Q62" i="39"/>
  <c r="R62" i="39" s="1" a="1"/>
  <c r="R62" i="39" s="1"/>
  <c r="V62" i="39" s="1"/>
  <c r="Q60" i="39"/>
  <c r="Q57" i="39"/>
  <c r="R57" i="39" s="1" a="1"/>
  <c r="R57" i="39" s="1"/>
  <c r="V57" i="39" s="1"/>
  <c r="Q56" i="39"/>
  <c r="R56" i="39" s="1" a="1"/>
  <c r="R56" i="39" s="1"/>
  <c r="V56" i="39" s="1"/>
  <c r="Q54" i="39"/>
  <c r="Q52" i="39"/>
  <c r="Q51" i="39"/>
  <c r="R51" i="39" s="1" a="1"/>
  <c r="R51" i="39" s="1"/>
  <c r="V51" i="39" s="1"/>
  <c r="Q50" i="39"/>
  <c r="Q48" i="39"/>
  <c r="Q45" i="39"/>
  <c r="R45" i="39" s="1" a="1"/>
  <c r="R45" i="39" s="1"/>
  <c r="V45" i="39" s="1"/>
  <c r="Q44" i="39"/>
  <c r="Q42" i="39"/>
  <c r="Q39" i="39"/>
  <c r="R39" i="39" s="1" a="1"/>
  <c r="R39" i="39" s="1"/>
  <c r="V39" i="39" s="1"/>
  <c r="Q38" i="39"/>
  <c r="R38" i="39" s="1" a="1"/>
  <c r="R38" i="39" s="1"/>
  <c r="V38" i="39" s="1"/>
  <c r="Q36" i="39"/>
  <c r="Q32" i="39"/>
  <c r="R32" i="39" s="1" a="1"/>
  <c r="R32" i="39" s="1"/>
  <c r="V32" i="39" s="1"/>
  <c r="Q30" i="39"/>
  <c r="Q29" i="39"/>
  <c r="R29" i="39" s="1" a="1"/>
  <c r="R29" i="39" s="1"/>
  <c r="V29" i="39" s="1"/>
  <c r="Q27" i="39"/>
  <c r="R27" i="39" s="1" a="1"/>
  <c r="R27" i="39" s="1"/>
  <c r="V27" i="39" s="1"/>
  <c r="Q26" i="39"/>
  <c r="R26" i="39" s="1" a="1"/>
  <c r="R26" i="39" s="1"/>
  <c r="V26" i="39" s="1"/>
  <c r="Q24" i="39"/>
  <c r="Q23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Q14" i="39"/>
  <c r="Q12" i="39"/>
  <c r="Q11" i="39"/>
  <c r="Q8" i="39"/>
  <c r="Q5" i="39"/>
  <c r="Q3" i="39"/>
  <c r="Q2" i="39"/>
  <c r="E128" i="39" l="1"/>
  <c r="F128" i="39" s="1" a="1"/>
  <c r="F128" i="39" s="1"/>
  <c r="J128" i="39" s="1"/>
  <c r="E131" i="39"/>
  <c r="F131" i="39" s="1" a="1"/>
  <c r="F131" i="39" s="1"/>
  <c r="J131" i="39" s="1"/>
  <c r="E134" i="39"/>
  <c r="F134" i="39" s="1" a="1"/>
  <c r="F134" i="39" s="1"/>
  <c r="J134" i="39" s="1"/>
  <c r="E137" i="39"/>
  <c r="E140" i="39"/>
  <c r="F140" i="39" s="1" a="1"/>
  <c r="F140" i="39" s="1"/>
  <c r="J140" i="39" s="1"/>
  <c r="E143" i="39"/>
  <c r="F143" i="39" s="1" a="1"/>
  <c r="F143" i="39" s="1"/>
  <c r="J143" i="39" s="1"/>
  <c r="E146" i="39"/>
  <c r="D4" i="39"/>
  <c r="D2" i="39"/>
  <c r="A50" i="39"/>
  <c r="A61" i="39"/>
  <c r="A78" i="39"/>
  <c r="A80" i="39"/>
  <c r="B66" i="39"/>
  <c r="E66" i="39" s="1"/>
  <c r="A55" i="39"/>
  <c r="A85" i="39"/>
  <c r="A5" i="39"/>
  <c r="A17" i="39"/>
  <c r="A29" i="39"/>
  <c r="A41" i="39"/>
  <c r="A53" i="39"/>
  <c r="A65" i="39"/>
  <c r="A77" i="39"/>
  <c r="A89" i="39"/>
  <c r="D93" i="39"/>
  <c r="D91" i="39"/>
  <c r="D87" i="39"/>
  <c r="D85" i="39"/>
  <c r="D81" i="39"/>
  <c r="D79" i="39"/>
  <c r="D75" i="39"/>
  <c r="D73" i="39"/>
  <c r="D69" i="39"/>
  <c r="D67" i="39"/>
  <c r="E67" i="39" s="1"/>
  <c r="D63" i="39"/>
  <c r="D61" i="39"/>
  <c r="D57" i="39"/>
  <c r="D55" i="39"/>
  <c r="E55" i="39" s="1"/>
  <c r="D51" i="39"/>
  <c r="D49" i="39"/>
  <c r="D45" i="39"/>
  <c r="D43" i="39"/>
  <c r="D39" i="39"/>
  <c r="D37" i="39"/>
  <c r="D33" i="39"/>
  <c r="D31" i="39"/>
  <c r="E31" i="39" s="1"/>
  <c r="D27" i="39"/>
  <c r="D25" i="39"/>
  <c r="D21" i="39"/>
  <c r="D19" i="39"/>
  <c r="E19" i="39" s="1"/>
  <c r="D15" i="39"/>
  <c r="D13" i="39"/>
  <c r="D9" i="39"/>
  <c r="D7" i="39"/>
  <c r="A49" i="39"/>
  <c r="A79" i="39"/>
  <c r="A91" i="39"/>
  <c r="B5" i="39"/>
  <c r="B7" i="39"/>
  <c r="B9" i="39"/>
  <c r="B11" i="39"/>
  <c r="B13" i="39"/>
  <c r="B15" i="39"/>
  <c r="B17" i="39"/>
  <c r="B19" i="39"/>
  <c r="B21" i="39"/>
  <c r="B23" i="39"/>
  <c r="B25" i="39"/>
  <c r="E25" i="39" s="1"/>
  <c r="B27" i="39"/>
  <c r="B29" i="39"/>
  <c r="B31" i="39"/>
  <c r="B33" i="39"/>
  <c r="B35" i="39"/>
  <c r="B37" i="39"/>
  <c r="B39" i="39"/>
  <c r="B41" i="39"/>
  <c r="B43" i="39"/>
  <c r="B45" i="39"/>
  <c r="E45" i="39" s="1"/>
  <c r="B47" i="39"/>
  <c r="B49" i="39"/>
  <c r="E49" i="39" s="1"/>
  <c r="B51" i="39"/>
  <c r="B53" i="39"/>
  <c r="B55" i="39"/>
  <c r="B57" i="39"/>
  <c r="B59" i="39"/>
  <c r="B61" i="39"/>
  <c r="B63" i="39"/>
  <c r="B65" i="39"/>
  <c r="E65" i="39" s="1"/>
  <c r="B67" i="39"/>
  <c r="B69" i="39"/>
  <c r="B71" i="39"/>
  <c r="B73" i="39"/>
  <c r="E73" i="39" s="1"/>
  <c r="B75" i="39"/>
  <c r="B77" i="39"/>
  <c r="B79" i="39"/>
  <c r="E79" i="39" s="1"/>
  <c r="B81" i="39"/>
  <c r="B83" i="39"/>
  <c r="B85" i="39"/>
  <c r="E85" i="39" s="1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D11" i="39"/>
  <c r="E11" i="39" s="1"/>
  <c r="D17" i="39"/>
  <c r="E17" i="39" s="1"/>
  <c r="D23" i="39"/>
  <c r="D29" i="39"/>
  <c r="D35" i="39"/>
  <c r="E35" i="39" s="1"/>
  <c r="F35" i="39" s="1" a="1"/>
  <c r="F35" i="39" s="1"/>
  <c r="J35" i="39" s="1"/>
  <c r="D41" i="39"/>
  <c r="D47" i="39"/>
  <c r="E47" i="39" s="1"/>
  <c r="D53" i="39"/>
  <c r="D59" i="39"/>
  <c r="D65" i="39"/>
  <c r="D71" i="39"/>
  <c r="E71" i="39" s="1"/>
  <c r="D77" i="39"/>
  <c r="D83" i="39"/>
  <c r="D89" i="39"/>
  <c r="E89" i="39" s="1"/>
  <c r="A26" i="39"/>
  <c r="B6" i="39"/>
  <c r="E6" i="39" s="1"/>
  <c r="B8" i="39"/>
  <c r="E8" i="39" s="1"/>
  <c r="F8" i="39" s="1" a="1"/>
  <c r="F8" i="39" s="1"/>
  <c r="J8" i="39" s="1"/>
  <c r="B10" i="39"/>
  <c r="E10" i="39" s="1"/>
  <c r="B12" i="39"/>
  <c r="E12" i="39" s="1"/>
  <c r="B14" i="39"/>
  <c r="E14" i="39" s="1"/>
  <c r="F14" i="39" s="1" a="1"/>
  <c r="F14" i="39" s="1"/>
  <c r="J14" i="39" s="1"/>
  <c r="B16" i="39"/>
  <c r="B18" i="39"/>
  <c r="B20" i="39"/>
  <c r="E20" i="39" s="1"/>
  <c r="B22" i="39"/>
  <c r="E22" i="39" s="1"/>
  <c r="B24" i="39"/>
  <c r="E24" i="39" s="1"/>
  <c r="B26" i="39"/>
  <c r="E26" i="39" s="1"/>
  <c r="B28" i="39"/>
  <c r="B30" i="39"/>
  <c r="B32" i="39"/>
  <c r="E32" i="39" s="1"/>
  <c r="F32" i="39" s="1" a="1"/>
  <c r="F32" i="39" s="1"/>
  <c r="J32" i="39" s="1"/>
  <c r="B34" i="39"/>
  <c r="B36" i="39"/>
  <c r="B38" i="39"/>
  <c r="E38" i="39" s="1"/>
  <c r="F38" i="39" s="1" a="1"/>
  <c r="F38" i="39" s="1"/>
  <c r="J38" i="39" s="1"/>
  <c r="B40" i="39"/>
  <c r="B42" i="39"/>
  <c r="B44" i="39"/>
  <c r="E44" i="39" s="1"/>
  <c r="B46" i="39"/>
  <c r="E46" i="39" s="1"/>
  <c r="B48" i="39"/>
  <c r="E48" i="39" s="1"/>
  <c r="B50" i="39"/>
  <c r="E50" i="39" s="1"/>
  <c r="B52" i="39"/>
  <c r="E52" i="39" s="1"/>
  <c r="B54" i="39"/>
  <c r="B56" i="39"/>
  <c r="E56" i="39" s="1"/>
  <c r="B58" i="39"/>
  <c r="B60" i="39"/>
  <c r="E60" i="39" s="1"/>
  <c r="B62" i="39"/>
  <c r="E62" i="39" s="1"/>
  <c r="B64" i="39"/>
  <c r="E64" i="39" s="1"/>
  <c r="B68" i="39"/>
  <c r="E68" i="39" s="1"/>
  <c r="B70" i="39"/>
  <c r="E70" i="39" s="1"/>
  <c r="B72" i="39"/>
  <c r="E72" i="39" s="1"/>
  <c r="F72" i="39" s="1" a="1"/>
  <c r="F72" i="39" s="1"/>
  <c r="J72" i="39" s="1"/>
  <c r="B74" i="39"/>
  <c r="B76" i="39"/>
  <c r="E76" i="39" s="1"/>
  <c r="B78" i="39"/>
  <c r="E78" i="39" s="1"/>
  <c r="B80" i="39"/>
  <c r="B82" i="39"/>
  <c r="E82" i="39" s="1"/>
  <c r="B84" i="39"/>
  <c r="E84" i="39" s="1"/>
  <c r="B86" i="39"/>
  <c r="B88" i="39"/>
  <c r="E88" i="39" s="1"/>
  <c r="B90" i="39"/>
  <c r="E90" i="39" s="1"/>
  <c r="B92" i="39"/>
  <c r="B94" i="39"/>
  <c r="A3" i="39"/>
  <c r="B3" i="39"/>
  <c r="B2" i="39"/>
  <c r="B4" i="39"/>
  <c r="F204" i="39" a="1"/>
  <c r="F204" i="39" s="1"/>
  <c r="J204" i="39" s="1"/>
  <c r="I204" i="39"/>
  <c r="I186" i="39"/>
  <c r="F186" i="39" a="1"/>
  <c r="F186" i="39" s="1"/>
  <c r="J186" i="39" s="1"/>
  <c r="F196" i="39" a="1"/>
  <c r="F196" i="39" s="1"/>
  <c r="J196" i="39" s="1"/>
  <c r="I228" i="39"/>
  <c r="E92" i="39"/>
  <c r="F92" i="39" s="1" a="1"/>
  <c r="F92" i="39" s="1"/>
  <c r="J92" i="39" s="1"/>
  <c r="I187" i="39"/>
  <c r="E109" i="39"/>
  <c r="E118" i="39"/>
  <c r="E141" i="39"/>
  <c r="F141" i="39" s="1" a="1"/>
  <c r="F141" i="39" s="1"/>
  <c r="J141" i="39" s="1"/>
  <c r="E74" i="39"/>
  <c r="E80" i="39"/>
  <c r="E86" i="39"/>
  <c r="E95" i="39"/>
  <c r="F95" i="39" s="1" a="1"/>
  <c r="F95" i="39" s="1"/>
  <c r="J95" i="39" s="1"/>
  <c r="E98" i="39"/>
  <c r="E101" i="39"/>
  <c r="F101" i="39" s="1" a="1"/>
  <c r="F101" i="39" s="1"/>
  <c r="J101" i="39" s="1"/>
  <c r="E104" i="39"/>
  <c r="E107" i="39"/>
  <c r="E110" i="39"/>
  <c r="E113" i="39"/>
  <c r="E119" i="39"/>
  <c r="E122" i="39"/>
  <c r="E125" i="39"/>
  <c r="E7" i="39"/>
  <c r="E13" i="39"/>
  <c r="E16" i="39"/>
  <c r="E28" i="39"/>
  <c r="E34" i="39"/>
  <c r="E40" i="39"/>
  <c r="E43" i="39"/>
  <c r="E58" i="39"/>
  <c r="E61" i="39"/>
  <c r="E91" i="39"/>
  <c r="I191" i="39"/>
  <c r="I240" i="39"/>
  <c r="I210" i="39"/>
  <c r="I179" i="39"/>
  <c r="E149" i="39"/>
  <c r="I174" i="39"/>
  <c r="U176" i="39"/>
  <c r="R176" i="39" a="1"/>
  <c r="R176" i="39" s="1"/>
  <c r="V176" i="39" s="1"/>
  <c r="U188" i="39"/>
  <c r="R188" i="39" a="1"/>
  <c r="R188" i="39" s="1"/>
  <c r="R194" i="39" a="1"/>
  <c r="R194" i="39" s="1"/>
  <c r="V194" i="39" s="1"/>
  <c r="U194" i="39"/>
  <c r="U206" i="39"/>
  <c r="R206" i="39" a="1"/>
  <c r="R206" i="39" s="1"/>
  <c r="V206" i="39" s="1"/>
  <c r="U212" i="39"/>
  <c r="R212" i="39" a="1"/>
  <c r="R212" i="39" s="1"/>
  <c r="V212" i="39" s="1"/>
  <c r="U218" i="39"/>
  <c r="R218" i="39" a="1"/>
  <c r="R218" i="39" s="1"/>
  <c r="V218" i="39" s="1"/>
  <c r="R182" i="39" a="1"/>
  <c r="R182" i="39" s="1"/>
  <c r="V182" i="39" s="1"/>
  <c r="U200" i="39"/>
  <c r="R214" i="39" a="1"/>
  <c r="R214" i="39" s="1"/>
  <c r="V214" i="39" s="1"/>
  <c r="R226" i="39" a="1"/>
  <c r="R226" i="39" s="1"/>
  <c r="V226" i="39" s="1"/>
  <c r="U196" i="39"/>
  <c r="U230" i="39"/>
  <c r="R232" i="39" a="1"/>
  <c r="R232" i="39" s="1"/>
  <c r="V232" i="39" s="1"/>
  <c r="U208" i="39"/>
  <c r="E94" i="39"/>
  <c r="E152" i="39"/>
  <c r="F152" i="39" s="1" a="1"/>
  <c r="F152" i="39" s="1"/>
  <c r="J152" i="39" s="1"/>
  <c r="E15" i="39"/>
  <c r="Q4" i="39"/>
  <c r="R103" i="39" s="1" a="1"/>
  <c r="R103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Q40" i="39"/>
  <c r="Q43" i="39"/>
  <c r="R43" i="39" s="1" a="1"/>
  <c r="R43" i="39" s="1"/>
  <c r="V43" i="39" s="1"/>
  <c r="Q46" i="39"/>
  <c r="Q49" i="39"/>
  <c r="Q55" i="39"/>
  <c r="Q58" i="39"/>
  <c r="Q61" i="39"/>
  <c r="R61" i="39" s="1" a="1"/>
  <c r="R61" i="39" s="1"/>
  <c r="V61" i="39" s="1"/>
  <c r="Q64" i="39"/>
  <c r="Q70" i="39"/>
  <c r="Q73" i="39"/>
  <c r="R73" i="39" s="1" a="1"/>
  <c r="R73" i="39" s="1"/>
  <c r="V73" i="39" s="1"/>
  <c r="Q76" i="39"/>
  <c r="R76" i="39" s="1" a="1"/>
  <c r="R76" i="39" s="1"/>
  <c r="V76" i="39" s="1"/>
  <c r="Q82" i="39"/>
  <c r="Q85" i="39"/>
  <c r="Q91" i="39"/>
  <c r="R91" i="39" s="1" a="1"/>
  <c r="R91" i="39" s="1"/>
  <c r="V91" i="39" s="1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V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R154" i="39" s="1" a="1"/>
  <c r="R154" i="39" s="1"/>
  <c r="V154" i="39" s="1"/>
  <c r="Q9" i="39"/>
  <c r="R138" i="39" s="1" a="1"/>
  <c r="R138" i="39" s="1"/>
  <c r="E100" i="39"/>
  <c r="E106" i="39"/>
  <c r="E112" i="39"/>
  <c r="E115" i="39"/>
  <c r="E121" i="39"/>
  <c r="E124" i="39"/>
  <c r="E127" i="39"/>
  <c r="F127" i="39" s="1" a="1"/>
  <c r="F127" i="39" s="1"/>
  <c r="E133" i="39"/>
  <c r="E139" i="39"/>
  <c r="F139" i="39" s="1" a="1"/>
  <c r="F139" i="39" s="1"/>
  <c r="J139" i="39" s="1"/>
  <c r="E142" i="39"/>
  <c r="E148" i="39"/>
  <c r="F148" i="39" s="1" a="1"/>
  <c r="F148" i="39" s="1"/>
  <c r="J148" i="39" s="1"/>
  <c r="E154" i="39"/>
  <c r="E18" i="39"/>
  <c r="E54" i="39"/>
  <c r="E3" i="39"/>
  <c r="F137" i="39" s="1" a="1"/>
  <c r="F137" i="39" s="1"/>
  <c r="J137" i="39" s="1"/>
  <c r="E27" i="39"/>
  <c r="E30" i="39"/>
  <c r="F30" i="39" s="1" a="1"/>
  <c r="F30" i="39" s="1"/>
  <c r="E36" i="39"/>
  <c r="E42" i="39"/>
  <c r="E51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14" i="39" a="1"/>
  <c r="R14" i="39" s="1"/>
  <c r="V14" i="39" s="1"/>
  <c r="R46" i="39" a="1"/>
  <c r="R46" i="39" s="1"/>
  <c r="V46" i="39" s="1"/>
  <c r="R58" i="39" a="1"/>
  <c r="R58" i="39" s="1"/>
  <c r="V58" i="39" s="1"/>
  <c r="R2" i="39" a="1"/>
  <c r="R2" i="39" s="1"/>
  <c r="R20" i="39" a="1"/>
  <c r="R20" i="39" s="1"/>
  <c r="V20" i="39" s="1"/>
  <c r="R23" i="39" a="1"/>
  <c r="R23" i="39" s="1"/>
  <c r="V23" i="39" s="1"/>
  <c r="R40" i="39" a="1"/>
  <c r="R40" i="39" s="1"/>
  <c r="V40" i="39" s="1"/>
  <c r="R8" i="39" a="1"/>
  <c r="R8" i="39" s="1"/>
  <c r="V8" i="39" s="1"/>
  <c r="R52" i="39" a="1"/>
  <c r="R52" i="39" s="1"/>
  <c r="V52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31" i="39" s="1" a="1"/>
  <c r="R31" i="39" s="1"/>
  <c r="Q35" i="39"/>
  <c r="R30" i="39" s="1" a="1"/>
  <c r="R30" i="39" s="1"/>
  <c r="Q41" i="39"/>
  <c r="Q47" i="39"/>
  <c r="Q53" i="39"/>
  <c r="R94" i="39" s="1" a="1"/>
  <c r="R94" i="39" s="1"/>
  <c r="Q59" i="39"/>
  <c r="R36" i="39" a="1"/>
  <c r="R36" i="39" s="1"/>
  <c r="V36" i="39" s="1"/>
  <c r="R42" i="39" a="1"/>
  <c r="R42" i="39" s="1"/>
  <c r="V42" i="39" s="1"/>
  <c r="R54" i="39" a="1"/>
  <c r="R54" i="39" s="1"/>
  <c r="V54" i="39" s="1"/>
  <c r="R24" i="39" a="1"/>
  <c r="R24" i="39" s="1"/>
  <c r="V24" i="39" s="1"/>
  <c r="R37" i="39" a="1"/>
  <c r="R37" i="39" s="1"/>
  <c r="V37" i="39" s="1"/>
  <c r="R49" i="39" a="1"/>
  <c r="R49" i="39" s="1"/>
  <c r="V49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99" i="39" a="1"/>
  <c r="F99" i="39" s="1"/>
  <c r="J9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102" i="39" a="1"/>
  <c r="F102" i="39" s="1"/>
  <c r="J102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23" i="39" a="1"/>
  <c r="R123" i="39" s="1"/>
  <c r="V123" i="39" s="1"/>
  <c r="R82" i="39" a="1"/>
  <c r="R82" i="39" s="1"/>
  <c r="V82" i="39" s="1"/>
  <c r="R100" i="39" a="1"/>
  <c r="R100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R153" i="39" a="1"/>
  <c r="R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E39" i="39" l="1"/>
  <c r="E69" i="39"/>
  <c r="E77" i="39"/>
  <c r="F77" i="39" s="1" a="1"/>
  <c r="F77" i="39" s="1"/>
  <c r="J77" i="39" s="1"/>
  <c r="E5" i="39"/>
  <c r="E41" i="39"/>
  <c r="E37" i="39"/>
  <c r="F147" i="39" s="1" a="1"/>
  <c r="F147" i="39" s="1"/>
  <c r="E29" i="39"/>
  <c r="E9" i="39"/>
  <c r="E81" i="39"/>
  <c r="E57" i="39"/>
  <c r="E93" i="39"/>
  <c r="F93" i="39" s="1" a="1"/>
  <c r="F93" i="39" s="1"/>
  <c r="E23" i="39"/>
  <c r="E83" i="39"/>
  <c r="E33" i="39"/>
  <c r="F33" i="39" s="1" a="1"/>
  <c r="F33" i="39" s="1"/>
  <c r="J33" i="39" s="1"/>
  <c r="E2" i="39"/>
  <c r="E4" i="39"/>
  <c r="F84" i="39" s="1" a="1"/>
  <c r="F84" i="39" s="1"/>
  <c r="J84" i="39" s="1"/>
  <c r="H196" i="39"/>
  <c r="E87" i="39"/>
  <c r="E63" i="39"/>
  <c r="E75" i="39"/>
  <c r="E21" i="39"/>
  <c r="E53" i="39"/>
  <c r="F5" i="39" a="1"/>
  <c r="F5" i="39" s="1"/>
  <c r="J5" i="39" s="1"/>
  <c r="E59" i="39"/>
  <c r="H186" i="39"/>
  <c r="F51" i="39" a="1"/>
  <c r="F51" i="39" s="1"/>
  <c r="J51" i="39" s="1"/>
  <c r="H204" i="39"/>
  <c r="H220" i="39"/>
  <c r="F63" i="39" a="1"/>
  <c r="F63" i="39" s="1"/>
  <c r="J63" i="39" s="1"/>
  <c r="H214" i="39"/>
  <c r="F106" i="39" a="1"/>
  <c r="F106" i="39" s="1"/>
  <c r="J106" i="39" s="1"/>
  <c r="F69" i="39" a="1"/>
  <c r="F69" i="39" s="1"/>
  <c r="J69" i="39" s="1"/>
  <c r="F7" i="39" a="1"/>
  <c r="F7" i="39" s="1"/>
  <c r="J7" i="39" s="1"/>
  <c r="F19" i="39" a="1"/>
  <c r="F19" i="39" s="1"/>
  <c r="J19" i="39" s="1"/>
  <c r="F91" i="39" a="1"/>
  <c r="F91" i="39" s="1"/>
  <c r="J91" i="39" s="1"/>
  <c r="F24" i="39" a="1"/>
  <c r="F24" i="39" s="1"/>
  <c r="J24" i="39" s="1"/>
  <c r="F12" i="39" a="1"/>
  <c r="F12" i="39" s="1"/>
  <c r="J12" i="39" s="1"/>
  <c r="F85" i="39" a="1"/>
  <c r="F85" i="39" s="1"/>
  <c r="J85" i="39" s="1"/>
  <c r="F46" i="39" a="1"/>
  <c r="F46" i="39" s="1"/>
  <c r="J46" i="39" s="1"/>
  <c r="F113" i="39" a="1"/>
  <c r="F113" i="39" s="1"/>
  <c r="J113" i="39" s="1"/>
  <c r="F40" i="39" a="1"/>
  <c r="F40" i="39" s="1"/>
  <c r="J40" i="39" s="1"/>
  <c r="F66" i="39" a="1"/>
  <c r="F66" i="39" s="1"/>
  <c r="J66" i="39" s="1"/>
  <c r="F126" i="39" a="1"/>
  <c r="F126" i="39" s="1"/>
  <c r="J126" i="39" s="1"/>
  <c r="F13" i="39" a="1"/>
  <c r="F13" i="39" s="1"/>
  <c r="J13" i="39" s="1"/>
  <c r="F25" i="39" a="1"/>
  <c r="F25" i="39" s="1"/>
  <c r="J25" i="39" s="1"/>
  <c r="H172" i="39"/>
  <c r="H226" i="39"/>
  <c r="T178" i="39"/>
  <c r="R4" i="39" a="1"/>
  <c r="R4" i="39" s="1"/>
  <c r="V4" i="39" s="1"/>
  <c r="T218" i="39"/>
  <c r="T194" i="39"/>
  <c r="T170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V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98" i="39" a="1"/>
  <c r="F98" i="39" s="1"/>
  <c r="F89" i="39" a="1"/>
  <c r="F89" i="39" s="1"/>
  <c r="F115" i="39" a="1"/>
  <c r="F115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J121" i="39" s="1"/>
  <c r="F26" i="39" a="1"/>
  <c r="F26" i="39" s="1"/>
  <c r="F17" i="39" a="1"/>
  <c r="F17" i="39" s="1"/>
  <c r="J17" i="39" s="1"/>
  <c r="F81" i="39" a="1"/>
  <c r="F81" i="39" s="1"/>
  <c r="F108" i="39" a="1"/>
  <c r="F108" i="39" s="1"/>
  <c r="J108" i="39" s="1"/>
  <c r="F125" i="39" a="1"/>
  <c r="F125" i="39" s="1"/>
  <c r="J125" i="39" s="1"/>
  <c r="F43" i="39" a="1"/>
  <c r="F43" i="39" s="1"/>
  <c r="J43" i="39" s="1"/>
  <c r="F97" i="39" a="1"/>
  <c r="F97" i="39" s="1"/>
  <c r="J97" i="39" s="1"/>
  <c r="F153" i="39" a="1"/>
  <c r="F153" i="39" s="1"/>
  <c r="F18" i="39" a="1"/>
  <c r="F18" i="39" s="1"/>
  <c r="F68" i="39" a="1"/>
  <c r="F68" i="39" s="1"/>
  <c r="J68" i="39" s="1"/>
  <c r="H202" i="39"/>
  <c r="R83" i="39" a="1"/>
  <c r="R83" i="39" s="1"/>
  <c r="R28" i="39" a="1"/>
  <c r="R28" i="39" s="1"/>
  <c r="R77" i="39" a="1"/>
  <c r="R77" i="39" s="1"/>
  <c r="R80" i="39" a="1"/>
  <c r="R80" i="39" s="1"/>
  <c r="V2" i="39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20" i="39" a="1"/>
  <c r="F20" i="39" s="1"/>
  <c r="F76" i="39" a="1"/>
  <c r="F76" i="39" s="1"/>
  <c r="F80" i="39" a="1"/>
  <c r="F80" i="39" s="1"/>
  <c r="F107" i="39" a="1"/>
  <c r="F107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65" i="39" l="1" a="1"/>
  <c r="F65" i="39" s="1"/>
  <c r="J65" i="39" s="1"/>
  <c r="F138" i="39" a="1"/>
  <c r="F138" i="39" s="1"/>
  <c r="J138" i="39" s="1"/>
  <c r="F119" i="39" a="1"/>
  <c r="F119" i="39" s="1"/>
  <c r="F105" i="39" a="1"/>
  <c r="F105" i="39" s="1"/>
  <c r="J105" i="39" s="1"/>
  <c r="F156" i="39" a="1"/>
  <c r="F156" i="39" s="1"/>
  <c r="J156" i="39" s="1"/>
  <c r="F145" i="39" a="1"/>
  <c r="F145" i="39" s="1"/>
  <c r="J145" i="39" s="1"/>
  <c r="F86" i="39" a="1"/>
  <c r="F86" i="39" s="1"/>
  <c r="J86" i="39" s="1"/>
  <c r="F82" i="39" a="1"/>
  <c r="F82" i="39" s="1"/>
  <c r="F114" i="39" a="1"/>
  <c r="F114" i="39" s="1"/>
  <c r="J114" i="39" s="1"/>
  <c r="F4" i="39" a="1"/>
  <c r="F4" i="39" s="1"/>
  <c r="J4" i="39" s="1"/>
  <c r="F132" i="39" a="1"/>
  <c r="F132" i="39" s="1"/>
  <c r="F112" i="39" a="1"/>
  <c r="F112" i="39" s="1"/>
  <c r="J112" i="39" s="1"/>
  <c r="F104" i="39" a="1"/>
  <c r="F104" i="39" s="1"/>
  <c r="J104" i="39" s="1"/>
  <c r="F57" i="39" a="1"/>
  <c r="F57" i="39" s="1"/>
  <c r="J57" i="39" s="1"/>
  <c r="F142" i="39" a="1"/>
  <c r="F142" i="39" s="1"/>
  <c r="J142" i="39" s="1"/>
  <c r="F64" i="39" a="1"/>
  <c r="F64" i="39" s="1"/>
  <c r="F36" i="39" a="1"/>
  <c r="F36" i="39" s="1"/>
  <c r="F109" i="39" a="1"/>
  <c r="F109" i="39" s="1"/>
  <c r="J109" i="39" s="1"/>
  <c r="F146" i="39" a="1"/>
  <c r="F146" i="39" s="1"/>
  <c r="F22" i="39" a="1"/>
  <c r="F22" i="39" s="1"/>
  <c r="J22" i="39" s="1"/>
  <c r="F94" i="39" a="1"/>
  <c r="F94" i="39" s="1"/>
  <c r="J94" i="39" s="1"/>
  <c r="F124" i="39" a="1"/>
  <c r="F124" i="39" s="1"/>
  <c r="J124" i="39" s="1"/>
  <c r="F100" i="39" a="1"/>
  <c r="F100" i="39" s="1"/>
  <c r="J100" i="39" s="1"/>
  <c r="F123" i="39" a="1"/>
  <c r="F123" i="39" s="1"/>
  <c r="J123" i="39" s="1"/>
  <c r="F10" i="39" a="1"/>
  <c r="F10" i="39" s="1"/>
  <c r="F31" i="39" a="1"/>
  <c r="F31" i="39" s="1"/>
  <c r="F58" i="39" a="1"/>
  <c r="F58" i="39" s="1"/>
  <c r="J58" i="39" s="1"/>
  <c r="F79" i="39" a="1"/>
  <c r="F79" i="39" s="1"/>
  <c r="J79" i="39" s="1"/>
  <c r="F48" i="39" a="1"/>
  <c r="F48" i="39" s="1"/>
  <c r="J48" i="39" s="1"/>
  <c r="F110" i="39" a="1"/>
  <c r="F110" i="39" s="1"/>
  <c r="F61" i="39" a="1"/>
  <c r="F61" i="39" s="1"/>
  <c r="J61" i="39" s="1"/>
  <c r="F103" i="39" a="1"/>
  <c r="F103" i="39" s="1"/>
  <c r="J103" i="39" s="1"/>
  <c r="F55" i="39" a="1"/>
  <c r="F55" i="39" s="1"/>
  <c r="J55" i="39" s="1"/>
  <c r="F42" i="39" a="1"/>
  <c r="F42" i="39" s="1"/>
  <c r="J42" i="39" s="1"/>
  <c r="F11" i="39" a="1"/>
  <c r="F11" i="39" s="1"/>
  <c r="J11" i="39" s="1"/>
  <c r="F83" i="39" a="1"/>
  <c r="F83" i="39" s="1"/>
  <c r="J83" i="39" s="1"/>
  <c r="F90" i="39" a="1"/>
  <c r="F90" i="39" s="1"/>
  <c r="J90" i="39" s="1"/>
  <c r="F75" i="39" a="1"/>
  <c r="F75" i="39" s="1"/>
  <c r="J75" i="39" s="1"/>
  <c r="F3" i="39" a="1"/>
  <c r="F3" i="39" s="1"/>
  <c r="F87" i="39" a="1"/>
  <c r="F87" i="39" s="1"/>
  <c r="J87" i="39" s="1"/>
  <c r="F56" i="39" a="1"/>
  <c r="F56" i="39" s="1"/>
  <c r="F27" i="39" a="1"/>
  <c r="F27" i="39" s="1"/>
  <c r="J27" i="39" s="1"/>
  <c r="F74" i="39" a="1"/>
  <c r="F74" i="39" s="1"/>
  <c r="J74" i="39" s="1"/>
  <c r="F34" i="39" a="1"/>
  <c r="F34" i="39" s="1"/>
  <c r="J34" i="39" s="1"/>
  <c r="F39" i="39" a="1"/>
  <c r="F39" i="39" s="1"/>
  <c r="J39" i="39" s="1"/>
  <c r="F15" i="39" a="1"/>
  <c r="F15" i="39" s="1"/>
  <c r="J15" i="39" s="1"/>
  <c r="F52" i="39" a="1"/>
  <c r="F52" i="39" s="1"/>
  <c r="J52" i="39" s="1"/>
  <c r="F70" i="39" a="1"/>
  <c r="F70" i="39" s="1"/>
  <c r="J70" i="39" s="1"/>
  <c r="F9" i="39" a="1"/>
  <c r="F9" i="39" s="1"/>
  <c r="J9" i="39" s="1"/>
  <c r="F45" i="39" a="1"/>
  <c r="F45" i="39" s="1"/>
  <c r="J45" i="39" s="1"/>
  <c r="F78" i="39" a="1"/>
  <c r="F78" i="39" s="1"/>
  <c r="J78" i="39" s="1"/>
  <c r="F53" i="39" a="1"/>
  <c r="F53" i="39" s="1"/>
  <c r="J53" i="39" s="1"/>
  <c r="F67" i="39" a="1"/>
  <c r="F67" i="39" s="1"/>
  <c r="J67" i="39" s="1"/>
  <c r="F71" i="39" a="1"/>
  <c r="F71" i="39" s="1"/>
  <c r="J71" i="39" s="1"/>
  <c r="F47" i="39" a="1"/>
  <c r="F47" i="39" s="1"/>
  <c r="J47" i="39" s="1"/>
  <c r="F73" i="39" a="1"/>
  <c r="F73" i="39" s="1"/>
  <c r="J73" i="39" s="1"/>
  <c r="F60" i="39" a="1"/>
  <c r="F60" i="39" s="1"/>
  <c r="J60" i="39" s="1"/>
  <c r="F62" i="39" a="1"/>
  <c r="F62" i="39" s="1"/>
  <c r="J62" i="39" s="1"/>
  <c r="F59" i="39" a="1"/>
  <c r="F59" i="39" s="1"/>
  <c r="J59" i="39" s="1"/>
  <c r="J2" i="39"/>
  <c r="S160" i="39" l="1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50" i="39" l="1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G155" i="39"/>
  <c r="G142" i="39"/>
  <c r="G146" i="39"/>
  <c r="G157" i="39"/>
  <c r="G136" i="39"/>
  <c r="G96" i="39"/>
  <c r="G105" i="39"/>
  <c r="G87" i="39"/>
  <c r="G116" i="39"/>
  <c r="G79" i="39"/>
  <c r="G128" i="39"/>
  <c r="G119" i="39"/>
  <c r="G73" i="39"/>
  <c r="G64" i="39"/>
  <c r="G137" i="39"/>
  <c r="G91" i="39"/>
  <c r="G140" i="39"/>
  <c r="G131" i="39"/>
  <c r="G122" i="39"/>
  <c r="G103" i="39"/>
  <c r="G97" i="39"/>
  <c r="G134" i="39"/>
  <c r="G88" i="39"/>
  <c r="G104" i="39"/>
  <c r="G115" i="39"/>
  <c r="G69" i="39"/>
  <c r="G118" i="39"/>
  <c r="G109" i="39"/>
  <c r="G100" i="39"/>
  <c r="G113" i="39"/>
  <c r="G127" i="39"/>
  <c r="G72" i="39"/>
  <c r="G63" i="39"/>
  <c r="G101" i="39"/>
  <c r="G78" i="39"/>
  <c r="G81" i="39"/>
  <c r="G139" i="39"/>
  <c r="G93" i="39"/>
  <c r="G84" i="39"/>
  <c r="G124" i="39"/>
  <c r="G68" i="39"/>
  <c r="G108" i="39"/>
  <c r="G47" i="39"/>
  <c r="G80" i="39"/>
  <c r="G71" i="39"/>
  <c r="G120" i="39"/>
  <c r="G62" i="39"/>
  <c r="G111" i="39"/>
  <c r="G114" i="39"/>
  <c r="G89" i="39"/>
  <c r="G138" i="39"/>
  <c r="G92" i="39"/>
  <c r="G141" i="39"/>
  <c r="G132" i="39"/>
  <c r="G123" i="39"/>
  <c r="G135" i="39"/>
  <c r="G40" i="39"/>
  <c r="G48" i="39"/>
  <c r="G18" i="39"/>
  <c r="G29" i="39"/>
  <c r="G13" i="39"/>
  <c r="G60" i="39"/>
  <c r="G31" i="39"/>
  <c r="G61" i="39"/>
  <c r="G4" i="39"/>
  <c r="G33" i="39"/>
  <c r="G16" i="39"/>
  <c r="G32" i="39"/>
  <c r="G24" i="39"/>
  <c r="G52" i="39"/>
  <c r="G10" i="39"/>
  <c r="G37" i="39"/>
  <c r="G11" i="39"/>
  <c r="G8" i="39"/>
  <c r="G58" i="39"/>
  <c r="G17" i="39"/>
  <c r="G148" i="39" l="1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G82" i="39"/>
  <c r="G102" i="39"/>
  <c r="S44" i="39"/>
  <c r="S62" i="39"/>
  <c r="S48" i="39"/>
  <c r="G23" i="39"/>
  <c r="G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I6" i="39" l="1"/>
  <c r="H6" i="39"/>
  <c r="I16" i="39"/>
  <c r="H16" i="39"/>
  <c r="I24" i="39"/>
  <c r="H24" i="39"/>
  <c r="H115" i="39" l="1"/>
  <c r="H69" i="39"/>
  <c r="I69" i="39"/>
  <c r="H118" i="39"/>
  <c r="I155" i="39"/>
  <c r="H155" i="39"/>
  <c r="I109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I154" i="39"/>
  <c r="H154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H89" i="39"/>
  <c r="I92" i="39"/>
  <c r="H92" i="39"/>
  <c r="H40" i="39"/>
  <c r="I40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52" i="39"/>
  <c r="H152" i="39"/>
  <c r="I97" i="39"/>
  <c r="H97" i="39"/>
  <c r="I134" i="39"/>
  <c r="H134" i="39"/>
  <c r="H88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I5" i="39"/>
  <c r="H5" i="39"/>
  <c r="I11" i="39"/>
  <c r="H11" i="39"/>
  <c r="I53" i="39"/>
  <c r="H53" i="39"/>
  <c r="H36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V25" i="39" l="1"/>
  <c r="U25" i="39" s="1"/>
  <c r="V122" i="39"/>
  <c r="V10" i="39"/>
  <c r="V133" i="39"/>
  <c r="U133" i="39" s="1"/>
  <c r="V119" i="39"/>
  <c r="V147" i="39"/>
  <c r="U147" i="39" s="1"/>
  <c r="V41" i="39"/>
  <c r="U41" i="39" s="1"/>
  <c r="V31" i="39"/>
  <c r="U31" i="39" s="1"/>
  <c r="V80" i="39"/>
  <c r="V109" i="39"/>
  <c r="V113" i="39"/>
  <c r="U113" i="39" s="1"/>
  <c r="V100" i="39"/>
  <c r="V106" i="39"/>
  <c r="U106" i="39" s="1"/>
  <c r="V64" i="39"/>
  <c r="U64" i="39" s="1"/>
  <c r="V151" i="39"/>
  <c r="V28" i="39"/>
  <c r="V30" i="39"/>
  <c r="U119" i="39" l="1"/>
  <c r="U80" i="39"/>
  <c r="U28" i="39"/>
  <c r="T28" i="39"/>
  <c r="U100" i="39"/>
  <c r="U30" i="39"/>
  <c r="T30" i="39"/>
  <c r="U10" i="39"/>
  <c r="U109" i="39"/>
  <c r="U151" i="39"/>
  <c r="T151" i="39"/>
  <c r="U122" i="39"/>
  <c r="J31" i="39" l="1"/>
  <c r="I31" i="39" s="1"/>
  <c r="J30" i="39"/>
  <c r="J136" i="39"/>
  <c r="I136" i="39" s="1"/>
  <c r="J110" i="39"/>
  <c r="I110" i="39" s="1"/>
  <c r="J149" i="39"/>
  <c r="I149" i="39" s="1"/>
  <c r="J119" i="39"/>
  <c r="J20" i="39"/>
  <c r="I20" i="39" s="1"/>
  <c r="J127" i="39"/>
  <c r="I127" i="39" s="1"/>
  <c r="J28" i="39"/>
  <c r="J107" i="39"/>
  <c r="I107" i="39" s="1"/>
  <c r="J93" i="39"/>
  <c r="I93" i="39" s="1"/>
  <c r="J147" i="39"/>
  <c r="I147" i="39" s="1"/>
  <c r="J76" i="39"/>
  <c r="J29" i="39"/>
  <c r="J54" i="39"/>
  <c r="I76" i="39" l="1"/>
  <c r="H132" i="39"/>
  <c r="I54" i="39"/>
  <c r="H54" i="39"/>
  <c r="I119" i="39"/>
  <c r="I30" i="39"/>
  <c r="I29" i="39"/>
  <c r="I28" i="39"/>
  <c r="V108" i="39" l="1"/>
  <c r="U108" i="39" s="1"/>
  <c r="V93" i="39"/>
  <c r="V50" i="39"/>
  <c r="V110" i="39"/>
  <c r="U110" i="39" s="1"/>
  <c r="V138" i="39"/>
  <c r="U138" i="39" s="1"/>
  <c r="V6" i="39"/>
  <c r="V94" i="39"/>
  <c r="V149" i="39"/>
  <c r="V87" i="39"/>
  <c r="V83" i="39"/>
  <c r="U83" i="39" s="1"/>
  <c r="V153" i="39"/>
  <c r="V137" i="39"/>
  <c r="V121" i="39"/>
  <c r="U6" i="39" l="1"/>
  <c r="U87" i="39"/>
  <c r="U50" i="39"/>
  <c r="T153" i="39"/>
  <c r="U153" i="39"/>
  <c r="U121" i="39"/>
  <c r="T121" i="39"/>
  <c r="U149" i="39"/>
  <c r="U93" i="39"/>
  <c r="U137" i="39"/>
  <c r="T137" i="39"/>
  <c r="U94" i="39"/>
  <c r="V85" i="39" l="1"/>
  <c r="V88" i="39"/>
  <c r="V145" i="39"/>
  <c r="V44" i="39"/>
  <c r="V139" i="39"/>
  <c r="V48" i="39"/>
  <c r="V103" i="39"/>
  <c r="V60" i="39"/>
  <c r="U60" i="39" s="1"/>
  <c r="V3" i="39"/>
  <c r="V128" i="39"/>
  <c r="V104" i="39"/>
  <c r="V129" i="39"/>
  <c r="V77" i="39"/>
  <c r="T77" i="39" s="1"/>
  <c r="U104" i="39" l="1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H153" i="39" l="1"/>
  <c r="J64" i="39" l="1"/>
  <c r="I64" i="39" l="1"/>
  <c r="H64" i="39"/>
  <c r="J115" i="39"/>
  <c r="I115" i="39" s="1"/>
  <c r="J89" i="39"/>
  <c r="J3" i="39"/>
  <c r="I3" i="39" s="1"/>
  <c r="J88" i="39"/>
  <c r="I88" i="39" s="1"/>
  <c r="J36" i="39"/>
  <c r="I36" i="39" s="1"/>
  <c r="J49" i="39"/>
  <c r="I49" i="39" s="1"/>
  <c r="J132" i="39"/>
  <c r="J146" i="39"/>
  <c r="I146" i="39" s="1"/>
  <c r="J98" i="39"/>
  <c r="I98" i="39" s="1"/>
  <c r="J26" i="39"/>
  <c r="J82" i="39"/>
  <c r="I82" i="39" s="1"/>
  <c r="J150" i="39"/>
  <c r="J96" i="39"/>
  <c r="I96" i="39" s="1"/>
  <c r="J81" i="39"/>
  <c r="J153" i="39"/>
  <c r="J118" i="39"/>
  <c r="J56" i="39"/>
  <c r="I56" i="39" s="1"/>
  <c r="J129" i="39"/>
  <c r="J133" i="39"/>
  <c r="J41" i="39"/>
  <c r="J44" i="39"/>
  <c r="I44" i="39" s="1"/>
  <c r="J10" i="39"/>
  <c r="J21" i="39"/>
  <c r="I21" i="39" s="1"/>
  <c r="J151" i="39"/>
  <c r="J80" i="39"/>
  <c r="I80" i="39" s="1"/>
  <c r="J18" i="39"/>
  <c r="I18" i="39" s="1"/>
  <c r="I10" i="39" l="1"/>
  <c r="I118" i="39"/>
  <c r="H26" i="39"/>
  <c r="I26" i="39"/>
  <c r="I153" i="39"/>
  <c r="I41" i="39"/>
  <c r="I81" i="39"/>
  <c r="I133" i="39"/>
  <c r="I89" i="39"/>
  <c r="I151" i="39"/>
  <c r="H129" i="39"/>
  <c r="I129" i="39"/>
  <c r="I150" i="39"/>
  <c r="H150" i="39"/>
  <c r="I132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<sst xmlns="http://schemas.openxmlformats.org/spreadsheetml/2006/main" count="1530" uniqueCount="575">
  <si>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</si>
  <si>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</si>
  <si>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</si>
  <si>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</si>
  <si>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</si>
  <si>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</si>
  <si>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</si>
  <si>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</si>
  <si>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</si>
  <si>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</si>
  <si>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</si>
  <si>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</si>
  <si>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</si>
  <si>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</si>
  <si>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</si>
  <si>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</si>
  <si>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</si>
  <si>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</si>
  <si>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</si>
  <si>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</si>
  <si>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</si>
  <si>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</si>
  <si>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1.30%</t>
  </si>
  <si>
    <t>Will Zalatoris</t>
  </si>
  <si>
    <t>Taylor Pendrith</t>
  </si>
  <si>
    <t>Stephan Jaeger</t>
  </si>
  <si>
    <t>Byeong Hun An</t>
  </si>
  <si>
    <t>Scottie Scheffler</t>
  </si>
  <si>
    <t>0.50%</t>
  </si>
  <si>
    <t>Jordan Spieth</t>
  </si>
  <si>
    <t>Austin Eckroat</t>
  </si>
  <si>
    <t>Cam Davis</t>
  </si>
  <si>
    <t>1.40%</t>
  </si>
  <si>
    <t>Brian Campbell</t>
  </si>
  <si>
    <t>Sungjae Im</t>
  </si>
  <si>
    <t>Sam Burns</t>
  </si>
  <si>
    <t>1.20%</t>
  </si>
  <si>
    <t>0.90%</t>
  </si>
  <si>
    <t>0.10%</t>
  </si>
  <si>
    <t>44.03%</t>
  </si>
  <si>
    <t>0.80%</t>
  </si>
  <si>
    <t>2.30%</t>
  </si>
  <si>
    <t>1.90%</t>
  </si>
  <si>
    <t>45.46%</t>
  </si>
  <si>
    <t>Sami Valimaki</t>
  </si>
  <si>
    <t>Matt Kuchar</t>
  </si>
  <si>
    <t>Sam Stevens</t>
  </si>
  <si>
    <t>Eric Cole</t>
  </si>
  <si>
    <t>Si Woo Kim</t>
  </si>
  <si>
    <t>Gary Woodland</t>
  </si>
  <si>
    <t>Karl Vilips</t>
  </si>
  <si>
    <t>Jacob Bridgeman</t>
  </si>
  <si>
    <t>Patrick Rodgers</t>
  </si>
  <si>
    <t>Ryo Hisatsune</t>
  </si>
  <si>
    <t>Ryan Gerard</t>
  </si>
  <si>
    <t>Mackenzie Hughes</t>
  </si>
  <si>
    <t>37.36%</t>
  </si>
  <si>
    <t>-</t>
  </si>
  <si>
    <t>5.30%</t>
  </si>
  <si>
    <t>0.30%</t>
  </si>
  <si>
    <t>0.20%</t>
  </si>
  <si>
    <t>2.70%</t>
  </si>
  <si>
    <t>2.00%</t>
  </si>
  <si>
    <t>43.84%</t>
  </si>
  <si>
    <t>2.20%</t>
  </si>
  <si>
    <t>1.50%</t>
  </si>
  <si>
    <t>1.00%</t>
  </si>
  <si>
    <t>48.67%</t>
  </si>
  <si>
    <t>45.02%</t>
  </si>
  <si>
    <t>1.80%</t>
  </si>
  <si>
    <t>1.70%</t>
  </si>
  <si>
    <t>35.32%</t>
  </si>
  <si>
    <t>0.70%</t>
  </si>
  <si>
    <t>34.77%</t>
  </si>
  <si>
    <t>0.40%</t>
  </si>
  <si>
    <t>4.20%</t>
  </si>
  <si>
    <t>40.12%</t>
  </si>
  <si>
    <t>35.10%</t>
  </si>
  <si>
    <t>Charley Hoffman</t>
  </si>
  <si>
    <t>34.66%</t>
  </si>
  <si>
    <t>Ben Martin</t>
  </si>
  <si>
    <t>30.24%</t>
  </si>
  <si>
    <t>0.60%</t>
  </si>
  <si>
    <t>Justin Lower</t>
  </si>
  <si>
    <t>35.36%</t>
  </si>
  <si>
    <t>Victor Perez</t>
  </si>
  <si>
    <t>37.60%</t>
  </si>
  <si>
    <t>Matt Nesmith</t>
  </si>
  <si>
    <t>27.04%</t>
  </si>
  <si>
    <t>Ryan Fox</t>
  </si>
  <si>
    <t>40.56%</t>
  </si>
  <si>
    <t>Mac Meissner</t>
  </si>
  <si>
    <t>38.98%</t>
  </si>
  <si>
    <t>Scott Gutschewski</t>
  </si>
  <si>
    <t>20.45%</t>
  </si>
  <si>
    <t>Rico Hoey</t>
  </si>
  <si>
    <t>42.30%</t>
  </si>
  <si>
    <t>Greyson Sigg</t>
  </si>
  <si>
    <t>28.38%</t>
  </si>
  <si>
    <t>Carson Young</t>
  </si>
  <si>
    <t>29.32%</t>
  </si>
  <si>
    <t>Chad Ramey</t>
  </si>
  <si>
    <t>34.95%</t>
  </si>
  <si>
    <t>Zac Blair</t>
  </si>
  <si>
    <t>34.80%</t>
  </si>
  <si>
    <t>David Lipsky</t>
  </si>
  <si>
    <t>30.25%</t>
  </si>
  <si>
    <t>Joel Dahmen</t>
  </si>
  <si>
    <t>Harry Higgs</t>
  </si>
  <si>
    <t>28.78%</t>
  </si>
  <si>
    <t>Chez Reavie</t>
  </si>
  <si>
    <t>27.19%</t>
  </si>
  <si>
    <t>Brice Garnett</t>
  </si>
  <si>
    <t>33.56%</t>
  </si>
  <si>
    <t>Rafael Campos</t>
  </si>
  <si>
    <t>22.59%</t>
  </si>
  <si>
    <t>35.60%</t>
  </si>
  <si>
    <t>Ben Griffin</t>
  </si>
  <si>
    <t>32.63%</t>
  </si>
  <si>
    <t>31.76%</t>
  </si>
  <si>
    <t>35.61%</t>
  </si>
  <si>
    <t>34.92%</t>
  </si>
  <si>
    <t>29.46%</t>
  </si>
  <si>
    <t>Davis Riley</t>
  </si>
  <si>
    <t>27.75%</t>
  </si>
  <si>
    <t>Kurt Kitayama</t>
  </si>
  <si>
    <t>32.31%</t>
  </si>
  <si>
    <t>39.93%</t>
  </si>
  <si>
    <t>Taylor Moore</t>
  </si>
  <si>
    <t>36.32%</t>
  </si>
  <si>
    <t>Chris Gotterup</t>
  </si>
  <si>
    <t>33.67%</t>
  </si>
  <si>
    <t>Adam Svensson</t>
  </si>
  <si>
    <t>30.00%</t>
  </si>
  <si>
    <t>Matt McCarty</t>
  </si>
  <si>
    <t>27.87%</t>
  </si>
  <si>
    <t>Harry Hall</t>
  </si>
  <si>
    <t>44.82%</t>
  </si>
  <si>
    <t>Emiliano Grillo</t>
  </si>
  <si>
    <t>36.00%</t>
  </si>
  <si>
    <t>Peter Malnati</t>
  </si>
  <si>
    <t>19.17%</t>
  </si>
  <si>
    <t>Kevin Yu</t>
  </si>
  <si>
    <t>35.63%</t>
  </si>
  <si>
    <t>Lee Hodges</t>
  </si>
  <si>
    <t>38.53%</t>
  </si>
  <si>
    <t>Nick Hardy</t>
  </si>
  <si>
    <t>25.84%</t>
  </si>
  <si>
    <t>Patrick Fishburn</t>
  </si>
  <si>
    <t>44.63%</t>
  </si>
  <si>
    <t>Sam Ryder</t>
  </si>
  <si>
    <t>40.51%</t>
  </si>
  <si>
    <t>Sung Kang</t>
  </si>
  <si>
    <t>14.86%</t>
  </si>
  <si>
    <t>Trey Mullinax</t>
  </si>
  <si>
    <t>34.47%</t>
  </si>
  <si>
    <t>Ben Silverman</t>
  </si>
  <si>
    <t>35.09%</t>
  </si>
  <si>
    <t>David Skinns</t>
  </si>
  <si>
    <t>30.44%</t>
  </si>
  <si>
    <t>42.21%</t>
  </si>
  <si>
    <t>Kevin Kisner</t>
  </si>
  <si>
    <t>17.67%</t>
  </si>
  <si>
    <t>Matteo Manassero</t>
  </si>
  <si>
    <t>44.09%</t>
  </si>
  <si>
    <t>Jackson Suber</t>
  </si>
  <si>
    <t>32.18%</t>
  </si>
  <si>
    <t>Philip Knowles</t>
  </si>
  <si>
    <t>23.74%</t>
  </si>
  <si>
    <t>Takumi Kanaya</t>
  </si>
  <si>
    <t>48.77%</t>
  </si>
  <si>
    <t>Will Chandler</t>
  </si>
  <si>
    <t>33.22%</t>
  </si>
  <si>
    <t>Vince Covello</t>
  </si>
  <si>
    <t>18.01%</t>
  </si>
  <si>
    <t>Jesper Svensson</t>
  </si>
  <si>
    <t>Matthew Riedel</t>
  </si>
  <si>
    <t>26.52%</t>
  </si>
  <si>
    <t>Mason Andersen</t>
  </si>
  <si>
    <t>28.46%</t>
  </si>
  <si>
    <t>William Mouw</t>
  </si>
  <si>
    <t>37.13%</t>
  </si>
  <si>
    <t>Tim Widing</t>
  </si>
  <si>
    <t>30.14%</t>
  </si>
  <si>
    <t>Nelson Ledesma</t>
  </si>
  <si>
    <t>32.73%</t>
  </si>
  <si>
    <t>5.20%</t>
  </si>
  <si>
    <t>Hayden Springer</t>
  </si>
  <si>
    <t>42.16%</t>
  </si>
  <si>
    <t>Noah Goodwin</t>
  </si>
  <si>
    <t>34.86%</t>
  </si>
  <si>
    <t>Cristobal Del Solar</t>
  </si>
  <si>
    <t>22.98%</t>
  </si>
  <si>
    <t>Pierceson Coody</t>
  </si>
  <si>
    <t>37.37%</t>
  </si>
  <si>
    <t>Quade Cummins</t>
  </si>
  <si>
    <t>37.66%</t>
  </si>
  <si>
    <t>Paul Waring</t>
  </si>
  <si>
    <t>24.97%</t>
  </si>
  <si>
    <t>Thorbjorn Olesen</t>
  </si>
  <si>
    <t>47.31%</t>
  </si>
  <si>
    <t>Kris Ventura</t>
  </si>
  <si>
    <t>29.23%</t>
  </si>
  <si>
    <t>Harrison Endycott</t>
  </si>
  <si>
    <t>23.46%</t>
  </si>
  <si>
    <t>Thomas Rosenmueller</t>
  </si>
  <si>
    <t>44.41%</t>
  </si>
  <si>
    <t>Frankie Capan</t>
  </si>
  <si>
    <t>40.90%</t>
  </si>
  <si>
    <t>Kris Kim</t>
  </si>
  <si>
    <t>14.69%</t>
  </si>
  <si>
    <t>Rasmus Hojgaard</t>
  </si>
  <si>
    <t>36.72%</t>
  </si>
  <si>
    <t>Michael Thorbjornsen</t>
  </si>
  <si>
    <t>35.50%</t>
  </si>
  <si>
    <t>Tommy Morrison</t>
  </si>
  <si>
    <t>27.78%</t>
  </si>
  <si>
    <t>Alex Smalley</t>
  </si>
  <si>
    <t>33.86%</t>
  </si>
  <si>
    <t>32.47%</t>
  </si>
  <si>
    <t>Henrik Norlander</t>
  </si>
  <si>
    <t>Doug Ghim</t>
  </si>
  <si>
    <t>39.78%</t>
  </si>
  <si>
    <t>Chan Kim</t>
  </si>
  <si>
    <t>41.79%</t>
  </si>
  <si>
    <t>Chesson Hadley</t>
  </si>
  <si>
    <t>18.43%</t>
  </si>
  <si>
    <t>Andrew Putnam</t>
  </si>
  <si>
    <t>37.42%</t>
  </si>
  <si>
    <t>Mark Hubbard</t>
  </si>
  <si>
    <t>29.53%</t>
  </si>
  <si>
    <t>Chandler Phillips</t>
  </si>
  <si>
    <t>33.05%</t>
  </si>
  <si>
    <t>39.06%</t>
  </si>
  <si>
    <t>38.49%</t>
  </si>
  <si>
    <t>Aldrich Potgieter</t>
  </si>
  <si>
    <t>22.45%</t>
  </si>
  <si>
    <t>Vince Whaley</t>
  </si>
  <si>
    <t>37.40%</t>
  </si>
  <si>
    <t>Joseph Bramlett</t>
  </si>
  <si>
    <t>39.12%</t>
  </si>
  <si>
    <t>Aaron Baddeley</t>
  </si>
  <si>
    <t>23.49%</t>
  </si>
  <si>
    <t>Danny Walker</t>
  </si>
  <si>
    <t>38.25%</t>
  </si>
  <si>
    <t>Dylan Wu</t>
  </si>
  <si>
    <t>42.75%</t>
  </si>
  <si>
    <t>Ryan Palmer</t>
  </si>
  <si>
    <t>19.00%</t>
  </si>
  <si>
    <t>Matt Wallace</t>
  </si>
  <si>
    <t>40.23%</t>
  </si>
  <si>
    <t>Luke List</t>
  </si>
  <si>
    <t>28.98%</t>
  </si>
  <si>
    <t>Webb Simpson</t>
  </si>
  <si>
    <t>30.80%</t>
  </si>
  <si>
    <t>27.08%</t>
  </si>
  <si>
    <t>24.25%</t>
  </si>
  <si>
    <t>38.84%</t>
  </si>
  <si>
    <t>33.41%</t>
  </si>
  <si>
    <t>Tom Kim</t>
  </si>
  <si>
    <t>Zach Johnson</t>
  </si>
  <si>
    <t>39.66%</t>
  </si>
  <si>
    <t>Erik van Rooyen</t>
  </si>
  <si>
    <t>32.64%</t>
  </si>
  <si>
    <t>Francesco Molinari</t>
  </si>
  <si>
    <t>27.70%</t>
  </si>
  <si>
    <t>43.42%</t>
  </si>
  <si>
    <t>Jake Knapp</t>
  </si>
  <si>
    <t>27.94%</t>
  </si>
  <si>
    <t>28.64%</t>
  </si>
  <si>
    <t>Nico Echavarria</t>
  </si>
  <si>
    <t>35.87%</t>
  </si>
  <si>
    <t>Jhonattan Vegas</t>
  </si>
  <si>
    <t>37.89%</t>
  </si>
  <si>
    <t>Patton Kizzire</t>
  </si>
  <si>
    <t>26.24%</t>
  </si>
  <si>
    <t>Nate Lashley</t>
  </si>
  <si>
    <t>41.04%</t>
  </si>
  <si>
    <t>Kevin Tway</t>
  </si>
  <si>
    <t>35.80%</t>
  </si>
  <si>
    <t>Nick Watney</t>
  </si>
  <si>
    <t>23.17%</t>
  </si>
  <si>
    <t>Seamus Power</t>
  </si>
  <si>
    <t>48.71%</t>
  </si>
  <si>
    <t>Adam Schenk</t>
  </si>
  <si>
    <t>29.68%</t>
  </si>
  <si>
    <t>Camilo Villegas</t>
  </si>
  <si>
    <t>21.61%</t>
  </si>
  <si>
    <t>Nicolai Hojgaard</t>
  </si>
  <si>
    <t>36.92%</t>
  </si>
  <si>
    <t>Ben Kohles</t>
  </si>
  <si>
    <t>33.48%</t>
  </si>
  <si>
    <t>Lanto Griffin</t>
  </si>
  <si>
    <t>29.60%</t>
  </si>
  <si>
    <t>Matti Schmid</t>
  </si>
  <si>
    <t>Beau Hossler</t>
  </si>
  <si>
    <t>37.09%</t>
  </si>
  <si>
    <t>Martin Laird</t>
  </si>
  <si>
    <t>27.59%</t>
  </si>
  <si>
    <t>Paul Peterson</t>
  </si>
  <si>
    <t>40.83%</t>
  </si>
  <si>
    <t>Taylor Dickson</t>
  </si>
  <si>
    <t>36.62%</t>
  </si>
  <si>
    <t>Brandon Matthews</t>
  </si>
  <si>
    <t>22.55%</t>
  </si>
  <si>
    <t>Isaiah Salinda</t>
  </si>
  <si>
    <t>34.76%</t>
  </si>
  <si>
    <t>40.69%</t>
  </si>
  <si>
    <t>Will Gordon</t>
  </si>
  <si>
    <t>24.55%</t>
  </si>
  <si>
    <t>Kevin Roy</t>
  </si>
  <si>
    <t>35.47%</t>
  </si>
  <si>
    <t>Rikuya Hoshino</t>
  </si>
  <si>
    <t>36.88%</t>
  </si>
  <si>
    <t>Kevin Velo</t>
  </si>
  <si>
    <t>27.65%</t>
  </si>
  <si>
    <t>Antoine Rozner</t>
  </si>
  <si>
    <t>Kaito Onishi</t>
  </si>
  <si>
    <t>33.60%</t>
  </si>
  <si>
    <t>Ross Steelman</t>
  </si>
  <si>
    <t>25.88%</t>
  </si>
  <si>
    <t>Taylor Montgomery</t>
  </si>
  <si>
    <t>32.15%</t>
  </si>
  <si>
    <t>Hayden Buckley</t>
  </si>
  <si>
    <t>29.55%</t>
  </si>
  <si>
    <t>Norman Xiong</t>
  </si>
  <si>
    <t>38.30%</t>
  </si>
  <si>
    <t>Max McGreevy</t>
  </si>
  <si>
    <t>Christo Lamprecht</t>
  </si>
  <si>
    <t>28.82%</t>
  </si>
  <si>
    <t>Niklas Norgaard Moller</t>
  </si>
  <si>
    <t>36.42%</t>
  </si>
  <si>
    <t>4.10%</t>
  </si>
  <si>
    <t>Jeremy Paul</t>
  </si>
  <si>
    <t>56.73%</t>
  </si>
  <si>
    <t>3.50%</t>
  </si>
  <si>
    <t>Trevor Cone</t>
  </si>
  <si>
    <t>38.81%</t>
  </si>
  <si>
    <t>5.50%</t>
  </si>
  <si>
    <t>Gabe Reynolds</t>
  </si>
  <si>
    <t>4.45%</t>
  </si>
  <si>
    <t>Trace Crowe</t>
  </si>
  <si>
    <t>44.76%</t>
  </si>
  <si>
    <t>John Pak</t>
  </si>
  <si>
    <t>37.93%</t>
  </si>
  <si>
    <t>Seungbin Choi</t>
  </si>
  <si>
    <t>17.31%</t>
  </si>
  <si>
    <t>Braden Thornberry</t>
  </si>
  <si>
    <t>40.86%</t>
  </si>
  <si>
    <t>Anders Albertson</t>
  </si>
  <si>
    <t>37.97%</t>
  </si>
  <si>
    <t>Bobby Massa</t>
  </si>
  <si>
    <t>21.17%</t>
  </si>
  <si>
    <t>Alejandro Tosti</t>
  </si>
  <si>
    <t>43.39%</t>
  </si>
  <si>
    <t>Ricky Castillo</t>
  </si>
  <si>
    <t>4.60%</t>
  </si>
  <si>
    <t>Noah Kent</t>
  </si>
  <si>
    <t>11.15%</t>
  </si>
  <si>
    <t>36.75%</t>
  </si>
  <si>
    <t>29.58%</t>
  </si>
  <si>
    <t>41.85%</t>
  </si>
  <si>
    <t>35.62%</t>
  </si>
  <si>
    <t>22.53%</t>
  </si>
  <si>
    <t>37.71%</t>
  </si>
  <si>
    <t>32.69%</t>
  </si>
  <si>
    <t>40.00%</t>
  </si>
  <si>
    <t>37.07%</t>
  </si>
  <si>
    <t>0.00%</t>
  </si>
  <si>
    <t>22.93%</t>
  </si>
  <si>
    <t>27.27%</t>
  </si>
  <si>
    <t>47.92%</t>
  </si>
  <si>
    <t>9.10%</t>
  </si>
  <si>
    <t>24.81%</t>
  </si>
  <si>
    <t>45.13%</t>
  </si>
  <si>
    <t>31.20%</t>
  </si>
  <si>
    <t>23.67%</t>
  </si>
  <si>
    <t>37.61%</t>
  </si>
  <si>
    <t>30.06%</t>
  </si>
  <si>
    <t>32.33%</t>
  </si>
  <si>
    <t>53.37%</t>
  </si>
  <si>
    <t>21.66%</t>
  </si>
  <si>
    <t>38.93%</t>
  </si>
  <si>
    <t>35.31%</t>
  </si>
  <si>
    <t>25.76%</t>
  </si>
  <si>
    <t>37.39%</t>
  </si>
  <si>
    <t>31.10%</t>
  </si>
  <si>
    <t>31.52%</t>
  </si>
  <si>
    <t>45.97%</t>
  </si>
  <si>
    <t>30.04%</t>
  </si>
  <si>
    <t>23.99%</t>
  </si>
  <si>
    <t>39.08%</t>
  </si>
  <si>
    <t>4.30%</t>
  </si>
  <si>
    <t>28.29%</t>
  </si>
  <si>
    <t>38.61%</t>
  </si>
  <si>
    <t>36.49%</t>
  </si>
  <si>
    <t>2.40%</t>
  </si>
  <si>
    <t>24.90%</t>
  </si>
  <si>
    <t>49.19%</t>
  </si>
  <si>
    <t>31.40%</t>
  </si>
  <si>
    <t>19.41%</t>
  </si>
  <si>
    <t>43.89%</t>
  </si>
  <si>
    <t>35.82%</t>
  </si>
  <si>
    <t>20.29%</t>
  </si>
  <si>
    <t>33.09%</t>
  </si>
  <si>
    <t>35.90%</t>
  </si>
  <si>
    <t>31.01%</t>
  </si>
  <si>
    <t>36.97%</t>
  </si>
  <si>
    <t>36.59%</t>
  </si>
  <si>
    <t>26.44%</t>
  </si>
  <si>
    <t>44.94%</t>
  </si>
  <si>
    <t>36.07%</t>
  </si>
  <si>
    <t>2.10%</t>
  </si>
  <si>
    <t>51.16%</t>
  </si>
  <si>
    <t>7.90%</t>
  </si>
  <si>
    <t>21.31%</t>
  </si>
  <si>
    <t>27.53%</t>
  </si>
  <si>
    <t>34.51%</t>
  </si>
  <si>
    <t>35.01%</t>
  </si>
  <si>
    <t>30.48%</t>
  </si>
  <si>
    <t>30.79%</t>
  </si>
  <si>
    <t>28.34%</t>
  </si>
  <si>
    <t>42.09%</t>
  </si>
  <si>
    <t>31.45%</t>
  </si>
  <si>
    <t>26.47%</t>
  </si>
  <si>
    <t>29.48%</t>
  </si>
  <si>
    <t>35.00%</t>
  </si>
  <si>
    <t>35.52%</t>
  </si>
  <si>
    <t>3.10%</t>
  </si>
  <si>
    <t>35.17%</t>
  </si>
  <si>
    <t>32.75%</t>
  </si>
  <si>
    <t>32.08%</t>
  </si>
  <si>
    <t>35.24%</t>
  </si>
  <si>
    <t>35.44%</t>
  </si>
  <si>
    <t>44.81%</t>
  </si>
  <si>
    <t>34.52%</t>
  </si>
  <si>
    <t>20.67%</t>
  </si>
  <si>
    <t>1.10%</t>
  </si>
  <si>
    <t>36.56%</t>
  </si>
  <si>
    <t>37.54%</t>
  </si>
  <si>
    <t>25.91%</t>
  </si>
  <si>
    <t>39.74%</t>
  </si>
  <si>
    <t>44.45%</t>
  </si>
  <si>
    <t>15.81%</t>
  </si>
  <si>
    <t>37.49%</t>
  </si>
  <si>
    <t>29.66%</t>
  </si>
  <si>
    <t>32.85%</t>
  </si>
  <si>
    <t>42.22%</t>
  </si>
  <si>
    <t>37.63%</t>
  </si>
  <si>
    <t>20.15%</t>
  </si>
  <si>
    <t>32.50%</t>
  </si>
  <si>
    <t>23.42%</t>
  </si>
  <si>
    <t>47.09%</t>
  </si>
  <si>
    <t>35.15%</t>
  </si>
  <si>
    <t>17.77%</t>
  </si>
  <si>
    <t>47.67%</t>
  </si>
  <si>
    <t>28.09%</t>
  </si>
  <si>
    <t>1.60%</t>
  </si>
  <si>
    <t>46.31%</t>
  </si>
  <si>
    <t>24.60%</t>
  </si>
  <si>
    <t>29.09%</t>
  </si>
  <si>
    <t>4.40%</t>
  </si>
  <si>
    <t>34.22%</t>
  </si>
  <si>
    <t>26.66%</t>
  </si>
  <si>
    <t>38.37%</t>
  </si>
  <si>
    <t>35.34%</t>
  </si>
  <si>
    <t>26.29%</t>
  </si>
  <si>
    <t>44.13%</t>
  </si>
  <si>
    <t>24.41%</t>
  </si>
  <si>
    <t>45.24%</t>
  </si>
  <si>
    <t>38.01%</t>
  </si>
  <si>
    <t>16.75%</t>
  </si>
  <si>
    <t>34.35%</t>
  </si>
  <si>
    <t>40.71%</t>
  </si>
  <si>
    <t>24.94%</t>
  </si>
  <si>
    <t>5.60%</t>
  </si>
  <si>
    <t>44.44%</t>
  </si>
  <si>
    <t>45.28%</t>
  </si>
  <si>
    <t>Tie</t>
  </si>
  <si>
    <t>10.27%</t>
  </si>
  <si>
    <t>59.16%</t>
  </si>
  <si>
    <t>5.00%</t>
  </si>
  <si>
    <t>31.73%</t>
  </si>
  <si>
    <t>9.11%</t>
  </si>
  <si>
    <t>46.33%</t>
  </si>
  <si>
    <t>43.85%</t>
  </si>
  <si>
    <t>9.81%</t>
  </si>
  <si>
    <t>51.47%</t>
  </si>
  <si>
    <t>39.29%</t>
  </si>
  <si>
    <t>9.24%</t>
  </si>
  <si>
    <t>55.16%</t>
  </si>
  <si>
    <t>35.72%</t>
  </si>
  <si>
    <t>3.30%</t>
  </si>
  <si>
    <t>9.12%</t>
  </si>
  <si>
    <t>46.48%</t>
  </si>
  <si>
    <t>44.22%</t>
  </si>
  <si>
    <t>9.29%</t>
  </si>
  <si>
    <t>55.50%</t>
  </si>
  <si>
    <t>35.06%</t>
  </si>
  <si>
    <t>9.44%</t>
  </si>
  <si>
    <t>55.56%</t>
  </si>
  <si>
    <t>9.35%</t>
  </si>
  <si>
    <t>59.39%</t>
  </si>
  <si>
    <t>31.25%</t>
  </si>
  <si>
    <t>9.36%</t>
  </si>
  <si>
    <t>54.05%</t>
  </si>
  <si>
    <t>36.68%</t>
  </si>
  <si>
    <t>9.27%</t>
  </si>
  <si>
    <t>51.91%</t>
  </si>
  <si>
    <t>38.80%</t>
  </si>
  <si>
    <t>48.01%</t>
  </si>
  <si>
    <t>42.27%</t>
  </si>
  <si>
    <t>9.71%</t>
  </si>
  <si>
    <t>53.86%</t>
  </si>
  <si>
    <t>36.48%</t>
  </si>
  <si>
    <t>9.66%</t>
  </si>
  <si>
    <t>40.46%</t>
  </si>
  <si>
    <t>49.88%</t>
  </si>
  <si>
    <t>5.70%</t>
  </si>
  <si>
    <t>9.65%</t>
  </si>
  <si>
    <t>45.71%</t>
  </si>
  <si>
    <t>44.92%</t>
  </si>
  <si>
    <t>60.19%</t>
  </si>
  <si>
    <t>31.19%</t>
  </si>
  <si>
    <t>8.62%</t>
  </si>
  <si>
    <t>51.83%</t>
  </si>
  <si>
    <t>3.00%</t>
  </si>
  <si>
    <t>38.72%</t>
  </si>
  <si>
    <t>9.45%</t>
  </si>
  <si>
    <t>61.88%</t>
  </si>
  <si>
    <t>6.20%</t>
  </si>
  <si>
    <t>29.54%</t>
  </si>
  <si>
    <t>8.58%</t>
  </si>
  <si>
    <t>47.07%</t>
  </si>
  <si>
    <t>43.44%</t>
  </si>
  <si>
    <t>9.48%</t>
  </si>
  <si>
    <t>39.72%</t>
  </si>
  <si>
    <t>51.00%</t>
  </si>
  <si>
    <t>5.90%</t>
  </si>
  <si>
    <t>9.28%</t>
  </si>
  <si>
    <t>53.98%</t>
  </si>
  <si>
    <t>5.10%</t>
  </si>
  <si>
    <t>36.51%</t>
  </si>
  <si>
    <t>9.51%</t>
  </si>
  <si>
    <t>46.34%</t>
  </si>
  <si>
    <t>44.38%</t>
  </si>
  <si>
    <t>39.73%</t>
  </si>
  <si>
    <t>57.93%</t>
  </si>
  <si>
    <t>33.12%</t>
  </si>
  <si>
    <t>8.95%</t>
  </si>
  <si>
    <t>48.05%</t>
  </si>
  <si>
    <t>Cameron Champ</t>
  </si>
  <si>
    <t>42.56%</t>
  </si>
  <si>
    <t>9.38%</t>
  </si>
  <si>
    <t>53.72%</t>
  </si>
  <si>
    <t>36.99%</t>
  </si>
  <si>
    <t>51.79%</t>
  </si>
  <si>
    <t>39.19%</t>
  </si>
  <si>
    <t>9.02%</t>
  </si>
  <si>
    <t>53.18%</t>
  </si>
  <si>
    <t>37.41%</t>
  </si>
  <si>
    <t>9.41%</t>
  </si>
  <si>
    <t>46.66%</t>
  </si>
  <si>
    <t>48.19%</t>
  </si>
  <si>
    <t>41.70%</t>
  </si>
  <si>
    <t>10.10%</t>
  </si>
  <si>
    <t>45.55%</t>
  </si>
  <si>
    <t>45.27%</t>
  </si>
  <si>
    <t>9.17%</t>
  </si>
  <si>
    <t>45.45%</t>
  </si>
  <si>
    <t>49.25%</t>
  </si>
  <si>
    <t>41.12%</t>
  </si>
  <si>
    <t>9.62%</t>
  </si>
  <si>
    <t>68.58%</t>
  </si>
  <si>
    <t>7.68%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</si>
</sst>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216.00000000000009</v>
      </c>
      <c r="B3" s="5">
        <f>SUM(IF(AND(A3="",SUM('Rd1'!I:I)=0),"",SUM('Rd1'!I:I)),IF(AND(A3="",SUM('Rd2'!I:I)=0),"",SUM('Rd2'!I:I)),IF(AND(A3="",SUM('Rd3'!I:I)=0),"",SUM('Rd3'!I:I)),IF(AND(A3="",SUM('Rd4'!I:I)=0),"",SUM('Rd4'!I:I)))</f>
        <v>-16.990000000000009</v>
      </c>
      <c r="C3" s="5"/>
      <c r="D3" s="5">
        <f>IF(T3Picks!C2="","",2*(12-COUNTBLANK(T3Picks!B2:B13)))</f>
        <v>18</v>
      </c>
      <c r="E3" s="5">
        <f>IF(T3Picks!C2="","",SUM(T3Picks!I2:I13))</f>
        <v>-11.6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3" sqref="B3"/>
      <selection pane="bottomLeft" activeCell="I1" sqref="I1:I104857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0.53472222222222221</v>
      </c>
      <c r="C2" t="s">
        <v>44</v>
      </c>
      <c r="D2" s="9" t="s">
        <v>77</v>
      </c>
      <c r="E2">
        <v>2.8</v>
      </c>
      <c r="F2">
        <v>2.5</v>
      </c>
      <c r="G2" s="14" t="s">
        <v>21</v>
      </c>
      <c r="H2">
        <v>66</v>
      </c>
      <c r="I2" s="3" t="s">
        <v>21</v>
      </c>
    </row>
    <row r="3" spans="1:10" x14ac:dyDescent="0.25">
      <c r="A3">
        <f t="shared" ref="A3:A66" si="0">IF(B3="","",1)</f>
        <v>1</v>
      </c>
      <c r="B3" s="2">
        <v>0.53472222222222221</v>
      </c>
      <c r="C3" t="s">
        <v>78</v>
      </c>
      <c r="D3" s="9" t="s">
        <v>79</v>
      </c>
      <c r="E3">
        <v>2.9</v>
      </c>
      <c r="F3">
        <v>2.8</v>
      </c>
      <c r="G3" s="14" t="s">
        <v>21</v>
      </c>
      <c r="H3">
        <v>67</v>
      </c>
      <c r="I3" s="3" t="s">
        <v>21</v>
      </c>
    </row>
    <row r="4" spans="1:10" x14ac:dyDescent="0.25">
      <c r="A4">
        <f t="shared" si="0"/>
        <v>1</v>
      </c>
      <c r="B4" s="2">
        <v>0.53472222222222221</v>
      </c>
      <c r="C4" t="s">
        <v>80</v>
      </c>
      <c r="D4" s="9" t="s">
        <v>81</v>
      </c>
      <c r="E4">
        <v>3.3</v>
      </c>
      <c r="F4">
        <v>3.4</v>
      </c>
      <c r="G4" s="14" t="s">
        <v>82</v>
      </c>
      <c r="H4">
        <v>66</v>
      </c>
      <c r="I4" s="3">
        <v>0.42</v>
      </c>
    </row>
    <row r="5" spans="1:10" x14ac:dyDescent="0.25">
      <c r="A5">
        <f t="shared" si="0"/>
        <v>1</v>
      </c>
      <c r="B5" s="2">
        <v>0.53472222222222221</v>
      </c>
      <c r="C5" t="s">
        <v>83</v>
      </c>
      <c r="D5" s="9" t="s">
        <v>84</v>
      </c>
      <c r="E5">
        <v>2.8</v>
      </c>
      <c r="F5">
        <v>2.5</v>
      </c>
      <c r="G5" s="14" t="s">
        <v>21</v>
      </c>
      <c r="H5">
        <v>68</v>
      </c>
      <c r="I5" s="3" t="s">
        <v>21</v>
      </c>
    </row>
    <row r="6" spans="1:10" x14ac:dyDescent="0.25">
      <c r="A6">
        <f t="shared" si="0"/>
        <v>1</v>
      </c>
      <c r="B6" s="2">
        <v>0.53472222222222221</v>
      </c>
      <c r="C6" t="s">
        <v>85</v>
      </c>
      <c r="D6" s="9" t="s">
        <v>86</v>
      </c>
      <c r="E6">
        <v>2.7</v>
      </c>
      <c r="F6">
        <v>2.62</v>
      </c>
      <c r="G6" s="14" t="s">
        <v>21</v>
      </c>
      <c r="H6">
        <v>68</v>
      </c>
      <c r="I6" s="3" t="s">
        <v>21</v>
      </c>
    </row>
    <row r="7" spans="1:10" x14ac:dyDescent="0.25">
      <c r="A7">
        <f t="shared" si="0"/>
        <v>1</v>
      </c>
      <c r="B7" s="2">
        <v>0.53472222222222221</v>
      </c>
      <c r="C7" t="s">
        <v>87</v>
      </c>
      <c r="D7" s="9" t="s">
        <v>88</v>
      </c>
      <c r="E7">
        <v>3.7</v>
      </c>
      <c r="F7">
        <v>3.6</v>
      </c>
      <c r="G7" s="14" t="s">
        <v>21</v>
      </c>
      <c r="H7">
        <v>72</v>
      </c>
      <c r="I7" s="3" t="s">
        <v>21</v>
      </c>
    </row>
    <row r="8" spans="1:10" x14ac:dyDescent="0.25">
      <c r="A8">
        <f t="shared" si="0"/>
        <v>1</v>
      </c>
      <c r="B8" s="2">
        <v>0.54236111111111107</v>
      </c>
      <c r="C8" t="s">
        <v>89</v>
      </c>
      <c r="D8" s="9" t="s">
        <v>90</v>
      </c>
      <c r="E8">
        <v>2.5</v>
      </c>
      <c r="F8">
        <v>2.2000000000000002</v>
      </c>
      <c r="G8" s="14" t="s">
        <v>21</v>
      </c>
      <c r="H8">
        <v>66</v>
      </c>
      <c r="I8" s="3" t="s">
        <v>21</v>
      </c>
    </row>
    <row r="9" spans="1:10" x14ac:dyDescent="0.25">
      <c r="A9">
        <f t="shared" si="0"/>
        <v>1</v>
      </c>
      <c r="B9" s="2">
        <v>0.54236111111111107</v>
      </c>
      <c r="C9" t="s">
        <v>91</v>
      </c>
      <c r="D9" s="9" t="s">
        <v>92</v>
      </c>
      <c r="E9">
        <v>2.6</v>
      </c>
      <c r="F9">
        <v>2.4</v>
      </c>
      <c r="G9" s="14" t="s">
        <v>21</v>
      </c>
      <c r="H9">
        <v>68</v>
      </c>
      <c r="I9" s="3" t="s">
        <v>21</v>
      </c>
    </row>
    <row r="10" spans="1:10" x14ac:dyDescent="0.25">
      <c r="A10">
        <f t="shared" si="0"/>
        <v>1</v>
      </c>
      <c r="B10" s="2">
        <v>0.54236111111111107</v>
      </c>
      <c r="C10" t="s">
        <v>93</v>
      </c>
      <c r="D10" s="9" t="s">
        <v>94</v>
      </c>
      <c r="E10">
        <v>4.9000000000000004</v>
      </c>
      <c r="F10">
        <v>5.5</v>
      </c>
      <c r="G10" s="14" t="s">
        <v>32</v>
      </c>
      <c r="H10">
        <v>73</v>
      </c>
      <c r="I10" s="3">
        <v>-1.4</v>
      </c>
    </row>
    <row r="11" spans="1:10" x14ac:dyDescent="0.25">
      <c r="A11">
        <f t="shared" si="0"/>
        <v>1</v>
      </c>
      <c r="B11" s="2">
        <v>0.54236111111111107</v>
      </c>
      <c r="C11" t="s">
        <v>95</v>
      </c>
      <c r="D11" s="9" t="s">
        <v>96</v>
      </c>
      <c r="E11">
        <v>2.4</v>
      </c>
      <c r="F11">
        <v>2.4</v>
      </c>
      <c r="G11" s="14" t="s">
        <v>28</v>
      </c>
      <c r="H11">
        <v>63</v>
      </c>
      <c r="I11" s="3">
        <v>0.7</v>
      </c>
    </row>
    <row r="12" spans="1:10" x14ac:dyDescent="0.25">
      <c r="A12">
        <f t="shared" si="0"/>
        <v>1</v>
      </c>
      <c r="B12" s="2">
        <v>0.54236111111111107</v>
      </c>
      <c r="C12" t="s">
        <v>97</v>
      </c>
      <c r="D12" s="9" t="s">
        <v>98</v>
      </c>
      <c r="E12">
        <v>3.5</v>
      </c>
      <c r="F12">
        <v>3</v>
      </c>
      <c r="G12" s="14" t="s">
        <v>21</v>
      </c>
      <c r="H12">
        <v>72</v>
      </c>
      <c r="I12" s="3" t="s">
        <v>21</v>
      </c>
    </row>
    <row r="13" spans="1:10" x14ac:dyDescent="0.25">
      <c r="A13">
        <f t="shared" si="0"/>
        <v>1</v>
      </c>
      <c r="B13" s="2">
        <v>0.54236111111111107</v>
      </c>
      <c r="C13" t="s">
        <v>99</v>
      </c>
      <c r="D13" s="9" t="s">
        <v>100</v>
      </c>
      <c r="E13">
        <v>3.4</v>
      </c>
      <c r="F13">
        <v>3.2</v>
      </c>
      <c r="G13" s="14" t="s">
        <v>21</v>
      </c>
      <c r="H13">
        <v>68</v>
      </c>
      <c r="I13" s="3" t="s">
        <v>21</v>
      </c>
    </row>
    <row r="14" spans="1:10" x14ac:dyDescent="0.25">
      <c r="A14">
        <f t="shared" si="0"/>
        <v>1</v>
      </c>
      <c r="B14" s="2">
        <v>0.55000000000000004</v>
      </c>
      <c r="C14" t="s">
        <v>101</v>
      </c>
      <c r="D14" s="9" t="s">
        <v>102</v>
      </c>
      <c r="E14">
        <v>2.9</v>
      </c>
      <c r="F14">
        <v>2.4</v>
      </c>
      <c r="G14" s="14" t="s">
        <v>21</v>
      </c>
      <c r="H14">
        <v>70</v>
      </c>
      <c r="I14" s="3" t="s">
        <v>21</v>
      </c>
    </row>
    <row r="15" spans="1:10" x14ac:dyDescent="0.25">
      <c r="A15">
        <f t="shared" si="0"/>
        <v>1</v>
      </c>
      <c r="B15" s="2">
        <v>0.55000000000000004</v>
      </c>
      <c r="C15" t="s">
        <v>103</v>
      </c>
      <c r="D15" s="9" t="s">
        <v>104</v>
      </c>
      <c r="E15">
        <v>2.9</v>
      </c>
      <c r="F15">
        <v>2.9</v>
      </c>
      <c r="G15" s="14" t="s">
        <v>60</v>
      </c>
      <c r="H15">
        <v>68</v>
      </c>
      <c r="I15" s="3">
        <v>0.38</v>
      </c>
    </row>
    <row r="16" spans="1:10" x14ac:dyDescent="0.25">
      <c r="A16">
        <f t="shared" si="0"/>
        <v>1</v>
      </c>
      <c r="B16" s="2">
        <v>0.55000000000000004</v>
      </c>
      <c r="C16" t="s">
        <v>105</v>
      </c>
      <c r="D16" s="9" t="s">
        <v>106</v>
      </c>
      <c r="E16">
        <v>3.3</v>
      </c>
      <c r="F16">
        <v>3.25</v>
      </c>
      <c r="G16" s="14" t="s">
        <v>21</v>
      </c>
      <c r="H16">
        <v>71</v>
      </c>
      <c r="I16" s="3" t="s">
        <v>21</v>
      </c>
    </row>
    <row r="17" spans="1:9" x14ac:dyDescent="0.25">
      <c r="A17">
        <f t="shared" si="0"/>
        <v>1</v>
      </c>
      <c r="B17" s="2">
        <v>0.55000000000000004</v>
      </c>
      <c r="C17" t="s">
        <v>107</v>
      </c>
      <c r="D17" s="9" t="s">
        <v>39</v>
      </c>
      <c r="E17">
        <v>2.2999999999999998</v>
      </c>
      <c r="F17">
        <v>2.2000000000000002</v>
      </c>
      <c r="G17" s="14" t="s">
        <v>21</v>
      </c>
      <c r="H17">
        <v>70</v>
      </c>
      <c r="I17" s="3" t="s">
        <v>21</v>
      </c>
    </row>
    <row r="18" spans="1:9" x14ac:dyDescent="0.25">
      <c r="A18">
        <f t="shared" si="0"/>
        <v>1</v>
      </c>
      <c r="B18" s="2">
        <v>0.55000000000000004</v>
      </c>
      <c r="C18" t="s">
        <v>108</v>
      </c>
      <c r="D18" s="9" t="s">
        <v>109</v>
      </c>
      <c r="E18">
        <v>3.5</v>
      </c>
      <c r="F18">
        <v>3.3</v>
      </c>
      <c r="G18" s="14" t="s">
        <v>21</v>
      </c>
      <c r="H18">
        <v>68</v>
      </c>
      <c r="I18" s="3" t="s">
        <v>21</v>
      </c>
    </row>
    <row r="19" spans="1:9" x14ac:dyDescent="0.25">
      <c r="A19">
        <f t="shared" si="0"/>
        <v>1</v>
      </c>
      <c r="B19" s="2">
        <v>0.55000000000000004</v>
      </c>
      <c r="C19" t="s">
        <v>110</v>
      </c>
      <c r="D19" s="9" t="s">
        <v>111</v>
      </c>
      <c r="E19">
        <v>3.7</v>
      </c>
      <c r="F19">
        <v>3.4</v>
      </c>
      <c r="G19" s="14" t="s">
        <v>21</v>
      </c>
      <c r="H19">
        <v>69</v>
      </c>
      <c r="I19" s="3" t="s">
        <v>21</v>
      </c>
    </row>
    <row r="20" spans="1:9" x14ac:dyDescent="0.25">
      <c r="A20">
        <f t="shared" si="0"/>
        <v>1</v>
      </c>
      <c r="B20" s="2">
        <v>0.55763888888888891</v>
      </c>
      <c r="C20" t="s">
        <v>30</v>
      </c>
      <c r="D20" s="9" t="s">
        <v>63</v>
      </c>
      <c r="E20">
        <v>2.2999999999999998</v>
      </c>
      <c r="F20">
        <v>2.1</v>
      </c>
      <c r="G20" s="14" t="s">
        <v>21</v>
      </c>
      <c r="H20">
        <v>70</v>
      </c>
      <c r="I20" s="3" t="s">
        <v>21</v>
      </c>
    </row>
    <row r="21" spans="1:9" x14ac:dyDescent="0.25">
      <c r="A21">
        <f t="shared" si="0"/>
        <v>1</v>
      </c>
      <c r="B21" s="2">
        <v>0.55763888888888891</v>
      </c>
      <c r="C21" t="s">
        <v>112</v>
      </c>
      <c r="D21" s="9" t="s">
        <v>113</v>
      </c>
      <c r="E21">
        <v>3</v>
      </c>
      <c r="F21">
        <v>2.9</v>
      </c>
      <c r="G21" s="14" t="s">
        <v>21</v>
      </c>
      <c r="H21">
        <v>68</v>
      </c>
      <c r="I21" s="3" t="s">
        <v>21</v>
      </c>
    </row>
    <row r="22" spans="1:9" x14ac:dyDescent="0.25">
      <c r="A22">
        <f t="shared" si="0"/>
        <v>1</v>
      </c>
      <c r="B22" s="2">
        <v>0.55763888888888891</v>
      </c>
      <c r="C22" t="s">
        <v>114</v>
      </c>
      <c r="D22" s="9" t="s">
        <v>115</v>
      </c>
      <c r="E22">
        <v>4.4000000000000004</v>
      </c>
      <c r="F22">
        <v>4.75</v>
      </c>
      <c r="G22" s="14" t="s">
        <v>66</v>
      </c>
      <c r="H22">
        <v>65</v>
      </c>
      <c r="I22" s="3">
        <v>3.75</v>
      </c>
    </row>
    <row r="23" spans="1:9" x14ac:dyDescent="0.25">
      <c r="A23">
        <f t="shared" si="0"/>
        <v>1</v>
      </c>
      <c r="B23" s="2">
        <v>0.55763888888888891</v>
      </c>
      <c r="C23" t="s">
        <v>26</v>
      </c>
      <c r="D23" s="9" t="s">
        <v>116</v>
      </c>
      <c r="E23">
        <v>2.8</v>
      </c>
      <c r="F23">
        <v>2.63</v>
      </c>
      <c r="G23" s="14" t="s">
        <v>21</v>
      </c>
      <c r="H23">
        <v>68</v>
      </c>
      <c r="I23" s="3" t="s">
        <v>21</v>
      </c>
    </row>
    <row r="24" spans="1:9" x14ac:dyDescent="0.25">
      <c r="A24">
        <f t="shared" si="0"/>
        <v>1</v>
      </c>
      <c r="B24" s="2">
        <v>0.55763888888888891</v>
      </c>
      <c r="C24" t="s">
        <v>117</v>
      </c>
      <c r="D24" s="9" t="s">
        <v>118</v>
      </c>
      <c r="E24">
        <v>3.1</v>
      </c>
      <c r="F24">
        <v>2.8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1</v>
      </c>
      <c r="B25" s="2">
        <v>0.55763888888888891</v>
      </c>
      <c r="C25" t="s">
        <v>23</v>
      </c>
      <c r="D25" s="9" t="s">
        <v>119</v>
      </c>
      <c r="E25">
        <v>3.1</v>
      </c>
      <c r="F25">
        <v>3.1</v>
      </c>
      <c r="G25" s="14" t="s">
        <v>21</v>
      </c>
      <c r="H25" t="s">
        <v>57</v>
      </c>
      <c r="I25" s="3" t="s">
        <v>21</v>
      </c>
    </row>
    <row r="26" spans="1:9" x14ac:dyDescent="0.25">
      <c r="A26">
        <f t="shared" si="0"/>
        <v>1</v>
      </c>
      <c r="B26" s="2">
        <v>0.56527777777777777</v>
      </c>
      <c r="C26" t="s">
        <v>55</v>
      </c>
      <c r="D26" s="9" t="s">
        <v>120</v>
      </c>
      <c r="E26">
        <v>2.8</v>
      </c>
      <c r="F26">
        <v>2.63</v>
      </c>
      <c r="G26" s="14" t="s">
        <v>21</v>
      </c>
      <c r="H26">
        <v>65</v>
      </c>
      <c r="I26" s="3" t="s">
        <v>21</v>
      </c>
    </row>
    <row r="27" spans="1:9" x14ac:dyDescent="0.25">
      <c r="A27">
        <f t="shared" si="0"/>
        <v>1</v>
      </c>
      <c r="B27" s="2">
        <v>0.56527777777777777</v>
      </c>
      <c r="C27" t="s">
        <v>25</v>
      </c>
      <c r="D27" s="9" t="s">
        <v>121</v>
      </c>
      <c r="E27">
        <v>2.9</v>
      </c>
      <c r="F27">
        <v>2.7</v>
      </c>
      <c r="G27" s="14" t="s">
        <v>21</v>
      </c>
      <c r="H27">
        <v>64</v>
      </c>
      <c r="I27" s="3" t="s">
        <v>21</v>
      </c>
    </row>
    <row r="28" spans="1:9" x14ac:dyDescent="0.25">
      <c r="A28">
        <f t="shared" si="0"/>
        <v>1</v>
      </c>
      <c r="B28" s="2">
        <v>0.56527777777777777</v>
      </c>
      <c r="C28" t="s">
        <v>49</v>
      </c>
      <c r="D28" s="9" t="s">
        <v>122</v>
      </c>
      <c r="E28">
        <v>3.4</v>
      </c>
      <c r="F28">
        <v>3.3</v>
      </c>
      <c r="G28" s="14" t="s">
        <v>21</v>
      </c>
      <c r="H28" t="s">
        <v>57</v>
      </c>
      <c r="I28" s="3" t="s">
        <v>21</v>
      </c>
    </row>
    <row r="29" spans="1:9" x14ac:dyDescent="0.25">
      <c r="A29">
        <f t="shared" si="0"/>
        <v>1</v>
      </c>
      <c r="B29" s="2">
        <v>0.56527777777777777</v>
      </c>
      <c r="C29" t="s">
        <v>123</v>
      </c>
      <c r="D29" s="9" t="s">
        <v>124</v>
      </c>
      <c r="E29">
        <v>3.6</v>
      </c>
      <c r="F29">
        <v>2.9</v>
      </c>
      <c r="G29" s="14" t="s">
        <v>21</v>
      </c>
      <c r="H29">
        <v>66</v>
      </c>
      <c r="I29" s="3" t="s">
        <v>21</v>
      </c>
    </row>
    <row r="30" spans="1:9" x14ac:dyDescent="0.25">
      <c r="A30">
        <f t="shared" si="0"/>
        <v>1</v>
      </c>
      <c r="B30" s="2">
        <v>0.56527777777777777</v>
      </c>
      <c r="C30" t="s">
        <v>125</v>
      </c>
      <c r="D30" s="9" t="s">
        <v>126</v>
      </c>
      <c r="E30">
        <v>3.1</v>
      </c>
      <c r="F30">
        <v>2.9</v>
      </c>
      <c r="G30" s="14" t="s">
        <v>21</v>
      </c>
      <c r="H30">
        <v>66</v>
      </c>
      <c r="I30" s="3" t="s">
        <v>21</v>
      </c>
    </row>
    <row r="31" spans="1:9" x14ac:dyDescent="0.25">
      <c r="A31">
        <f t="shared" si="0"/>
        <v>1</v>
      </c>
      <c r="B31" s="2">
        <v>0.56527777777777777</v>
      </c>
      <c r="C31" t="s">
        <v>45</v>
      </c>
      <c r="D31" s="9" t="s">
        <v>127</v>
      </c>
      <c r="E31">
        <v>2.5</v>
      </c>
      <c r="F31">
        <v>2.9</v>
      </c>
      <c r="G31" s="14" t="s">
        <v>75</v>
      </c>
      <c r="H31">
        <v>69</v>
      </c>
      <c r="I31" s="3">
        <v>-4.2</v>
      </c>
    </row>
    <row r="32" spans="1:9" x14ac:dyDescent="0.25">
      <c r="A32">
        <f t="shared" si="0"/>
        <v>1</v>
      </c>
      <c r="B32" s="2">
        <v>0.57291666666666663</v>
      </c>
      <c r="C32" t="s">
        <v>128</v>
      </c>
      <c r="D32" s="9" t="s">
        <v>129</v>
      </c>
      <c r="E32">
        <v>2.8</v>
      </c>
      <c r="F32">
        <v>2.5</v>
      </c>
      <c r="G32" s="14" t="s">
        <v>21</v>
      </c>
      <c r="H32">
        <v>74</v>
      </c>
      <c r="I32" s="3" t="s">
        <v>21</v>
      </c>
    </row>
    <row r="33" spans="1:9" x14ac:dyDescent="0.25">
      <c r="A33">
        <f t="shared" si="0"/>
        <v>1</v>
      </c>
      <c r="B33" s="2">
        <v>0.57291666666666663</v>
      </c>
      <c r="C33" t="s">
        <v>130</v>
      </c>
      <c r="D33" s="9" t="s">
        <v>131</v>
      </c>
      <c r="E33">
        <v>3</v>
      </c>
      <c r="F33">
        <v>2.9</v>
      </c>
      <c r="G33" s="14" t="s">
        <v>21</v>
      </c>
      <c r="H33">
        <v>68</v>
      </c>
      <c r="I33" s="3" t="s">
        <v>21</v>
      </c>
    </row>
    <row r="34" spans="1:9" x14ac:dyDescent="0.25">
      <c r="A34">
        <f t="shared" si="0"/>
        <v>1</v>
      </c>
      <c r="B34" s="2">
        <v>0.57291666666666663</v>
      </c>
      <c r="C34" t="s">
        <v>132</v>
      </c>
      <c r="D34" s="9" t="s">
        <v>133</v>
      </c>
      <c r="E34">
        <v>3.3</v>
      </c>
      <c r="F34">
        <v>3.25</v>
      </c>
      <c r="G34" s="14" t="s">
        <v>21</v>
      </c>
      <c r="H34">
        <v>67</v>
      </c>
      <c r="I34" s="3" t="s">
        <v>21</v>
      </c>
    </row>
    <row r="35" spans="1:9" x14ac:dyDescent="0.25">
      <c r="A35">
        <f t="shared" si="0"/>
        <v>1</v>
      </c>
      <c r="B35" s="2">
        <v>0.57291666666666663</v>
      </c>
      <c r="C35" t="s">
        <v>31</v>
      </c>
      <c r="D35" s="9" t="s">
        <v>73</v>
      </c>
      <c r="E35">
        <v>2.9</v>
      </c>
      <c r="F35">
        <v>2.75</v>
      </c>
      <c r="G35" s="14" t="s">
        <v>21</v>
      </c>
      <c r="H35">
        <v>69</v>
      </c>
      <c r="I35" s="3" t="s">
        <v>21</v>
      </c>
    </row>
    <row r="36" spans="1:9" x14ac:dyDescent="0.25">
      <c r="A36">
        <f t="shared" si="0"/>
        <v>1</v>
      </c>
      <c r="B36" s="2">
        <v>0.57291666666666663</v>
      </c>
      <c r="C36" t="s">
        <v>134</v>
      </c>
      <c r="D36" s="9" t="s">
        <v>56</v>
      </c>
      <c r="E36">
        <v>2.7</v>
      </c>
      <c r="F36">
        <v>2.75</v>
      </c>
      <c r="G36" s="14" t="s">
        <v>40</v>
      </c>
      <c r="H36">
        <v>66</v>
      </c>
      <c r="I36" s="3">
        <v>-0.8</v>
      </c>
    </row>
    <row r="37" spans="1:9" x14ac:dyDescent="0.25">
      <c r="A37">
        <f t="shared" si="0"/>
        <v>1</v>
      </c>
      <c r="B37" s="2">
        <v>0.57291666666666663</v>
      </c>
      <c r="C37" t="s">
        <v>50</v>
      </c>
      <c r="D37" s="9" t="s">
        <v>135</v>
      </c>
      <c r="E37">
        <v>3.6</v>
      </c>
      <c r="F37">
        <v>3.25</v>
      </c>
      <c r="G37" s="14" t="s">
        <v>21</v>
      </c>
      <c r="H37">
        <v>65</v>
      </c>
      <c r="I37" s="3" t="s">
        <v>21</v>
      </c>
    </row>
    <row r="38" spans="1:9" x14ac:dyDescent="0.25">
      <c r="A38">
        <f t="shared" si="0"/>
        <v>1</v>
      </c>
      <c r="B38" s="2">
        <v>0.5805555555555556</v>
      </c>
      <c r="C38" t="s">
        <v>136</v>
      </c>
      <c r="D38" s="9" t="s">
        <v>137</v>
      </c>
      <c r="E38">
        <v>2.2000000000000002</v>
      </c>
      <c r="F38">
        <v>2.2000000000000002</v>
      </c>
      <c r="G38" s="14" t="s">
        <v>21</v>
      </c>
      <c r="H38">
        <v>69</v>
      </c>
      <c r="I38" s="3" t="s">
        <v>21</v>
      </c>
    </row>
    <row r="39" spans="1:9" x14ac:dyDescent="0.25">
      <c r="A39">
        <f t="shared" si="0"/>
        <v>1</v>
      </c>
      <c r="B39" s="2">
        <v>0.5805555555555556</v>
      </c>
      <c r="C39" t="s">
        <v>138</v>
      </c>
      <c r="D39" s="9" t="s">
        <v>139</v>
      </c>
      <c r="E39">
        <v>2.8</v>
      </c>
      <c r="F39">
        <v>2.63</v>
      </c>
      <c r="G39" s="14" t="s">
        <v>21</v>
      </c>
      <c r="H39">
        <v>71</v>
      </c>
      <c r="I39" s="3" t="s">
        <v>21</v>
      </c>
    </row>
    <row r="40" spans="1:9" x14ac:dyDescent="0.25">
      <c r="A40">
        <f t="shared" si="0"/>
        <v>1</v>
      </c>
      <c r="B40" s="2">
        <v>0.5805555555555556</v>
      </c>
      <c r="C40" t="s">
        <v>140</v>
      </c>
      <c r="D40" s="9" t="s">
        <v>141</v>
      </c>
      <c r="E40">
        <v>5.2</v>
      </c>
      <c r="F40">
        <v>4.75</v>
      </c>
      <c r="G40" s="14" t="s">
        <v>21</v>
      </c>
      <c r="H40">
        <v>74</v>
      </c>
      <c r="I40" s="3" t="s">
        <v>21</v>
      </c>
    </row>
    <row r="41" spans="1:9" x14ac:dyDescent="0.25">
      <c r="A41">
        <f t="shared" si="0"/>
        <v>1</v>
      </c>
      <c r="B41" s="2">
        <v>0.5805555555555556</v>
      </c>
      <c r="C41" t="s">
        <v>142</v>
      </c>
      <c r="D41" s="9" t="s">
        <v>143</v>
      </c>
      <c r="E41">
        <v>2.8</v>
      </c>
      <c r="F41">
        <v>2.4500000000000002</v>
      </c>
      <c r="G41" s="14" t="s">
        <v>21</v>
      </c>
      <c r="H41">
        <v>67</v>
      </c>
      <c r="I41" s="3" t="s">
        <v>21</v>
      </c>
    </row>
    <row r="42" spans="1:9" x14ac:dyDescent="0.25">
      <c r="A42">
        <f t="shared" si="0"/>
        <v>1</v>
      </c>
      <c r="B42" s="2">
        <v>0.5805555555555556</v>
      </c>
      <c r="C42" t="s">
        <v>144</v>
      </c>
      <c r="D42" s="9" t="s">
        <v>145</v>
      </c>
      <c r="E42">
        <v>2.6</v>
      </c>
      <c r="F42">
        <v>2.5</v>
      </c>
      <c r="G42" s="14" t="s">
        <v>21</v>
      </c>
      <c r="H42">
        <v>69</v>
      </c>
      <c r="I42" s="3" t="s">
        <v>21</v>
      </c>
    </row>
    <row r="43" spans="1:9" x14ac:dyDescent="0.25">
      <c r="A43">
        <f t="shared" si="0"/>
        <v>1</v>
      </c>
      <c r="B43" s="2">
        <v>0.5805555555555556</v>
      </c>
      <c r="C43" t="s">
        <v>146</v>
      </c>
      <c r="D43" s="9" t="s">
        <v>147</v>
      </c>
      <c r="E43">
        <v>3.9</v>
      </c>
      <c r="F43">
        <v>3.8</v>
      </c>
      <c r="G43" s="14" t="s">
        <v>21</v>
      </c>
      <c r="H43">
        <v>67</v>
      </c>
      <c r="I43" s="3" t="s">
        <v>21</v>
      </c>
    </row>
    <row r="44" spans="1:9" x14ac:dyDescent="0.25">
      <c r="A44">
        <f t="shared" si="0"/>
        <v>1</v>
      </c>
      <c r="B44" s="2">
        <v>0.58819444444444446</v>
      </c>
      <c r="C44" t="s">
        <v>148</v>
      </c>
      <c r="D44" s="9" t="s">
        <v>149</v>
      </c>
      <c r="E44">
        <v>2.2000000000000002</v>
      </c>
      <c r="F44">
        <v>2.2000000000000002</v>
      </c>
      <c r="G44" s="14" t="s">
        <v>21</v>
      </c>
      <c r="H44">
        <v>70</v>
      </c>
      <c r="I44" s="3" t="s">
        <v>21</v>
      </c>
    </row>
    <row r="45" spans="1:9" x14ac:dyDescent="0.25">
      <c r="A45">
        <f t="shared" si="0"/>
        <v>1</v>
      </c>
      <c r="B45" s="2">
        <v>0.58819444444444446</v>
      </c>
      <c r="C45" t="s">
        <v>150</v>
      </c>
      <c r="D45" s="9" t="s">
        <v>151</v>
      </c>
      <c r="E45">
        <v>2.5</v>
      </c>
      <c r="F45">
        <v>2.2000000000000002</v>
      </c>
      <c r="G45" s="14" t="s">
        <v>21</v>
      </c>
      <c r="H45">
        <v>67</v>
      </c>
      <c r="I45" s="3" t="s">
        <v>21</v>
      </c>
    </row>
    <row r="46" spans="1:9" x14ac:dyDescent="0.25">
      <c r="A46">
        <f t="shared" si="0"/>
        <v>1</v>
      </c>
      <c r="B46" s="2">
        <v>0.58819444444444446</v>
      </c>
      <c r="C46" t="s">
        <v>152</v>
      </c>
      <c r="D46" s="9" t="s">
        <v>153</v>
      </c>
      <c r="E46">
        <v>6.7</v>
      </c>
      <c r="F46">
        <v>7.5</v>
      </c>
      <c r="G46" s="14" t="s">
        <v>37</v>
      </c>
      <c r="H46">
        <v>70</v>
      </c>
      <c r="I46" s="3">
        <v>-0.9</v>
      </c>
    </row>
    <row r="47" spans="1:9" x14ac:dyDescent="0.25">
      <c r="A47">
        <f t="shared" si="0"/>
        <v>1</v>
      </c>
      <c r="B47" s="2">
        <v>0.58819444444444446</v>
      </c>
      <c r="C47" t="s">
        <v>154</v>
      </c>
      <c r="D47" s="9" t="s">
        <v>155</v>
      </c>
      <c r="E47">
        <v>2.9</v>
      </c>
      <c r="F47">
        <v>2.63</v>
      </c>
      <c r="G47" s="14" t="s">
        <v>21</v>
      </c>
      <c r="H47">
        <v>65</v>
      </c>
      <c r="I47" s="3" t="s">
        <v>21</v>
      </c>
    </row>
    <row r="48" spans="1:9" x14ac:dyDescent="0.25">
      <c r="A48">
        <f t="shared" si="0"/>
        <v>1</v>
      </c>
      <c r="B48" s="2">
        <v>0.58819444444444446</v>
      </c>
      <c r="C48" t="s">
        <v>156</v>
      </c>
      <c r="D48" s="9" t="s">
        <v>157</v>
      </c>
      <c r="E48">
        <v>2.8</v>
      </c>
      <c r="F48">
        <v>3</v>
      </c>
      <c r="G48" s="14" t="s">
        <v>22</v>
      </c>
      <c r="H48">
        <v>71</v>
      </c>
      <c r="I48" s="3">
        <v>-1.3</v>
      </c>
    </row>
    <row r="49" spans="1:9" x14ac:dyDescent="0.25">
      <c r="A49">
        <f t="shared" si="0"/>
        <v>1</v>
      </c>
      <c r="B49" s="2">
        <v>0.58819444444444446</v>
      </c>
      <c r="C49" t="s">
        <v>158</v>
      </c>
      <c r="D49" s="9" t="s">
        <v>159</v>
      </c>
      <c r="E49">
        <v>3.3</v>
      </c>
      <c r="F49">
        <v>3.2</v>
      </c>
      <c r="G49" s="14" t="s">
        <v>21</v>
      </c>
      <c r="H49">
        <v>67</v>
      </c>
      <c r="I49" s="3" t="s">
        <v>21</v>
      </c>
    </row>
    <row r="50" spans="1:9" x14ac:dyDescent="0.25">
      <c r="A50">
        <f t="shared" si="0"/>
        <v>1</v>
      </c>
      <c r="B50" s="2">
        <v>0.59583333333333333</v>
      </c>
      <c r="C50" t="s">
        <v>51</v>
      </c>
      <c r="D50" s="9" t="s">
        <v>160</v>
      </c>
      <c r="E50">
        <v>2.4</v>
      </c>
      <c r="F50">
        <v>2.15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1</v>
      </c>
      <c r="B51" s="2">
        <v>0.59583333333333333</v>
      </c>
      <c r="C51" t="s">
        <v>53</v>
      </c>
      <c r="D51" s="9" t="s">
        <v>76</v>
      </c>
      <c r="E51">
        <v>2.5</v>
      </c>
      <c r="F51">
        <v>2.2999999999999998</v>
      </c>
      <c r="G51" s="14" t="s">
        <v>21</v>
      </c>
      <c r="H51">
        <v>73</v>
      </c>
      <c r="I51" s="3" t="s">
        <v>21</v>
      </c>
    </row>
    <row r="52" spans="1:9" x14ac:dyDescent="0.25">
      <c r="A52">
        <f t="shared" si="0"/>
        <v>1</v>
      </c>
      <c r="B52" s="2">
        <v>0.59583333333333333</v>
      </c>
      <c r="C52" t="s">
        <v>161</v>
      </c>
      <c r="D52" s="9" t="s">
        <v>162</v>
      </c>
      <c r="E52">
        <v>5.7</v>
      </c>
      <c r="F52">
        <v>7</v>
      </c>
      <c r="G52" s="14" t="s">
        <v>62</v>
      </c>
      <c r="H52">
        <v>71</v>
      </c>
      <c r="I52" s="3">
        <v>5</v>
      </c>
    </row>
    <row r="53" spans="1:9" x14ac:dyDescent="0.25">
      <c r="A53">
        <f t="shared" si="0"/>
        <v>1</v>
      </c>
      <c r="B53" s="2">
        <v>0.59583333333333333</v>
      </c>
      <c r="C53" t="s">
        <v>163</v>
      </c>
      <c r="D53" s="9" t="s">
        <v>164</v>
      </c>
      <c r="E53">
        <v>2.2999999999999998</v>
      </c>
      <c r="F53">
        <v>2.25</v>
      </c>
      <c r="G53" s="14" t="s">
        <v>21</v>
      </c>
      <c r="H53">
        <v>66</v>
      </c>
      <c r="I53" s="3" t="s">
        <v>21</v>
      </c>
    </row>
    <row r="54" spans="1:9" x14ac:dyDescent="0.25">
      <c r="A54">
        <f t="shared" si="0"/>
        <v>1</v>
      </c>
      <c r="B54" s="2">
        <v>0.59583333333333333</v>
      </c>
      <c r="C54" t="s">
        <v>165</v>
      </c>
      <c r="D54" s="9" t="s">
        <v>166</v>
      </c>
      <c r="E54">
        <v>3.1</v>
      </c>
      <c r="F54">
        <v>2.7</v>
      </c>
      <c r="G54" s="14" t="s">
        <v>21</v>
      </c>
      <c r="H54">
        <v>71</v>
      </c>
      <c r="I54" s="3" t="s">
        <v>21</v>
      </c>
    </row>
    <row r="55" spans="1:9" x14ac:dyDescent="0.25">
      <c r="A55">
        <f t="shared" si="0"/>
        <v>1</v>
      </c>
      <c r="B55" s="2">
        <v>0.59583333333333333</v>
      </c>
      <c r="C55" t="s">
        <v>167</v>
      </c>
      <c r="D55" s="9" t="s">
        <v>168</v>
      </c>
      <c r="E55">
        <v>4.2</v>
      </c>
      <c r="F55">
        <v>4.5</v>
      </c>
      <c r="G55" s="14" t="s">
        <v>66</v>
      </c>
      <c r="H55">
        <v>72</v>
      </c>
      <c r="I55" s="3">
        <v>-1</v>
      </c>
    </row>
    <row r="56" spans="1:9" x14ac:dyDescent="0.25">
      <c r="A56">
        <f t="shared" si="0"/>
        <v>1</v>
      </c>
      <c r="B56" s="2">
        <v>0.60347222222222219</v>
      </c>
      <c r="C56" t="s">
        <v>169</v>
      </c>
      <c r="D56" s="9" t="s">
        <v>170</v>
      </c>
      <c r="E56">
        <v>2.1</v>
      </c>
      <c r="F56">
        <v>2</v>
      </c>
      <c r="G56" s="14" t="s">
        <v>21</v>
      </c>
      <c r="H56">
        <v>67</v>
      </c>
      <c r="I56" s="3" t="s">
        <v>21</v>
      </c>
    </row>
    <row r="57" spans="1:9" x14ac:dyDescent="0.25">
      <c r="A57">
        <f t="shared" si="0"/>
        <v>1</v>
      </c>
      <c r="B57" s="2">
        <v>0.60347222222222219</v>
      </c>
      <c r="C57" t="s">
        <v>171</v>
      </c>
      <c r="D57" s="9" t="s">
        <v>172</v>
      </c>
      <c r="E57">
        <v>3</v>
      </c>
      <c r="F57">
        <v>3.25</v>
      </c>
      <c r="G57" s="14" t="s">
        <v>69</v>
      </c>
      <c r="H57">
        <v>72</v>
      </c>
      <c r="I57" s="3">
        <v>-1.8</v>
      </c>
    </row>
    <row r="58" spans="1:9" x14ac:dyDescent="0.25">
      <c r="A58">
        <f t="shared" si="0"/>
        <v>1</v>
      </c>
      <c r="B58" s="2">
        <v>0.60347222222222219</v>
      </c>
      <c r="C58" t="s">
        <v>173</v>
      </c>
      <c r="D58" s="9" t="s">
        <v>174</v>
      </c>
      <c r="E58">
        <v>5.6</v>
      </c>
      <c r="F58">
        <v>7</v>
      </c>
      <c r="G58" s="14" t="s">
        <v>64</v>
      </c>
      <c r="H58">
        <v>72</v>
      </c>
      <c r="I58" s="3">
        <v>-2.2000000000000002</v>
      </c>
    </row>
    <row r="59" spans="1:9" x14ac:dyDescent="0.25">
      <c r="A59">
        <f t="shared" si="0"/>
        <v>1</v>
      </c>
      <c r="B59" s="2">
        <v>0.60347222222222219</v>
      </c>
      <c r="C59" t="s">
        <v>175</v>
      </c>
      <c r="D59" s="9" t="s">
        <v>68</v>
      </c>
      <c r="E59">
        <v>2.2000000000000002</v>
      </c>
      <c r="F59">
        <v>2</v>
      </c>
      <c r="G59" s="14" t="s">
        <v>21</v>
      </c>
      <c r="H59">
        <v>68</v>
      </c>
      <c r="I59" s="3" t="s">
        <v>21</v>
      </c>
    </row>
    <row r="60" spans="1:9" x14ac:dyDescent="0.25">
      <c r="A60">
        <f t="shared" si="0"/>
        <v>1</v>
      </c>
      <c r="B60" s="2">
        <v>0.60347222222222219</v>
      </c>
      <c r="C60" t="s">
        <v>176</v>
      </c>
      <c r="D60" s="9" t="s">
        <v>177</v>
      </c>
      <c r="E60">
        <v>3.8</v>
      </c>
      <c r="F60">
        <v>3.4</v>
      </c>
      <c r="G60" s="14" t="s">
        <v>21</v>
      </c>
      <c r="H60">
        <v>74</v>
      </c>
      <c r="I60" s="3" t="s">
        <v>21</v>
      </c>
    </row>
    <row r="61" spans="1:9" x14ac:dyDescent="0.25">
      <c r="A61">
        <f t="shared" si="0"/>
        <v>1</v>
      </c>
      <c r="B61" s="2">
        <v>0.60347222222222219</v>
      </c>
      <c r="C61" t="s">
        <v>178</v>
      </c>
      <c r="D61" s="9" t="s">
        <v>179</v>
      </c>
      <c r="E61">
        <v>3.5</v>
      </c>
      <c r="F61">
        <v>5</v>
      </c>
      <c r="G61" s="14" t="s">
        <v>58</v>
      </c>
      <c r="H61">
        <v>71</v>
      </c>
      <c r="I61" s="3">
        <v>-5.3</v>
      </c>
    </row>
    <row r="62" spans="1:9" x14ac:dyDescent="0.25">
      <c r="A62">
        <f t="shared" si="0"/>
        <v>1</v>
      </c>
      <c r="B62" s="2">
        <v>0.61111111111111116</v>
      </c>
      <c r="C62" t="s">
        <v>180</v>
      </c>
      <c r="D62" s="9" t="s">
        <v>181</v>
      </c>
      <c r="E62">
        <v>2.7</v>
      </c>
      <c r="F62">
        <v>2.38</v>
      </c>
      <c r="G62" s="14" t="s">
        <v>21</v>
      </c>
      <c r="H62">
        <v>66</v>
      </c>
      <c r="I62" s="3" t="s">
        <v>21</v>
      </c>
    </row>
    <row r="63" spans="1:9" x14ac:dyDescent="0.25">
      <c r="A63">
        <f t="shared" si="0"/>
        <v>1</v>
      </c>
      <c r="B63" s="2">
        <v>0.61111111111111116</v>
      </c>
      <c r="C63" t="s">
        <v>182</v>
      </c>
      <c r="D63" s="9" t="s">
        <v>183</v>
      </c>
      <c r="E63">
        <v>3.3</v>
      </c>
      <c r="F63">
        <v>2.7</v>
      </c>
      <c r="G63" s="14" t="s">
        <v>21</v>
      </c>
      <c r="H63">
        <v>71</v>
      </c>
      <c r="I63" s="3" t="s">
        <v>21</v>
      </c>
    </row>
    <row r="64" spans="1:9" x14ac:dyDescent="0.25">
      <c r="A64">
        <f t="shared" si="0"/>
        <v>1</v>
      </c>
      <c r="B64" s="2">
        <v>0.61111111111111116</v>
      </c>
      <c r="C64" t="s">
        <v>184</v>
      </c>
      <c r="D64" s="9" t="s">
        <v>185</v>
      </c>
      <c r="E64">
        <v>3.1</v>
      </c>
      <c r="F64">
        <v>4</v>
      </c>
      <c r="G64" s="14" t="s">
        <v>186</v>
      </c>
      <c r="H64">
        <v>76</v>
      </c>
      <c r="I64" s="3">
        <v>-5.2</v>
      </c>
    </row>
    <row r="65" spans="1:9" x14ac:dyDescent="0.25">
      <c r="A65">
        <f t="shared" si="0"/>
        <v>1</v>
      </c>
      <c r="B65" s="2">
        <v>0.61111111111111116</v>
      </c>
      <c r="C65" t="s">
        <v>187</v>
      </c>
      <c r="D65" s="9" t="s">
        <v>188</v>
      </c>
      <c r="E65">
        <v>2.4</v>
      </c>
      <c r="F65">
        <v>2.2000000000000002</v>
      </c>
      <c r="G65" s="14" t="s">
        <v>21</v>
      </c>
      <c r="H65">
        <v>72</v>
      </c>
      <c r="I65" s="3" t="s">
        <v>21</v>
      </c>
    </row>
    <row r="66" spans="1:9" x14ac:dyDescent="0.25">
      <c r="A66">
        <f t="shared" si="0"/>
        <v>1</v>
      </c>
      <c r="B66" s="2">
        <v>0.61111111111111116</v>
      </c>
      <c r="C66" t="s">
        <v>189</v>
      </c>
      <c r="D66" s="9" t="s">
        <v>190</v>
      </c>
      <c r="E66">
        <v>2.9</v>
      </c>
      <c r="F66">
        <v>2.75</v>
      </c>
      <c r="G66" s="14" t="s">
        <v>21</v>
      </c>
      <c r="H66">
        <v>71</v>
      </c>
      <c r="I66" s="3" t="s">
        <v>21</v>
      </c>
    </row>
    <row r="67" spans="1:9" x14ac:dyDescent="0.25">
      <c r="A67">
        <f t="shared" ref="A67:A130" si="1">IF(B67="","",1)</f>
        <v>1</v>
      </c>
      <c r="B67" s="2">
        <v>0.61111111111111116</v>
      </c>
      <c r="C67" t="s">
        <v>191</v>
      </c>
      <c r="D67" s="9" t="s">
        <v>192</v>
      </c>
      <c r="E67">
        <v>4.4000000000000004</v>
      </c>
      <c r="F67">
        <v>4.33</v>
      </c>
      <c r="G67" s="14" t="s">
        <v>21</v>
      </c>
      <c r="H67">
        <v>69</v>
      </c>
      <c r="I67" s="3" t="s">
        <v>21</v>
      </c>
    </row>
    <row r="68" spans="1:9" x14ac:dyDescent="0.25">
      <c r="A68">
        <f t="shared" si="1"/>
        <v>1</v>
      </c>
      <c r="B68" s="2">
        <v>0.61875000000000002</v>
      </c>
      <c r="C68" t="s">
        <v>193</v>
      </c>
      <c r="D68" s="9" t="s">
        <v>194</v>
      </c>
      <c r="E68">
        <v>2.7</v>
      </c>
      <c r="F68">
        <v>2.2999999999999998</v>
      </c>
      <c r="G68" s="14" t="s">
        <v>21</v>
      </c>
      <c r="H68">
        <v>67</v>
      </c>
      <c r="I68" s="3" t="s">
        <v>21</v>
      </c>
    </row>
    <row r="69" spans="1:9" x14ac:dyDescent="0.25">
      <c r="A69">
        <f t="shared" si="1"/>
        <v>1</v>
      </c>
      <c r="B69" s="2">
        <v>0.61875000000000002</v>
      </c>
      <c r="C69" t="s">
        <v>195</v>
      </c>
      <c r="D69" s="9" t="s">
        <v>196</v>
      </c>
      <c r="E69">
        <v>2.7</v>
      </c>
      <c r="F69">
        <v>2.38</v>
      </c>
      <c r="G69" s="14" t="s">
        <v>21</v>
      </c>
      <c r="H69">
        <v>69</v>
      </c>
      <c r="I69" s="3" t="s">
        <v>21</v>
      </c>
    </row>
    <row r="70" spans="1:9" x14ac:dyDescent="0.25">
      <c r="A70">
        <f t="shared" si="1"/>
        <v>1</v>
      </c>
      <c r="B70" s="2">
        <v>0.61875000000000002</v>
      </c>
      <c r="C70" t="s">
        <v>197</v>
      </c>
      <c r="D70" s="9" t="s">
        <v>198</v>
      </c>
      <c r="E70">
        <v>4</v>
      </c>
      <c r="F70">
        <v>4.5</v>
      </c>
      <c r="G70" s="14" t="s">
        <v>69</v>
      </c>
      <c r="H70">
        <v>66</v>
      </c>
      <c r="I70" s="3">
        <v>6.3</v>
      </c>
    </row>
    <row r="71" spans="1:9" x14ac:dyDescent="0.25">
      <c r="A71">
        <f t="shared" si="1"/>
        <v>1</v>
      </c>
      <c r="B71" s="2">
        <v>0.61875000000000002</v>
      </c>
      <c r="C71" t="s">
        <v>199</v>
      </c>
      <c r="D71" s="9" t="s">
        <v>200</v>
      </c>
      <c r="E71">
        <v>2.1</v>
      </c>
      <c r="F71">
        <v>2.1</v>
      </c>
      <c r="G71" s="14" t="s">
        <v>21</v>
      </c>
      <c r="H71">
        <v>67</v>
      </c>
      <c r="I71" s="3" t="s">
        <v>21</v>
      </c>
    </row>
    <row r="72" spans="1:9" x14ac:dyDescent="0.25">
      <c r="A72">
        <f t="shared" si="1"/>
        <v>1</v>
      </c>
      <c r="B72" s="2">
        <v>0.61875000000000002</v>
      </c>
      <c r="C72" t="s">
        <v>201</v>
      </c>
      <c r="D72" s="9" t="s">
        <v>202</v>
      </c>
      <c r="E72">
        <v>3.4</v>
      </c>
      <c r="F72">
        <v>3</v>
      </c>
      <c r="G72" s="14" t="s">
        <v>21</v>
      </c>
      <c r="H72">
        <v>69</v>
      </c>
      <c r="I72" s="3" t="s">
        <v>21</v>
      </c>
    </row>
    <row r="73" spans="1:9" x14ac:dyDescent="0.25">
      <c r="A73">
        <f t="shared" si="1"/>
        <v>1</v>
      </c>
      <c r="B73" s="2">
        <v>0.61875000000000002</v>
      </c>
      <c r="C73" t="s">
        <v>203</v>
      </c>
      <c r="D73" s="9" t="s">
        <v>204</v>
      </c>
      <c r="E73">
        <v>4.3</v>
      </c>
      <c r="F73">
        <v>4.5</v>
      </c>
      <c r="G73" s="14" t="s">
        <v>40</v>
      </c>
      <c r="H73">
        <v>70</v>
      </c>
      <c r="I73" s="3">
        <v>-0.8</v>
      </c>
    </row>
    <row r="74" spans="1:9" x14ac:dyDescent="0.25">
      <c r="A74">
        <f t="shared" si="1"/>
        <v>1</v>
      </c>
      <c r="B74" s="2">
        <v>0.62638888888888888</v>
      </c>
      <c r="C74" t="s">
        <v>205</v>
      </c>
      <c r="D74" s="9" t="s">
        <v>206</v>
      </c>
      <c r="E74">
        <v>2.2999999999999998</v>
      </c>
      <c r="F74">
        <v>2</v>
      </c>
      <c r="G74" s="14" t="s">
        <v>21</v>
      </c>
      <c r="H74">
        <v>66</v>
      </c>
      <c r="I74" s="3" t="s">
        <v>21</v>
      </c>
    </row>
    <row r="75" spans="1:9" x14ac:dyDescent="0.25">
      <c r="A75">
        <f t="shared" si="1"/>
        <v>1</v>
      </c>
      <c r="B75" s="2">
        <v>0.62638888888888888</v>
      </c>
      <c r="C75" t="s">
        <v>207</v>
      </c>
      <c r="D75" s="9" t="s">
        <v>208</v>
      </c>
      <c r="E75">
        <v>2.4</v>
      </c>
      <c r="F75">
        <v>2.63</v>
      </c>
      <c r="G75" s="14" t="s">
        <v>41</v>
      </c>
      <c r="H75">
        <v>73</v>
      </c>
      <c r="I75" s="3">
        <v>-2.2999999999999998</v>
      </c>
    </row>
    <row r="76" spans="1:9" x14ac:dyDescent="0.25">
      <c r="A76">
        <f t="shared" si="1"/>
        <v>1</v>
      </c>
      <c r="B76" s="2">
        <v>0.62638888888888888</v>
      </c>
      <c r="C76" t="s">
        <v>209</v>
      </c>
      <c r="D76" s="9" t="s">
        <v>210</v>
      </c>
      <c r="E76">
        <v>6.8</v>
      </c>
      <c r="F76">
        <v>6</v>
      </c>
      <c r="G76" s="14" t="s">
        <v>21</v>
      </c>
      <c r="H76">
        <v>73</v>
      </c>
      <c r="I76" s="3" t="s">
        <v>21</v>
      </c>
    </row>
    <row r="77" spans="1:9" x14ac:dyDescent="0.25">
      <c r="A77">
        <f t="shared" si="1"/>
        <v>1</v>
      </c>
      <c r="B77" s="2">
        <v>0.62638888888888888</v>
      </c>
      <c r="C77" t="s">
        <v>211</v>
      </c>
      <c r="D77" s="9" t="s">
        <v>212</v>
      </c>
      <c r="E77">
        <v>2.7</v>
      </c>
      <c r="F77">
        <v>2.38</v>
      </c>
      <c r="G77" s="14" t="s">
        <v>21</v>
      </c>
      <c r="H77">
        <v>65</v>
      </c>
      <c r="I77" s="3" t="s">
        <v>21</v>
      </c>
    </row>
    <row r="78" spans="1:9" x14ac:dyDescent="0.25">
      <c r="A78">
        <f t="shared" si="1"/>
        <v>1</v>
      </c>
      <c r="B78" s="2">
        <v>0.62638888888888888</v>
      </c>
      <c r="C78" t="s">
        <v>213</v>
      </c>
      <c r="D78" s="9" t="s">
        <v>214</v>
      </c>
      <c r="E78">
        <v>2.8</v>
      </c>
      <c r="F78">
        <v>2.7</v>
      </c>
      <c r="G78" s="14" t="s">
        <v>21</v>
      </c>
      <c r="H78">
        <v>64</v>
      </c>
      <c r="I78" s="3" t="s">
        <v>21</v>
      </c>
    </row>
    <row r="79" spans="1:9" x14ac:dyDescent="0.25">
      <c r="A79">
        <f t="shared" si="1"/>
        <v>1</v>
      </c>
      <c r="B79" s="2">
        <v>0.62638888888888888</v>
      </c>
      <c r="C79" t="s">
        <v>215</v>
      </c>
      <c r="D79" s="9" t="s">
        <v>216</v>
      </c>
      <c r="E79">
        <v>3.6</v>
      </c>
      <c r="F79">
        <v>4</v>
      </c>
      <c r="G79" s="14" t="s">
        <v>42</v>
      </c>
      <c r="H79">
        <v>74</v>
      </c>
      <c r="I79" s="3">
        <v>-1.9</v>
      </c>
    </row>
    <row r="80" spans="1:9" x14ac:dyDescent="0.25">
      <c r="A80">
        <f t="shared" si="1"/>
        <v>1</v>
      </c>
      <c r="B80" s="2">
        <v>0.75</v>
      </c>
      <c r="C80" t="s">
        <v>217</v>
      </c>
      <c r="D80" s="9" t="s">
        <v>218</v>
      </c>
      <c r="E80">
        <v>3</v>
      </c>
      <c r="F80">
        <v>2.75</v>
      </c>
      <c r="G80" s="14" t="s">
        <v>21</v>
      </c>
      <c r="H80">
        <v>69</v>
      </c>
      <c r="I80" s="3" t="s">
        <v>21</v>
      </c>
    </row>
    <row r="81" spans="1:9" x14ac:dyDescent="0.25">
      <c r="A81">
        <f t="shared" si="1"/>
        <v>1</v>
      </c>
      <c r="B81" s="2">
        <v>0.75</v>
      </c>
      <c r="C81" t="s">
        <v>47</v>
      </c>
      <c r="D81" s="9" t="s">
        <v>219</v>
      </c>
      <c r="E81">
        <v>3.1</v>
      </c>
      <c r="F81">
        <v>2.75</v>
      </c>
      <c r="G81" s="14" t="s">
        <v>21</v>
      </c>
      <c r="H81">
        <v>64</v>
      </c>
      <c r="I81" s="3" t="s">
        <v>21</v>
      </c>
    </row>
    <row r="82" spans="1:9" x14ac:dyDescent="0.25">
      <c r="A82">
        <f t="shared" si="1"/>
        <v>1</v>
      </c>
      <c r="B82" s="2">
        <v>0.75</v>
      </c>
      <c r="C82" t="s">
        <v>220</v>
      </c>
      <c r="D82" s="9" t="s">
        <v>131</v>
      </c>
      <c r="E82">
        <v>3</v>
      </c>
      <c r="F82">
        <v>3</v>
      </c>
      <c r="G82" s="14" t="s">
        <v>59</v>
      </c>
      <c r="H82">
        <v>70</v>
      </c>
      <c r="I82" s="3">
        <v>-0.3</v>
      </c>
    </row>
    <row r="83" spans="1:9" x14ac:dyDescent="0.25">
      <c r="A83">
        <f t="shared" si="1"/>
        <v>1</v>
      </c>
      <c r="B83" s="2">
        <v>0.75</v>
      </c>
      <c r="C83" t="s">
        <v>221</v>
      </c>
      <c r="D83" s="9" t="s">
        <v>222</v>
      </c>
      <c r="E83">
        <v>2.5</v>
      </c>
      <c r="F83">
        <v>2.37</v>
      </c>
      <c r="G83" s="14" t="s">
        <v>21</v>
      </c>
      <c r="H83">
        <v>69</v>
      </c>
      <c r="I83" s="3" t="s">
        <v>21</v>
      </c>
    </row>
    <row r="84" spans="1:9" x14ac:dyDescent="0.25">
      <c r="A84">
        <f t="shared" si="1"/>
        <v>1</v>
      </c>
      <c r="B84" s="2">
        <v>0.75</v>
      </c>
      <c r="C84" t="s">
        <v>223</v>
      </c>
      <c r="D84" s="9" t="s">
        <v>224</v>
      </c>
      <c r="E84">
        <v>2.4</v>
      </c>
      <c r="F84">
        <v>2.4</v>
      </c>
      <c r="G84" s="14" t="s">
        <v>38</v>
      </c>
      <c r="H84">
        <v>72</v>
      </c>
      <c r="I84" s="3">
        <v>-0.1</v>
      </c>
    </row>
    <row r="85" spans="1:9" x14ac:dyDescent="0.25">
      <c r="A85">
        <f t="shared" si="1"/>
        <v>1</v>
      </c>
      <c r="B85" s="2">
        <v>0.75</v>
      </c>
      <c r="C85" t="s">
        <v>225</v>
      </c>
      <c r="D85" s="9" t="s">
        <v>226</v>
      </c>
      <c r="E85">
        <v>5.4</v>
      </c>
      <c r="F85">
        <v>5</v>
      </c>
      <c r="G85" s="14" t="s">
        <v>21</v>
      </c>
      <c r="H85">
        <v>71</v>
      </c>
      <c r="I85" s="3" t="s">
        <v>21</v>
      </c>
    </row>
    <row r="86" spans="1:9" x14ac:dyDescent="0.25">
      <c r="A86">
        <f t="shared" si="1"/>
        <v>1</v>
      </c>
      <c r="B86" s="2">
        <v>0.75763888888888886</v>
      </c>
      <c r="C86" t="s">
        <v>227</v>
      </c>
      <c r="D86" s="9" t="s">
        <v>228</v>
      </c>
      <c r="E86">
        <v>2.7</v>
      </c>
      <c r="F86">
        <v>2.75</v>
      </c>
      <c r="G86" s="14" t="s">
        <v>40</v>
      </c>
      <c r="H86">
        <v>64</v>
      </c>
      <c r="I86" s="3">
        <v>1.4</v>
      </c>
    </row>
    <row r="87" spans="1:9" x14ac:dyDescent="0.25">
      <c r="A87">
        <f t="shared" si="1"/>
        <v>1</v>
      </c>
      <c r="B87" s="2">
        <v>0.75763888888888886</v>
      </c>
      <c r="C87" t="s">
        <v>229</v>
      </c>
      <c r="D87" s="9" t="s">
        <v>230</v>
      </c>
      <c r="E87">
        <v>3.4</v>
      </c>
      <c r="F87">
        <v>2.8</v>
      </c>
      <c r="G87" s="14" t="s">
        <v>21</v>
      </c>
      <c r="H87">
        <v>69</v>
      </c>
      <c r="I87" s="3" t="s">
        <v>21</v>
      </c>
    </row>
    <row r="88" spans="1:9" x14ac:dyDescent="0.25">
      <c r="A88">
        <f t="shared" si="1"/>
        <v>1</v>
      </c>
      <c r="B88" s="2">
        <v>0.75763888888888886</v>
      </c>
      <c r="C88" t="s">
        <v>231</v>
      </c>
      <c r="D88" s="9" t="s">
        <v>232</v>
      </c>
      <c r="E88">
        <v>3</v>
      </c>
      <c r="F88">
        <v>2.88</v>
      </c>
      <c r="G88" s="14" t="s">
        <v>21</v>
      </c>
      <c r="H88">
        <v>65</v>
      </c>
      <c r="I88" s="3" t="s">
        <v>21</v>
      </c>
    </row>
    <row r="89" spans="1:9" x14ac:dyDescent="0.25">
      <c r="A89">
        <f t="shared" si="1"/>
        <v>1</v>
      </c>
      <c r="B89" s="2">
        <v>0.75763888888888886</v>
      </c>
      <c r="C89" t="s">
        <v>54</v>
      </c>
      <c r="D89" s="9" t="s">
        <v>233</v>
      </c>
      <c r="E89">
        <v>2.6</v>
      </c>
      <c r="F89">
        <v>2.4500000000000002</v>
      </c>
      <c r="G89" s="14" t="s">
        <v>21</v>
      </c>
      <c r="H89">
        <v>67</v>
      </c>
      <c r="I89" s="3" t="s">
        <v>21</v>
      </c>
    </row>
    <row r="90" spans="1:9" x14ac:dyDescent="0.25">
      <c r="A90">
        <f t="shared" si="1"/>
        <v>1</v>
      </c>
      <c r="B90" s="2">
        <v>0.75763888888888886</v>
      </c>
      <c r="C90" t="s">
        <v>46</v>
      </c>
      <c r="D90" s="9" t="s">
        <v>234</v>
      </c>
      <c r="E90">
        <v>2.6</v>
      </c>
      <c r="F90">
        <v>2.63</v>
      </c>
      <c r="G90" s="14" t="s">
        <v>74</v>
      </c>
      <c r="H90">
        <v>65</v>
      </c>
      <c r="I90" s="3">
        <v>0.65</v>
      </c>
    </row>
    <row r="91" spans="1:9" x14ac:dyDescent="0.25">
      <c r="A91">
        <f t="shared" si="1"/>
        <v>1</v>
      </c>
      <c r="B91" s="2">
        <v>0.75763888888888886</v>
      </c>
      <c r="C91" t="s">
        <v>235</v>
      </c>
      <c r="D91" s="9" t="s">
        <v>236</v>
      </c>
      <c r="E91">
        <v>4.5</v>
      </c>
      <c r="F91">
        <v>3.8</v>
      </c>
      <c r="G91" s="14" t="s">
        <v>21</v>
      </c>
      <c r="H91">
        <v>69</v>
      </c>
      <c r="I91" s="3" t="s">
        <v>21</v>
      </c>
    </row>
    <row r="92" spans="1:9" x14ac:dyDescent="0.25">
      <c r="A92">
        <f t="shared" si="1"/>
        <v>1</v>
      </c>
      <c r="B92" s="2">
        <v>0.76527777777777772</v>
      </c>
      <c r="C92" t="s">
        <v>237</v>
      </c>
      <c r="D92" s="9" t="s">
        <v>238</v>
      </c>
      <c r="E92">
        <v>2.7</v>
      </c>
      <c r="F92">
        <v>2.2000000000000002</v>
      </c>
      <c r="G92" s="14" t="s">
        <v>21</v>
      </c>
      <c r="H92">
        <v>69</v>
      </c>
      <c r="I92" s="3" t="s">
        <v>21</v>
      </c>
    </row>
    <row r="93" spans="1:9" x14ac:dyDescent="0.25">
      <c r="A93">
        <f t="shared" si="1"/>
        <v>1</v>
      </c>
      <c r="B93" s="2">
        <v>0.76527777777777772</v>
      </c>
      <c r="C93" t="s">
        <v>239</v>
      </c>
      <c r="D93" s="9" t="s">
        <v>240</v>
      </c>
      <c r="E93">
        <v>2.6</v>
      </c>
      <c r="F93">
        <v>2.5</v>
      </c>
      <c r="G93" s="14" t="s">
        <v>21</v>
      </c>
      <c r="H93">
        <v>66</v>
      </c>
      <c r="I93" s="3" t="s">
        <v>21</v>
      </c>
    </row>
    <row r="94" spans="1:9" x14ac:dyDescent="0.25">
      <c r="A94">
        <f t="shared" si="1"/>
        <v>1</v>
      </c>
      <c r="B94" s="2">
        <v>0.76527777777777772</v>
      </c>
      <c r="C94" t="s">
        <v>241</v>
      </c>
      <c r="D94" s="9" t="s">
        <v>242</v>
      </c>
      <c r="E94">
        <v>4.3</v>
      </c>
      <c r="F94">
        <v>4.75</v>
      </c>
      <c r="G94" s="14" t="s">
        <v>65</v>
      </c>
      <c r="H94">
        <v>66</v>
      </c>
      <c r="I94" s="3">
        <v>2.06</v>
      </c>
    </row>
    <row r="95" spans="1:9" x14ac:dyDescent="0.25">
      <c r="A95">
        <f t="shared" si="1"/>
        <v>1</v>
      </c>
      <c r="B95" s="2">
        <v>0.76527777777777772</v>
      </c>
      <c r="C95" t="s">
        <v>243</v>
      </c>
      <c r="D95" s="9" t="s">
        <v>244</v>
      </c>
      <c r="E95">
        <v>2.6</v>
      </c>
      <c r="F95">
        <v>2.2999999999999998</v>
      </c>
      <c r="G95" s="14" t="s">
        <v>21</v>
      </c>
      <c r="H95">
        <v>68</v>
      </c>
      <c r="I95" s="3" t="s">
        <v>21</v>
      </c>
    </row>
    <row r="96" spans="1:9" x14ac:dyDescent="0.25">
      <c r="A96">
        <f t="shared" si="1"/>
        <v>1</v>
      </c>
      <c r="B96" s="2">
        <v>0.76527777777777772</v>
      </c>
      <c r="C96" t="s">
        <v>245</v>
      </c>
      <c r="D96" s="9" t="s">
        <v>246</v>
      </c>
      <c r="E96">
        <v>2.2999999999999998</v>
      </c>
      <c r="F96">
        <v>2.2999999999999998</v>
      </c>
      <c r="G96" s="14" t="s">
        <v>21</v>
      </c>
      <c r="H96">
        <v>69</v>
      </c>
      <c r="I96" s="3" t="s">
        <v>21</v>
      </c>
    </row>
    <row r="97" spans="1:9" x14ac:dyDescent="0.25">
      <c r="A97">
        <f t="shared" si="1"/>
        <v>1</v>
      </c>
      <c r="B97" s="2">
        <v>0.76527777777777772</v>
      </c>
      <c r="C97" t="s">
        <v>247</v>
      </c>
      <c r="D97" s="9" t="s">
        <v>248</v>
      </c>
      <c r="E97">
        <v>5.3</v>
      </c>
      <c r="F97">
        <v>4.75</v>
      </c>
      <c r="G97" s="14" t="s">
        <v>21</v>
      </c>
      <c r="H97">
        <v>68</v>
      </c>
      <c r="I97" s="3" t="s">
        <v>21</v>
      </c>
    </row>
    <row r="98" spans="1:9" x14ac:dyDescent="0.25">
      <c r="A98">
        <f t="shared" si="1"/>
        <v>1</v>
      </c>
      <c r="B98" s="2">
        <v>0.7729166666666667</v>
      </c>
      <c r="C98" t="s">
        <v>249</v>
      </c>
      <c r="D98" s="9" t="s">
        <v>250</v>
      </c>
      <c r="E98">
        <v>2.5</v>
      </c>
      <c r="F98">
        <v>2.2999999999999998</v>
      </c>
      <c r="G98" s="14" t="s">
        <v>21</v>
      </c>
      <c r="H98">
        <v>72</v>
      </c>
      <c r="I98" s="3" t="s">
        <v>21</v>
      </c>
    </row>
    <row r="99" spans="1:9" x14ac:dyDescent="0.25">
      <c r="A99">
        <f t="shared" si="1"/>
        <v>1</v>
      </c>
      <c r="B99" s="2">
        <v>0.7729166666666667</v>
      </c>
      <c r="C99" t="s">
        <v>251</v>
      </c>
      <c r="D99" s="9" t="s">
        <v>252</v>
      </c>
      <c r="E99">
        <v>3.5</v>
      </c>
      <c r="F99">
        <v>3</v>
      </c>
      <c r="G99" s="14" t="s">
        <v>21</v>
      </c>
      <c r="H99">
        <v>70</v>
      </c>
      <c r="I99" s="3" t="s">
        <v>21</v>
      </c>
    </row>
    <row r="100" spans="1:9" x14ac:dyDescent="0.25">
      <c r="A100">
        <f t="shared" si="1"/>
        <v>1</v>
      </c>
      <c r="B100" s="2">
        <v>0.7729166666666667</v>
      </c>
      <c r="C100" t="s">
        <v>253</v>
      </c>
      <c r="D100" s="9" t="s">
        <v>254</v>
      </c>
      <c r="E100">
        <v>3.2</v>
      </c>
      <c r="F100">
        <v>3.4</v>
      </c>
      <c r="G100" s="14" t="s">
        <v>66</v>
      </c>
      <c r="H100">
        <v>67</v>
      </c>
      <c r="I100" s="3">
        <v>2.4</v>
      </c>
    </row>
    <row r="101" spans="1:9" x14ac:dyDescent="0.25">
      <c r="A101">
        <f t="shared" si="1"/>
        <v>1</v>
      </c>
      <c r="B101" s="2">
        <v>0.7729166666666667</v>
      </c>
      <c r="C101" t="s">
        <v>27</v>
      </c>
      <c r="D101" s="9" t="s">
        <v>67</v>
      </c>
      <c r="E101">
        <v>2.1</v>
      </c>
      <c r="F101">
        <v>1.87</v>
      </c>
      <c r="G101" s="14" t="s">
        <v>21</v>
      </c>
      <c r="H101">
        <v>61</v>
      </c>
      <c r="I101" s="3" t="s">
        <v>21</v>
      </c>
    </row>
    <row r="102" spans="1:9" x14ac:dyDescent="0.25">
      <c r="A102">
        <f t="shared" si="1"/>
        <v>1</v>
      </c>
      <c r="B102" s="2">
        <v>0.7729166666666667</v>
      </c>
      <c r="C102" t="s">
        <v>29</v>
      </c>
      <c r="D102" s="9" t="s">
        <v>255</v>
      </c>
      <c r="E102">
        <v>3.7</v>
      </c>
      <c r="F102">
        <v>3.6</v>
      </c>
      <c r="G102" s="14" t="s">
        <v>21</v>
      </c>
      <c r="H102">
        <v>69</v>
      </c>
      <c r="I102" s="3" t="s">
        <v>21</v>
      </c>
    </row>
    <row r="103" spans="1:9" x14ac:dyDescent="0.25">
      <c r="A103">
        <f t="shared" si="1"/>
        <v>1</v>
      </c>
      <c r="B103" s="2">
        <v>0.7729166666666667</v>
      </c>
      <c r="C103" t="s">
        <v>48</v>
      </c>
      <c r="D103" s="9" t="s">
        <v>256</v>
      </c>
      <c r="E103">
        <v>4.0999999999999996</v>
      </c>
      <c r="F103">
        <v>4.2</v>
      </c>
      <c r="G103" s="14" t="s">
        <v>59</v>
      </c>
      <c r="H103">
        <v>67</v>
      </c>
      <c r="I103" s="3">
        <v>-0.3</v>
      </c>
    </row>
    <row r="104" spans="1:9" x14ac:dyDescent="0.25">
      <c r="A104">
        <f t="shared" si="1"/>
        <v>1</v>
      </c>
      <c r="B104" s="2">
        <v>0.78055555555555556</v>
      </c>
      <c r="C104" t="s">
        <v>34</v>
      </c>
      <c r="D104" s="9" t="s">
        <v>257</v>
      </c>
      <c r="E104">
        <v>2.6</v>
      </c>
      <c r="F104">
        <v>2.6</v>
      </c>
      <c r="G104" s="14" t="s">
        <v>59</v>
      </c>
      <c r="H104">
        <v>67</v>
      </c>
      <c r="I104" s="3">
        <v>0.09</v>
      </c>
    </row>
    <row r="105" spans="1:9" x14ac:dyDescent="0.25">
      <c r="A105">
        <f t="shared" si="1"/>
        <v>1</v>
      </c>
      <c r="B105" s="2">
        <v>0.78055555555555556</v>
      </c>
      <c r="C105" t="s">
        <v>24</v>
      </c>
      <c r="D105" s="9" t="s">
        <v>258</v>
      </c>
      <c r="E105">
        <v>3</v>
      </c>
      <c r="F105">
        <v>3</v>
      </c>
      <c r="G105" s="14" t="s">
        <v>38</v>
      </c>
      <c r="H105">
        <v>67</v>
      </c>
      <c r="I105" s="3">
        <v>0.05</v>
      </c>
    </row>
    <row r="106" spans="1:9" x14ac:dyDescent="0.25">
      <c r="A106">
        <f t="shared" si="1"/>
        <v>1</v>
      </c>
      <c r="B106" s="2">
        <v>0.78055555555555556</v>
      </c>
      <c r="C106" t="s">
        <v>259</v>
      </c>
      <c r="D106" s="9" t="s">
        <v>124</v>
      </c>
      <c r="E106">
        <v>3.6</v>
      </c>
      <c r="F106">
        <v>3.25</v>
      </c>
      <c r="G106" s="14" t="s">
        <v>21</v>
      </c>
      <c r="H106">
        <v>72</v>
      </c>
      <c r="I106" s="3" t="s">
        <v>21</v>
      </c>
    </row>
    <row r="107" spans="1:9" x14ac:dyDescent="0.25">
      <c r="A107">
        <f t="shared" si="1"/>
        <v>1</v>
      </c>
      <c r="B107" s="2">
        <v>0.78055555555555556</v>
      </c>
      <c r="C107" t="s">
        <v>260</v>
      </c>
      <c r="D107" s="9" t="s">
        <v>261</v>
      </c>
      <c r="E107">
        <v>2.5</v>
      </c>
      <c r="F107">
        <v>2.38</v>
      </c>
      <c r="G107" s="14" t="s">
        <v>21</v>
      </c>
      <c r="H107">
        <v>73</v>
      </c>
      <c r="I107" s="3" t="s">
        <v>21</v>
      </c>
    </row>
    <row r="108" spans="1:9" x14ac:dyDescent="0.25">
      <c r="A108">
        <f t="shared" si="1"/>
        <v>1</v>
      </c>
      <c r="B108" s="2">
        <v>0.78055555555555556</v>
      </c>
      <c r="C108" t="s">
        <v>262</v>
      </c>
      <c r="D108" s="9" t="s">
        <v>263</v>
      </c>
      <c r="E108">
        <v>3.1</v>
      </c>
      <c r="F108">
        <v>2.63</v>
      </c>
      <c r="G108" s="14" t="s">
        <v>21</v>
      </c>
      <c r="H108">
        <v>66</v>
      </c>
      <c r="I108" s="3" t="s">
        <v>21</v>
      </c>
    </row>
    <row r="109" spans="1:9" x14ac:dyDescent="0.25">
      <c r="A109">
        <f t="shared" si="1"/>
        <v>1</v>
      </c>
      <c r="B109" s="2">
        <v>0.78055555555555556</v>
      </c>
      <c r="C109" t="s">
        <v>264</v>
      </c>
      <c r="D109" s="9" t="s">
        <v>265</v>
      </c>
      <c r="E109">
        <v>3.6</v>
      </c>
      <c r="F109">
        <v>3.75</v>
      </c>
      <c r="G109" s="14" t="s">
        <v>72</v>
      </c>
      <c r="H109">
        <v>67</v>
      </c>
      <c r="I109" s="3">
        <v>-0.7</v>
      </c>
    </row>
    <row r="110" spans="1:9" x14ac:dyDescent="0.25">
      <c r="A110">
        <f t="shared" si="1"/>
        <v>1</v>
      </c>
      <c r="B110" s="2">
        <v>0.78819444444444442</v>
      </c>
      <c r="C110" t="s">
        <v>35</v>
      </c>
      <c r="D110" s="9" t="s">
        <v>266</v>
      </c>
      <c r="E110">
        <v>2.2999999999999998</v>
      </c>
      <c r="F110">
        <v>2.38</v>
      </c>
      <c r="G110" s="14" t="s">
        <v>36</v>
      </c>
      <c r="H110">
        <v>67</v>
      </c>
      <c r="I110" s="3">
        <v>1.66</v>
      </c>
    </row>
    <row r="111" spans="1:9" x14ac:dyDescent="0.25">
      <c r="A111">
        <f t="shared" si="1"/>
        <v>1</v>
      </c>
      <c r="B111" s="2">
        <v>0.78819444444444442</v>
      </c>
      <c r="C111" t="s">
        <v>267</v>
      </c>
      <c r="D111" s="9" t="s">
        <v>268</v>
      </c>
      <c r="E111">
        <v>3.6</v>
      </c>
      <c r="F111">
        <v>2.87</v>
      </c>
      <c r="G111" s="14" t="s">
        <v>21</v>
      </c>
      <c r="H111">
        <v>68</v>
      </c>
      <c r="I111" s="3" t="s">
        <v>21</v>
      </c>
    </row>
    <row r="112" spans="1:9" x14ac:dyDescent="0.25">
      <c r="A112">
        <f t="shared" si="1"/>
        <v>1</v>
      </c>
      <c r="B112" s="2">
        <v>0.78819444444444442</v>
      </c>
      <c r="C112" t="s">
        <v>33</v>
      </c>
      <c r="D112" s="9" t="s">
        <v>269</v>
      </c>
      <c r="E112">
        <v>3.5</v>
      </c>
      <c r="F112">
        <v>3.75</v>
      </c>
      <c r="G112" s="14" t="s">
        <v>22</v>
      </c>
      <c r="H112">
        <v>70</v>
      </c>
      <c r="I112" s="3">
        <v>-1.3</v>
      </c>
    </row>
    <row r="113" spans="1:9" x14ac:dyDescent="0.25">
      <c r="A113">
        <f t="shared" si="1"/>
        <v>1</v>
      </c>
      <c r="B113" s="2">
        <v>0.78819444444444442</v>
      </c>
      <c r="C113" t="s">
        <v>270</v>
      </c>
      <c r="D113" s="9" t="s">
        <v>271</v>
      </c>
      <c r="E113">
        <v>2.8</v>
      </c>
      <c r="F113">
        <v>2.4</v>
      </c>
      <c r="G113" s="14" t="s">
        <v>21</v>
      </c>
      <c r="H113">
        <v>68</v>
      </c>
      <c r="I113" s="3" t="s">
        <v>21</v>
      </c>
    </row>
    <row r="114" spans="1:9" x14ac:dyDescent="0.25">
      <c r="A114">
        <f t="shared" si="1"/>
        <v>1</v>
      </c>
      <c r="B114" s="2">
        <v>0.78819444444444442</v>
      </c>
      <c r="C114" t="s">
        <v>272</v>
      </c>
      <c r="D114" s="9" t="s">
        <v>273</v>
      </c>
      <c r="E114">
        <v>2.6</v>
      </c>
      <c r="F114">
        <v>2.7</v>
      </c>
      <c r="G114" s="14" t="s">
        <v>72</v>
      </c>
      <c r="H114">
        <v>63</v>
      </c>
      <c r="I114" s="3">
        <v>1.19</v>
      </c>
    </row>
    <row r="115" spans="1:9" x14ac:dyDescent="0.25">
      <c r="A115">
        <f t="shared" si="1"/>
        <v>1</v>
      </c>
      <c r="B115" s="2">
        <v>0.78819444444444442</v>
      </c>
      <c r="C115" t="s">
        <v>274</v>
      </c>
      <c r="D115" s="9" t="s">
        <v>275</v>
      </c>
      <c r="E115">
        <v>3.8</v>
      </c>
      <c r="F115">
        <v>3.75</v>
      </c>
      <c r="G115" s="14" t="s">
        <v>21</v>
      </c>
      <c r="H115">
        <v>64</v>
      </c>
      <c r="I115" s="3" t="s">
        <v>21</v>
      </c>
    </row>
    <row r="116" spans="1:9" x14ac:dyDescent="0.25">
      <c r="A116">
        <f t="shared" si="1"/>
        <v>1</v>
      </c>
      <c r="B116" s="2">
        <v>0.79583333333333328</v>
      </c>
      <c r="C116" t="s">
        <v>276</v>
      </c>
      <c r="D116" s="9" t="s">
        <v>277</v>
      </c>
      <c r="E116">
        <v>2.4</v>
      </c>
      <c r="F116">
        <v>2.2999999999999998</v>
      </c>
      <c r="G116" s="14" t="s">
        <v>21</v>
      </c>
      <c r="H116">
        <v>68</v>
      </c>
      <c r="I116" s="3" t="s">
        <v>21</v>
      </c>
    </row>
    <row r="117" spans="1:9" x14ac:dyDescent="0.25">
      <c r="A117">
        <f t="shared" si="1"/>
        <v>1</v>
      </c>
      <c r="B117" s="2">
        <v>0.79583333333333328</v>
      </c>
      <c r="C117" t="s">
        <v>278</v>
      </c>
      <c r="D117" s="9" t="s">
        <v>279</v>
      </c>
      <c r="E117">
        <v>2.8</v>
      </c>
      <c r="F117">
        <v>2.75</v>
      </c>
      <c r="G117" s="14" t="s">
        <v>21</v>
      </c>
      <c r="H117">
        <v>70</v>
      </c>
      <c r="I117" s="3" t="s">
        <v>21</v>
      </c>
    </row>
    <row r="118" spans="1:9" x14ac:dyDescent="0.25">
      <c r="A118">
        <f t="shared" si="1"/>
        <v>1</v>
      </c>
      <c r="B118" s="2">
        <v>0.79583333333333328</v>
      </c>
      <c r="C118" t="s">
        <v>280</v>
      </c>
      <c r="D118" s="9" t="s">
        <v>281</v>
      </c>
      <c r="E118">
        <v>4.3</v>
      </c>
      <c r="F118">
        <v>4</v>
      </c>
      <c r="G118" s="14" t="s">
        <v>21</v>
      </c>
      <c r="H118">
        <v>69</v>
      </c>
      <c r="I118" s="3" t="s">
        <v>21</v>
      </c>
    </row>
    <row r="119" spans="1:9" x14ac:dyDescent="0.25">
      <c r="A119">
        <f t="shared" si="1"/>
        <v>1</v>
      </c>
      <c r="B119" s="2">
        <v>0.79583333333333328</v>
      </c>
      <c r="C119" t="s">
        <v>282</v>
      </c>
      <c r="D119" s="9" t="s">
        <v>283</v>
      </c>
      <c r="E119">
        <v>2.1</v>
      </c>
      <c r="F119">
        <v>2.1</v>
      </c>
      <c r="G119" s="14" t="s">
        <v>66</v>
      </c>
      <c r="H119">
        <v>68</v>
      </c>
      <c r="I119" s="3">
        <v>-1</v>
      </c>
    </row>
    <row r="120" spans="1:9" x14ac:dyDescent="0.25">
      <c r="A120">
        <f t="shared" si="1"/>
        <v>1</v>
      </c>
      <c r="B120" s="2">
        <v>0.79583333333333328</v>
      </c>
      <c r="C120" t="s">
        <v>284</v>
      </c>
      <c r="D120" s="9" t="s">
        <v>285</v>
      </c>
      <c r="E120">
        <v>3.4</v>
      </c>
      <c r="F120">
        <v>2.9</v>
      </c>
      <c r="G120" s="14" t="s">
        <v>21</v>
      </c>
      <c r="H120">
        <v>66</v>
      </c>
      <c r="I120" s="3" t="s">
        <v>21</v>
      </c>
    </row>
    <row r="121" spans="1:9" x14ac:dyDescent="0.25">
      <c r="A121">
        <f t="shared" si="1"/>
        <v>1</v>
      </c>
      <c r="B121" s="2">
        <v>0.79583333333333328</v>
      </c>
      <c r="C121" t="s">
        <v>286</v>
      </c>
      <c r="D121" s="9" t="s">
        <v>287</v>
      </c>
      <c r="E121">
        <v>4.5999999999999996</v>
      </c>
      <c r="F121">
        <v>4</v>
      </c>
      <c r="G121" s="14" t="s">
        <v>21</v>
      </c>
      <c r="H121">
        <v>70</v>
      </c>
      <c r="I121" s="3" t="s">
        <v>21</v>
      </c>
    </row>
    <row r="122" spans="1:9" x14ac:dyDescent="0.25">
      <c r="A122">
        <f t="shared" si="1"/>
        <v>1</v>
      </c>
      <c r="B122" s="2">
        <v>0.80347222222222225</v>
      </c>
      <c r="C122" t="s">
        <v>288</v>
      </c>
      <c r="D122" s="9" t="s">
        <v>289</v>
      </c>
      <c r="E122">
        <v>2.7</v>
      </c>
      <c r="F122">
        <v>2.2000000000000002</v>
      </c>
      <c r="G122" s="14" t="s">
        <v>21</v>
      </c>
      <c r="H122">
        <v>68</v>
      </c>
      <c r="I122" s="3" t="s">
        <v>21</v>
      </c>
    </row>
    <row r="123" spans="1:9" x14ac:dyDescent="0.25">
      <c r="A123">
        <f t="shared" si="1"/>
        <v>1</v>
      </c>
      <c r="B123" s="2">
        <v>0.80347222222222225</v>
      </c>
      <c r="C123" t="s">
        <v>290</v>
      </c>
      <c r="D123" s="9" t="s">
        <v>291</v>
      </c>
      <c r="E123">
        <v>3</v>
      </c>
      <c r="F123">
        <v>3.1</v>
      </c>
      <c r="G123" s="14" t="s">
        <v>37</v>
      </c>
      <c r="H123">
        <v>68</v>
      </c>
      <c r="I123" s="3">
        <v>-0.9</v>
      </c>
    </row>
    <row r="124" spans="1:9" x14ac:dyDescent="0.25">
      <c r="A124">
        <f t="shared" si="1"/>
        <v>1</v>
      </c>
      <c r="B124" s="2">
        <v>0.80347222222222225</v>
      </c>
      <c r="C124" t="s">
        <v>292</v>
      </c>
      <c r="D124" s="9" t="s">
        <v>293</v>
      </c>
      <c r="E124">
        <v>3.4</v>
      </c>
      <c r="F124">
        <v>3.5</v>
      </c>
      <c r="G124" s="14" t="s">
        <v>72</v>
      </c>
      <c r="H124">
        <v>67</v>
      </c>
      <c r="I124" s="3">
        <v>1.75</v>
      </c>
    </row>
    <row r="125" spans="1:9" x14ac:dyDescent="0.25">
      <c r="A125">
        <f t="shared" si="1"/>
        <v>1</v>
      </c>
      <c r="B125" s="2">
        <v>0.80347222222222225</v>
      </c>
      <c r="C125" t="s">
        <v>294</v>
      </c>
      <c r="D125" s="9" t="s">
        <v>71</v>
      </c>
      <c r="E125">
        <v>2.8</v>
      </c>
      <c r="F125">
        <v>2.5</v>
      </c>
      <c r="G125" s="14" t="s">
        <v>21</v>
      </c>
      <c r="H125">
        <v>73</v>
      </c>
      <c r="I125" s="3" t="s">
        <v>21</v>
      </c>
    </row>
    <row r="126" spans="1:9" x14ac:dyDescent="0.25">
      <c r="A126">
        <f t="shared" si="1"/>
        <v>1</v>
      </c>
      <c r="B126" s="2">
        <v>0.80347222222222225</v>
      </c>
      <c r="C126" t="s">
        <v>295</v>
      </c>
      <c r="D126" s="9" t="s">
        <v>296</v>
      </c>
      <c r="E126">
        <v>2.7</v>
      </c>
      <c r="F126">
        <v>2.63</v>
      </c>
      <c r="G126" s="14" t="s">
        <v>21</v>
      </c>
      <c r="H126">
        <v>69</v>
      </c>
      <c r="I126" s="3" t="s">
        <v>21</v>
      </c>
    </row>
    <row r="127" spans="1:9" x14ac:dyDescent="0.25">
      <c r="A127">
        <f t="shared" si="1"/>
        <v>1</v>
      </c>
      <c r="B127" s="2">
        <v>0.80347222222222225</v>
      </c>
      <c r="C127" t="s">
        <v>297</v>
      </c>
      <c r="D127" s="9" t="s">
        <v>298</v>
      </c>
      <c r="E127">
        <v>3.6</v>
      </c>
      <c r="F127">
        <v>3.5</v>
      </c>
      <c r="G127" s="14" t="s">
        <v>21</v>
      </c>
      <c r="H127">
        <v>70</v>
      </c>
      <c r="I127" s="3" t="s">
        <v>21</v>
      </c>
    </row>
    <row r="128" spans="1:9" x14ac:dyDescent="0.25">
      <c r="A128">
        <f t="shared" si="1"/>
        <v>1</v>
      </c>
      <c r="B128">
        <v>0.81111111111111112</v>
      </c>
      <c r="C128" t="s">
        <v>299</v>
      </c>
      <c r="D128" s="9" t="s">
        <v>300</v>
      </c>
      <c r="E128" s="10">
        <v>2.4</v>
      </c>
      <c r="F128" s="10">
        <v>2.38</v>
      </c>
      <c r="G128" s="11" t="s">
        <v>21</v>
      </c>
      <c r="H128">
        <v>68</v>
      </c>
      <c r="I128" s="3" t="s">
        <v>21</v>
      </c>
    </row>
    <row r="129" spans="1:9" x14ac:dyDescent="0.25">
      <c r="A129">
        <f t="shared" si="1"/>
        <v>1</v>
      </c>
      <c r="B129">
        <v>0.81111111111111112</v>
      </c>
      <c r="C129" t="s">
        <v>301</v>
      </c>
      <c r="D129" s="9" t="s">
        <v>302</v>
      </c>
      <c r="E129" s="10">
        <v>2.7</v>
      </c>
      <c r="F129" s="10">
        <v>2.38</v>
      </c>
      <c r="G129" s="11" t="s">
        <v>21</v>
      </c>
      <c r="H129">
        <v>66</v>
      </c>
      <c r="I129" s="3" t="s">
        <v>21</v>
      </c>
    </row>
    <row r="130" spans="1:9" x14ac:dyDescent="0.25">
      <c r="A130">
        <f t="shared" si="1"/>
        <v>1</v>
      </c>
      <c r="B130">
        <v>0.81111111111111112</v>
      </c>
      <c r="C130" t="s">
        <v>303</v>
      </c>
      <c r="D130" s="9" t="s">
        <v>304</v>
      </c>
      <c r="E130" s="10">
        <v>4.4000000000000004</v>
      </c>
      <c r="F130" s="10">
        <v>4.33</v>
      </c>
      <c r="G130" s="11" t="s">
        <v>21</v>
      </c>
      <c r="H130">
        <v>66</v>
      </c>
      <c r="I130" s="3" t="s">
        <v>21</v>
      </c>
    </row>
    <row r="131" spans="1:9" x14ac:dyDescent="0.25">
      <c r="A131">
        <f t="shared" ref="A131:A157" si="2">IF(B131="","",1)</f>
        <v>1</v>
      </c>
      <c r="B131">
        <v>0.81111111111111112</v>
      </c>
      <c r="C131" t="s">
        <v>305</v>
      </c>
      <c r="D131" s="9" t="s">
        <v>306</v>
      </c>
      <c r="E131" s="10">
        <v>2.9</v>
      </c>
      <c r="F131" s="10">
        <v>2.4500000000000002</v>
      </c>
      <c r="G131" s="11" t="s">
        <v>21</v>
      </c>
      <c r="H131">
        <v>68</v>
      </c>
      <c r="I131" s="3" t="s">
        <v>21</v>
      </c>
    </row>
    <row r="132" spans="1:9" x14ac:dyDescent="0.25">
      <c r="A132">
        <f t="shared" si="2"/>
        <v>1</v>
      </c>
      <c r="B132">
        <v>0.81111111111111112</v>
      </c>
      <c r="C132" t="s">
        <v>52</v>
      </c>
      <c r="D132" s="9" t="s">
        <v>307</v>
      </c>
      <c r="E132" s="10">
        <v>2.5</v>
      </c>
      <c r="F132" s="10">
        <v>2.5</v>
      </c>
      <c r="G132" s="11" t="s">
        <v>82</v>
      </c>
      <c r="H132">
        <v>69</v>
      </c>
      <c r="I132" s="3">
        <v>-0.6</v>
      </c>
    </row>
    <row r="133" spans="1:9" x14ac:dyDescent="0.25">
      <c r="A133">
        <f t="shared" si="2"/>
        <v>1</v>
      </c>
      <c r="B133">
        <v>0.81111111111111112</v>
      </c>
      <c r="C133" t="s">
        <v>308</v>
      </c>
      <c r="D133" s="9" t="s">
        <v>309</v>
      </c>
      <c r="E133" s="10">
        <v>4.0999999999999996</v>
      </c>
      <c r="F133" s="10">
        <v>4</v>
      </c>
      <c r="G133" s="11" t="s">
        <v>21</v>
      </c>
      <c r="H133">
        <v>64</v>
      </c>
      <c r="I133" s="3" t="s">
        <v>21</v>
      </c>
    </row>
    <row r="134" spans="1:9" x14ac:dyDescent="0.25">
      <c r="A134">
        <f t="shared" si="2"/>
        <v>1</v>
      </c>
      <c r="B134">
        <v>0.81874999999999998</v>
      </c>
      <c r="C134" t="s">
        <v>310</v>
      </c>
      <c r="D134" s="9" t="s">
        <v>311</v>
      </c>
      <c r="E134" s="10">
        <v>2.8</v>
      </c>
      <c r="F134" s="10">
        <v>2.4</v>
      </c>
      <c r="G134" s="11" t="s">
        <v>21</v>
      </c>
      <c r="H134">
        <v>67</v>
      </c>
      <c r="I134" s="3" t="s">
        <v>21</v>
      </c>
    </row>
    <row r="135" spans="1:9" x14ac:dyDescent="0.25">
      <c r="A135">
        <f t="shared" si="2"/>
        <v>1</v>
      </c>
      <c r="B135">
        <v>0.81874999999999998</v>
      </c>
      <c r="C135" t="s">
        <v>312</v>
      </c>
      <c r="D135" s="9" t="s">
        <v>313</v>
      </c>
      <c r="E135" s="10">
        <v>2.7</v>
      </c>
      <c r="F135" s="10">
        <v>2.7</v>
      </c>
      <c r="G135" s="11" t="s">
        <v>21</v>
      </c>
      <c r="H135">
        <v>67</v>
      </c>
      <c r="I135" s="3" t="s">
        <v>21</v>
      </c>
    </row>
    <row r="136" spans="1:9" x14ac:dyDescent="0.25">
      <c r="A136">
        <f t="shared" si="2"/>
        <v>1</v>
      </c>
      <c r="B136">
        <v>0.81874999999999998</v>
      </c>
      <c r="C136" t="s">
        <v>314</v>
      </c>
      <c r="D136" s="9" t="s">
        <v>315</v>
      </c>
      <c r="E136" s="10">
        <v>3.6</v>
      </c>
      <c r="F136" s="10">
        <v>3.5</v>
      </c>
      <c r="G136" s="11" t="s">
        <v>21</v>
      </c>
      <c r="H136">
        <v>70</v>
      </c>
      <c r="I136" s="3" t="s">
        <v>21</v>
      </c>
    </row>
    <row r="137" spans="1:9" x14ac:dyDescent="0.25">
      <c r="A137">
        <f t="shared" si="2"/>
        <v>1</v>
      </c>
      <c r="B137">
        <v>0.81874999999999998</v>
      </c>
      <c r="C137" t="s">
        <v>316</v>
      </c>
      <c r="D137" s="9" t="s">
        <v>151</v>
      </c>
      <c r="E137" s="10">
        <v>2.5</v>
      </c>
      <c r="F137" s="10">
        <v>2.25</v>
      </c>
      <c r="G137" s="11" t="s">
        <v>21</v>
      </c>
      <c r="H137">
        <v>66</v>
      </c>
      <c r="I137" s="3" t="s">
        <v>21</v>
      </c>
    </row>
    <row r="138" spans="1:9" x14ac:dyDescent="0.25">
      <c r="A138">
        <f t="shared" si="2"/>
        <v>1</v>
      </c>
      <c r="B138">
        <v>0.81874999999999998</v>
      </c>
      <c r="C138" t="s">
        <v>317</v>
      </c>
      <c r="D138" s="9" t="s">
        <v>318</v>
      </c>
      <c r="E138" s="10">
        <v>3</v>
      </c>
      <c r="F138" s="10">
        <v>3.2</v>
      </c>
      <c r="G138" s="11" t="s">
        <v>70</v>
      </c>
      <c r="H138">
        <v>72</v>
      </c>
      <c r="I138" s="3">
        <v>-1.7</v>
      </c>
    </row>
    <row r="139" spans="1:9" x14ac:dyDescent="0.25">
      <c r="A139">
        <f t="shared" si="2"/>
        <v>1</v>
      </c>
      <c r="B139">
        <v>0.81874999999999998</v>
      </c>
      <c r="C139" t="s">
        <v>319</v>
      </c>
      <c r="D139" s="9" t="s">
        <v>320</v>
      </c>
      <c r="E139" s="10">
        <v>3.9</v>
      </c>
      <c r="F139" s="10">
        <v>3.8</v>
      </c>
      <c r="G139" s="11" t="s">
        <v>21</v>
      </c>
      <c r="H139">
        <v>67</v>
      </c>
      <c r="I139" s="3" t="s">
        <v>21</v>
      </c>
    </row>
    <row r="140" spans="1:9" x14ac:dyDescent="0.25">
      <c r="A140">
        <f t="shared" si="2"/>
        <v>1</v>
      </c>
      <c r="B140">
        <v>0.82638888888888884</v>
      </c>
      <c r="C140" t="s">
        <v>321</v>
      </c>
      <c r="D140" s="9" t="s">
        <v>322</v>
      </c>
      <c r="E140" s="10">
        <v>3.1</v>
      </c>
      <c r="F140" s="10">
        <v>2.7</v>
      </c>
      <c r="G140" s="11" t="s">
        <v>21</v>
      </c>
      <c r="H140">
        <v>69</v>
      </c>
      <c r="I140" s="3" t="s">
        <v>21</v>
      </c>
    </row>
    <row r="141" spans="1:9" x14ac:dyDescent="0.25">
      <c r="A141">
        <f t="shared" si="2"/>
        <v>1</v>
      </c>
      <c r="B141">
        <v>0.82638888888888884</v>
      </c>
      <c r="C141" t="s">
        <v>323</v>
      </c>
      <c r="D141" s="9" t="s">
        <v>324</v>
      </c>
      <c r="E141" s="10">
        <v>3.4</v>
      </c>
      <c r="F141" s="10">
        <v>2.88</v>
      </c>
      <c r="G141" s="11" t="s">
        <v>21</v>
      </c>
      <c r="H141">
        <v>70</v>
      </c>
      <c r="I141" s="3" t="s">
        <v>21</v>
      </c>
    </row>
    <row r="142" spans="1:9" x14ac:dyDescent="0.25">
      <c r="A142">
        <f t="shared" si="2"/>
        <v>1</v>
      </c>
      <c r="B142">
        <v>0.82638888888888884</v>
      </c>
      <c r="C142" t="s">
        <v>325</v>
      </c>
      <c r="D142" s="9" t="s">
        <v>326</v>
      </c>
      <c r="E142" s="10">
        <v>2.6</v>
      </c>
      <c r="F142" s="10">
        <v>2.88</v>
      </c>
      <c r="G142" s="11" t="s">
        <v>61</v>
      </c>
      <c r="H142">
        <v>69</v>
      </c>
      <c r="I142" s="3">
        <v>1.19</v>
      </c>
    </row>
    <row r="143" spans="1:9" x14ac:dyDescent="0.25">
      <c r="A143">
        <f t="shared" si="2"/>
        <v>1</v>
      </c>
      <c r="B143">
        <v>0.82638888888888884</v>
      </c>
      <c r="C143" t="s">
        <v>327</v>
      </c>
      <c r="D143" s="9" t="s">
        <v>306</v>
      </c>
      <c r="E143" s="10">
        <v>2.9</v>
      </c>
      <c r="F143" s="10">
        <v>2.62</v>
      </c>
      <c r="G143" s="11" t="s">
        <v>21</v>
      </c>
      <c r="H143">
        <v>66</v>
      </c>
      <c r="I143" s="3" t="s">
        <v>21</v>
      </c>
    </row>
    <row r="144" spans="1:9" x14ac:dyDescent="0.25">
      <c r="A144">
        <f t="shared" si="2"/>
        <v>1</v>
      </c>
      <c r="B144">
        <v>0.82638888888888884</v>
      </c>
      <c r="C144" t="s">
        <v>328</v>
      </c>
      <c r="D144" s="9" t="s">
        <v>329</v>
      </c>
      <c r="E144" s="10">
        <v>3.5</v>
      </c>
      <c r="F144" s="10">
        <v>3.25</v>
      </c>
      <c r="G144" s="11" t="s">
        <v>21</v>
      </c>
      <c r="H144">
        <v>76</v>
      </c>
      <c r="I144" s="3" t="s">
        <v>21</v>
      </c>
    </row>
    <row r="145" spans="1:9" x14ac:dyDescent="0.25">
      <c r="A145">
        <f t="shared" si="2"/>
        <v>1</v>
      </c>
      <c r="B145">
        <v>0.82638888888888884</v>
      </c>
      <c r="C145" t="s">
        <v>330</v>
      </c>
      <c r="D145" s="9" t="s">
        <v>331</v>
      </c>
      <c r="E145" s="10">
        <v>2.7</v>
      </c>
      <c r="F145" s="10">
        <v>3.25</v>
      </c>
      <c r="G145" s="11" t="s">
        <v>332</v>
      </c>
      <c r="H145">
        <v>66</v>
      </c>
      <c r="I145" s="3">
        <v>2.56</v>
      </c>
    </row>
    <row r="146" spans="1:9" x14ac:dyDescent="0.25">
      <c r="A146">
        <f t="shared" si="2"/>
        <v>1</v>
      </c>
      <c r="B146">
        <v>0.83402777777777781</v>
      </c>
      <c r="C146" t="s">
        <v>333</v>
      </c>
      <c r="D146" s="9" t="s">
        <v>334</v>
      </c>
      <c r="E146" s="10">
        <v>1.76</v>
      </c>
      <c r="F146" s="10">
        <v>1.87</v>
      </c>
      <c r="G146" s="11" t="s">
        <v>335</v>
      </c>
      <c r="H146">
        <v>71</v>
      </c>
      <c r="I146" s="3">
        <v>-3.5</v>
      </c>
    </row>
    <row r="147" spans="1:9" x14ac:dyDescent="0.25">
      <c r="A147">
        <f t="shared" si="2"/>
        <v>1</v>
      </c>
      <c r="B147">
        <v>0.83402777777777781</v>
      </c>
      <c r="C147" t="s">
        <v>336</v>
      </c>
      <c r="D147" s="9" t="s">
        <v>337</v>
      </c>
      <c r="E147" s="10">
        <v>2.6</v>
      </c>
      <c r="F147" s="10">
        <v>3.2</v>
      </c>
      <c r="G147" s="11" t="s">
        <v>338</v>
      </c>
      <c r="H147">
        <v>70</v>
      </c>
      <c r="I147" s="3">
        <v>12.1</v>
      </c>
    </row>
    <row r="148" spans="1:9" x14ac:dyDescent="0.25">
      <c r="A148">
        <f t="shared" si="2"/>
        <v>1</v>
      </c>
      <c r="B148">
        <v>0.83402777777777781</v>
      </c>
      <c r="C148" t="s">
        <v>339</v>
      </c>
      <c r="D148" s="9" t="s">
        <v>340</v>
      </c>
      <c r="E148" s="10">
        <v>22</v>
      </c>
      <c r="F148" s="10">
        <v>5</v>
      </c>
      <c r="G148" s="11" t="s">
        <v>21</v>
      </c>
      <c r="H148">
        <v>76</v>
      </c>
      <c r="I148" s="3" t="s">
        <v>21</v>
      </c>
    </row>
    <row r="149" spans="1:9" x14ac:dyDescent="0.25">
      <c r="A149">
        <f t="shared" si="2"/>
        <v>1</v>
      </c>
      <c r="B149">
        <v>0.83402777777777781</v>
      </c>
      <c r="C149" t="s">
        <v>341</v>
      </c>
      <c r="D149" s="9" t="s">
        <v>342</v>
      </c>
      <c r="E149" s="10">
        <v>2.2000000000000002</v>
      </c>
      <c r="F149" s="10">
        <v>2.2000000000000002</v>
      </c>
      <c r="G149" s="11" t="s">
        <v>21</v>
      </c>
      <c r="H149">
        <v>66</v>
      </c>
      <c r="I149" s="3" t="s">
        <v>21</v>
      </c>
    </row>
    <row r="150" spans="1:9" x14ac:dyDescent="0.25">
      <c r="A150">
        <f t="shared" si="2"/>
        <v>1</v>
      </c>
      <c r="B150">
        <v>0.83402777777777781</v>
      </c>
      <c r="C150" t="s">
        <v>343</v>
      </c>
      <c r="D150" s="9" t="s">
        <v>344</v>
      </c>
      <c r="E150" s="10">
        <v>2.6</v>
      </c>
      <c r="F150" s="10">
        <v>2.6</v>
      </c>
      <c r="G150" s="11" t="s">
        <v>21</v>
      </c>
      <c r="H150">
        <v>70</v>
      </c>
      <c r="I150" s="3" t="s">
        <v>21</v>
      </c>
    </row>
    <row r="151" spans="1:9" x14ac:dyDescent="0.25">
      <c r="A151">
        <f t="shared" si="2"/>
        <v>1</v>
      </c>
      <c r="B151">
        <v>0.83402777777777781</v>
      </c>
      <c r="C151" t="s">
        <v>345</v>
      </c>
      <c r="D151" s="9" t="s">
        <v>346</v>
      </c>
      <c r="E151" s="10">
        <v>5.8</v>
      </c>
      <c r="F151" s="10">
        <v>5.5</v>
      </c>
      <c r="G151" s="11" t="s">
        <v>21</v>
      </c>
      <c r="H151">
        <v>74</v>
      </c>
      <c r="I151" s="3" t="s">
        <v>21</v>
      </c>
    </row>
    <row r="152" spans="1:9" x14ac:dyDescent="0.25">
      <c r="A152">
        <f t="shared" si="2"/>
        <v>1</v>
      </c>
      <c r="B152">
        <v>0.84166666666666667</v>
      </c>
      <c r="C152" t="s">
        <v>347</v>
      </c>
      <c r="D152" s="9" t="s">
        <v>348</v>
      </c>
      <c r="E152" s="10">
        <v>2.4</v>
      </c>
      <c r="F152" s="10">
        <v>2.4</v>
      </c>
      <c r="G152" s="11" t="s">
        <v>21</v>
      </c>
      <c r="H152">
        <v>71</v>
      </c>
      <c r="I152" s="3" t="s">
        <v>21</v>
      </c>
    </row>
    <row r="153" spans="1:9" x14ac:dyDescent="0.25">
      <c r="A153">
        <f t="shared" si="2"/>
        <v>1</v>
      </c>
      <c r="B153">
        <v>0.84166666666666667</v>
      </c>
      <c r="C153" t="s">
        <v>349</v>
      </c>
      <c r="D153" s="9" t="s">
        <v>350</v>
      </c>
      <c r="E153" s="10">
        <v>2.6</v>
      </c>
      <c r="F153" s="10">
        <v>2.9</v>
      </c>
      <c r="G153" s="11" t="s">
        <v>61</v>
      </c>
      <c r="H153">
        <v>73</v>
      </c>
      <c r="I153" s="3">
        <v>-2.7</v>
      </c>
    </row>
    <row r="154" spans="1:9" x14ac:dyDescent="0.25">
      <c r="A154">
        <f t="shared" si="2"/>
        <v>1</v>
      </c>
      <c r="B154">
        <v>0.84166666666666667</v>
      </c>
      <c r="C154" t="s">
        <v>351</v>
      </c>
      <c r="D154" s="9" t="s">
        <v>352</v>
      </c>
      <c r="E154" s="10">
        <v>4.7</v>
      </c>
      <c r="F154" s="10">
        <v>3.25</v>
      </c>
      <c r="G154" s="11" t="s">
        <v>21</v>
      </c>
      <c r="H154">
        <v>76</v>
      </c>
      <c r="I154" s="3" t="s">
        <v>21</v>
      </c>
    </row>
    <row r="155" spans="1:9" x14ac:dyDescent="0.25">
      <c r="A155">
        <f t="shared" si="2"/>
        <v>1</v>
      </c>
      <c r="B155">
        <v>0.84166666666666667</v>
      </c>
      <c r="C155" t="s">
        <v>353</v>
      </c>
      <c r="D155" s="9" t="s">
        <v>354</v>
      </c>
      <c r="E155" s="10">
        <v>2.2999999999999998</v>
      </c>
      <c r="F155" s="10">
        <v>2.2000000000000002</v>
      </c>
      <c r="G155" s="11" t="s">
        <v>21</v>
      </c>
      <c r="H155">
        <v>68</v>
      </c>
      <c r="I155" s="3" t="s">
        <v>21</v>
      </c>
    </row>
    <row r="156" spans="1:9" x14ac:dyDescent="0.25">
      <c r="A156">
        <f t="shared" si="2"/>
        <v>1</v>
      </c>
      <c r="B156">
        <v>0.84166666666666667</v>
      </c>
      <c r="C156" t="s">
        <v>355</v>
      </c>
      <c r="D156" s="9" t="s">
        <v>43</v>
      </c>
      <c r="E156" s="10">
        <v>2.2000000000000002</v>
      </c>
      <c r="F156" s="10">
        <v>2.5</v>
      </c>
      <c r="G156" s="11" t="s">
        <v>356</v>
      </c>
      <c r="H156">
        <v>65</v>
      </c>
      <c r="I156" s="3">
        <v>6.9</v>
      </c>
    </row>
    <row r="157" spans="1:9" x14ac:dyDescent="0.25">
      <c r="A157">
        <f t="shared" si="2"/>
        <v>1</v>
      </c>
      <c r="B157">
        <v>0.84166666666666667</v>
      </c>
      <c r="C157" t="s">
        <v>357</v>
      </c>
      <c r="D157" s="9" t="s">
        <v>358</v>
      </c>
      <c r="E157" s="10">
        <v>9</v>
      </c>
      <c r="F157" s="10">
        <v>7</v>
      </c>
      <c r="G157" s="11" t="s">
        <v>21</v>
      </c>
      <c r="H157">
        <v>77</v>
      </c>
      <c r="I157" s="3" t="s">
        <v>21</v>
      </c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3" sqref="B3"/>
      <selection pane="bottomLeft" activeCell="I1" sqref="I1:I104857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0.53472222222222221</v>
      </c>
      <c r="C2" t="s">
        <v>47</v>
      </c>
      <c r="D2" s="9" t="s">
        <v>359</v>
      </c>
      <c r="E2">
        <v>2.7</v>
      </c>
      <c r="F2">
        <v>2.7</v>
      </c>
      <c r="G2" s="14" t="s">
        <v>21</v>
      </c>
      <c r="H2">
        <v>69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0.53472222222222221</v>
      </c>
      <c r="C3" t="s">
        <v>217</v>
      </c>
      <c r="D3" s="9" t="s">
        <v>131</v>
      </c>
      <c r="E3">
        <v>3</v>
      </c>
      <c r="F3">
        <v>2.75</v>
      </c>
      <c r="G3" s="14" t="s">
        <v>21</v>
      </c>
      <c r="H3">
        <v>67</v>
      </c>
      <c r="I3" s="3" t="s">
        <v>21</v>
      </c>
    </row>
    <row r="4" spans="1:10" x14ac:dyDescent="0.25">
      <c r="A4">
        <f t="shared" si="0"/>
        <v>2</v>
      </c>
      <c r="B4" s="2">
        <v>0.53472222222222221</v>
      </c>
      <c r="C4" t="s">
        <v>220</v>
      </c>
      <c r="D4" s="9" t="s">
        <v>360</v>
      </c>
      <c r="E4">
        <v>3.4</v>
      </c>
      <c r="F4">
        <v>3.25</v>
      </c>
      <c r="G4" s="14" t="s">
        <v>21</v>
      </c>
      <c r="H4">
        <v>67</v>
      </c>
      <c r="I4" s="3" t="s">
        <v>21</v>
      </c>
    </row>
    <row r="5" spans="1:10" x14ac:dyDescent="0.25">
      <c r="A5">
        <f t="shared" si="0"/>
        <v>2</v>
      </c>
      <c r="B5" s="2">
        <v>0.53472222222222221</v>
      </c>
      <c r="C5" t="s">
        <v>221</v>
      </c>
      <c r="D5" s="9" t="s">
        <v>361</v>
      </c>
      <c r="E5">
        <v>2.4</v>
      </c>
      <c r="F5">
        <v>2.25</v>
      </c>
      <c r="G5" s="14" t="s">
        <v>21</v>
      </c>
      <c r="H5">
        <v>67</v>
      </c>
      <c r="I5" s="3" t="s">
        <v>21</v>
      </c>
    </row>
    <row r="6" spans="1:10" x14ac:dyDescent="0.25">
      <c r="A6">
        <f t="shared" si="0"/>
        <v>2</v>
      </c>
      <c r="B6" s="2">
        <v>0.53472222222222221</v>
      </c>
      <c r="C6" t="s">
        <v>223</v>
      </c>
      <c r="D6" s="9" t="s">
        <v>362</v>
      </c>
      <c r="E6">
        <v>2.8</v>
      </c>
      <c r="F6">
        <v>2.6</v>
      </c>
      <c r="G6" s="14" t="s">
        <v>21</v>
      </c>
      <c r="H6">
        <v>73</v>
      </c>
      <c r="I6" s="3" t="s">
        <v>21</v>
      </c>
    </row>
    <row r="7" spans="1:10" x14ac:dyDescent="0.25">
      <c r="A7">
        <f t="shared" si="0"/>
        <v>2</v>
      </c>
      <c r="B7" s="2">
        <v>0.53472222222222221</v>
      </c>
      <c r="C7" t="s">
        <v>225</v>
      </c>
      <c r="D7" s="9" t="s">
        <v>363</v>
      </c>
      <c r="E7">
        <v>4.4000000000000004</v>
      </c>
      <c r="F7">
        <v>4.5</v>
      </c>
      <c r="G7" s="14" t="s">
        <v>60</v>
      </c>
      <c r="H7">
        <v>68</v>
      </c>
      <c r="I7" s="3">
        <v>-0.2</v>
      </c>
    </row>
    <row r="8" spans="1:10" x14ac:dyDescent="0.25">
      <c r="A8">
        <f t="shared" si="0"/>
        <v>2</v>
      </c>
      <c r="B8" s="2">
        <v>0.54236111111111107</v>
      </c>
      <c r="C8" t="s">
        <v>227</v>
      </c>
      <c r="D8" s="9" t="s">
        <v>364</v>
      </c>
      <c r="E8">
        <v>2.7</v>
      </c>
      <c r="F8">
        <v>2.63</v>
      </c>
      <c r="G8" s="14" t="s">
        <v>21</v>
      </c>
      <c r="H8">
        <v>69</v>
      </c>
      <c r="I8" s="3" t="s">
        <v>21</v>
      </c>
    </row>
    <row r="9" spans="1:10" x14ac:dyDescent="0.25">
      <c r="A9">
        <f t="shared" si="0"/>
        <v>2</v>
      </c>
      <c r="B9" s="2">
        <v>0.54236111111111107</v>
      </c>
      <c r="C9" t="s">
        <v>231</v>
      </c>
      <c r="D9" s="9" t="s">
        <v>365</v>
      </c>
      <c r="E9">
        <v>3.1</v>
      </c>
      <c r="F9">
        <v>2.9</v>
      </c>
      <c r="G9" s="14" t="s">
        <v>21</v>
      </c>
      <c r="H9">
        <v>68</v>
      </c>
      <c r="I9" s="3" t="s">
        <v>21</v>
      </c>
    </row>
    <row r="10" spans="1:10" x14ac:dyDescent="0.25">
      <c r="A10">
        <f t="shared" si="0"/>
        <v>2</v>
      </c>
      <c r="B10" s="2">
        <v>0.54236111111111107</v>
      </c>
      <c r="C10" t="s">
        <v>229</v>
      </c>
      <c r="D10" s="9" t="s">
        <v>293</v>
      </c>
      <c r="E10">
        <v>3.4</v>
      </c>
      <c r="F10">
        <v>3</v>
      </c>
      <c r="G10" s="14" t="s">
        <v>21</v>
      </c>
      <c r="H10">
        <v>65</v>
      </c>
      <c r="I10" s="3" t="s">
        <v>21</v>
      </c>
    </row>
    <row r="11" spans="1:10" x14ac:dyDescent="0.25">
      <c r="A11">
        <f t="shared" si="0"/>
        <v>2</v>
      </c>
      <c r="B11" s="2">
        <v>0.54236111111111107</v>
      </c>
      <c r="C11" t="s">
        <v>54</v>
      </c>
      <c r="D11" s="9" t="s">
        <v>366</v>
      </c>
      <c r="E11">
        <v>2.5</v>
      </c>
      <c r="F11">
        <v>2.5</v>
      </c>
      <c r="G11" s="14" t="s">
        <v>21</v>
      </c>
      <c r="H11">
        <v>71</v>
      </c>
      <c r="I11" s="3" t="s">
        <v>21</v>
      </c>
    </row>
    <row r="12" spans="1:10" x14ac:dyDescent="0.25">
      <c r="A12">
        <f t="shared" si="0"/>
        <v>2</v>
      </c>
      <c r="B12" s="2">
        <v>0.54236111111111107</v>
      </c>
      <c r="C12" t="s">
        <v>46</v>
      </c>
      <c r="D12" s="9" t="s">
        <v>367</v>
      </c>
      <c r="E12">
        <v>2.7</v>
      </c>
      <c r="F12">
        <v>2.7</v>
      </c>
      <c r="G12" s="14" t="s">
        <v>368</v>
      </c>
      <c r="H12">
        <v>65</v>
      </c>
      <c r="I12" s="3">
        <v>0</v>
      </c>
    </row>
    <row r="13" spans="1:10" x14ac:dyDescent="0.25">
      <c r="A13">
        <f t="shared" si="0"/>
        <v>2</v>
      </c>
      <c r="B13" s="2">
        <v>0.54236111111111107</v>
      </c>
      <c r="C13" t="s">
        <v>235</v>
      </c>
      <c r="D13" s="9" t="s">
        <v>369</v>
      </c>
      <c r="E13">
        <v>4.4000000000000004</v>
      </c>
      <c r="F13">
        <v>3.8</v>
      </c>
      <c r="G13" s="14" t="s">
        <v>21</v>
      </c>
      <c r="H13">
        <v>73</v>
      </c>
      <c r="I13" s="3" t="s">
        <v>21</v>
      </c>
    </row>
    <row r="14" spans="1:10" x14ac:dyDescent="0.25">
      <c r="A14">
        <f t="shared" si="0"/>
        <v>2</v>
      </c>
      <c r="B14" s="2">
        <v>0.55000000000000004</v>
      </c>
      <c r="C14" t="s">
        <v>237</v>
      </c>
      <c r="D14" s="9" t="s">
        <v>370</v>
      </c>
      <c r="E14">
        <v>3.7</v>
      </c>
      <c r="F14">
        <v>2.38</v>
      </c>
      <c r="G14" s="14" t="s">
        <v>21</v>
      </c>
      <c r="H14">
        <v>66</v>
      </c>
      <c r="I14" s="3" t="s">
        <v>21</v>
      </c>
    </row>
    <row r="15" spans="1:10" x14ac:dyDescent="0.25">
      <c r="A15">
        <f t="shared" si="0"/>
        <v>2</v>
      </c>
      <c r="B15" s="2">
        <v>0.55000000000000004</v>
      </c>
      <c r="C15" t="s">
        <v>239</v>
      </c>
      <c r="D15" s="9" t="s">
        <v>371</v>
      </c>
      <c r="E15">
        <v>2.1</v>
      </c>
      <c r="F15">
        <v>2.75</v>
      </c>
      <c r="G15" s="14" t="s">
        <v>372</v>
      </c>
      <c r="H15">
        <v>68</v>
      </c>
      <c r="I15" s="3">
        <v>-9.1</v>
      </c>
    </row>
    <row r="16" spans="1:10" x14ac:dyDescent="0.25">
      <c r="A16">
        <f t="shared" si="0"/>
        <v>2</v>
      </c>
      <c r="B16" s="2">
        <v>0.55000000000000004</v>
      </c>
      <c r="C16" t="s">
        <v>241</v>
      </c>
      <c r="D16" s="9" t="s">
        <v>373</v>
      </c>
      <c r="E16">
        <v>4</v>
      </c>
      <c r="F16">
        <v>4.5</v>
      </c>
      <c r="G16" s="14" t="s">
        <v>70</v>
      </c>
      <c r="H16">
        <v>73</v>
      </c>
      <c r="I16" s="3">
        <v>-1.7</v>
      </c>
    </row>
    <row r="17" spans="1:9" x14ac:dyDescent="0.25">
      <c r="A17">
        <f t="shared" si="0"/>
        <v>2</v>
      </c>
      <c r="B17" s="2">
        <v>0.55000000000000004</v>
      </c>
      <c r="C17" t="s">
        <v>243</v>
      </c>
      <c r="D17" s="9" t="s">
        <v>374</v>
      </c>
      <c r="E17">
        <v>2.2000000000000002</v>
      </c>
      <c r="F17">
        <v>2.2999999999999998</v>
      </c>
      <c r="G17" s="14" t="s">
        <v>65</v>
      </c>
      <c r="H17">
        <v>68</v>
      </c>
      <c r="I17" s="3">
        <v>1.95</v>
      </c>
    </row>
    <row r="18" spans="1:9" x14ac:dyDescent="0.25">
      <c r="A18">
        <f t="shared" si="0"/>
        <v>2</v>
      </c>
      <c r="B18" s="2">
        <v>0.55000000000000004</v>
      </c>
      <c r="C18" t="s">
        <v>245</v>
      </c>
      <c r="D18" s="9" t="s">
        <v>375</v>
      </c>
      <c r="E18">
        <v>3.2</v>
      </c>
      <c r="F18">
        <v>2.4500000000000002</v>
      </c>
      <c r="G18" s="14" t="s">
        <v>21</v>
      </c>
      <c r="H18">
        <v>71</v>
      </c>
      <c r="I18" s="3" t="s">
        <v>21</v>
      </c>
    </row>
    <row r="19" spans="1:9" x14ac:dyDescent="0.25">
      <c r="A19">
        <f t="shared" si="0"/>
        <v>2</v>
      </c>
      <c r="B19" s="2">
        <v>0.55000000000000004</v>
      </c>
      <c r="C19" t="s">
        <v>247</v>
      </c>
      <c r="D19" s="9" t="s">
        <v>376</v>
      </c>
      <c r="E19">
        <v>4.2</v>
      </c>
      <c r="F19">
        <v>4.3499999999999996</v>
      </c>
      <c r="G19" s="14" t="s">
        <v>74</v>
      </c>
      <c r="H19">
        <v>72</v>
      </c>
      <c r="I19" s="3">
        <v>-0.4</v>
      </c>
    </row>
    <row r="20" spans="1:9" x14ac:dyDescent="0.25">
      <c r="A20">
        <f t="shared" si="0"/>
        <v>2</v>
      </c>
      <c r="B20" s="2">
        <v>0.55763888888888891</v>
      </c>
      <c r="C20" t="s">
        <v>249</v>
      </c>
      <c r="D20" s="9" t="s">
        <v>377</v>
      </c>
      <c r="E20">
        <v>2.7</v>
      </c>
      <c r="F20">
        <v>2.4</v>
      </c>
      <c r="G20" s="14" t="s">
        <v>21</v>
      </c>
      <c r="H20" t="s">
        <v>21</v>
      </c>
      <c r="I20" s="3" t="s">
        <v>21</v>
      </c>
    </row>
    <row r="21" spans="1:9" x14ac:dyDescent="0.25">
      <c r="A21">
        <f t="shared" si="0"/>
        <v>2</v>
      </c>
      <c r="B21" s="2">
        <v>0.55763888888888891</v>
      </c>
      <c r="C21" t="s">
        <v>251</v>
      </c>
      <c r="D21" s="9" t="s">
        <v>378</v>
      </c>
      <c r="E21">
        <v>3.3</v>
      </c>
      <c r="F21">
        <v>3</v>
      </c>
      <c r="G21" s="14" t="s">
        <v>21</v>
      </c>
      <c r="H21">
        <v>69</v>
      </c>
      <c r="I21" s="3" t="s">
        <v>21</v>
      </c>
    </row>
    <row r="22" spans="1:9" x14ac:dyDescent="0.25">
      <c r="A22">
        <f t="shared" si="0"/>
        <v>2</v>
      </c>
      <c r="B22" s="2">
        <v>0.55763888888888891</v>
      </c>
      <c r="C22" t="s">
        <v>253</v>
      </c>
      <c r="D22" s="9" t="s">
        <v>379</v>
      </c>
      <c r="E22">
        <v>3.1</v>
      </c>
      <c r="F22">
        <v>3.2</v>
      </c>
      <c r="G22" s="14" t="s">
        <v>40</v>
      </c>
      <c r="H22">
        <v>70</v>
      </c>
      <c r="I22" s="3">
        <v>-0.8</v>
      </c>
    </row>
    <row r="23" spans="1:9" x14ac:dyDescent="0.25">
      <c r="A23">
        <f t="shared" si="0"/>
        <v>2</v>
      </c>
      <c r="B23" s="2">
        <v>0.55763888888888891</v>
      </c>
      <c r="C23" t="s">
        <v>27</v>
      </c>
      <c r="D23" s="9" t="s">
        <v>380</v>
      </c>
      <c r="E23">
        <v>1.87</v>
      </c>
      <c r="F23">
        <v>1.83</v>
      </c>
      <c r="G23" s="14" t="s">
        <v>21</v>
      </c>
      <c r="H23">
        <v>63</v>
      </c>
      <c r="I23" s="3" t="s">
        <v>21</v>
      </c>
    </row>
    <row r="24" spans="1:9" x14ac:dyDescent="0.25">
      <c r="A24">
        <f t="shared" si="0"/>
        <v>2</v>
      </c>
      <c r="B24" s="2">
        <v>0.55763888888888891</v>
      </c>
      <c r="C24" t="s">
        <v>29</v>
      </c>
      <c r="D24" s="9" t="s">
        <v>198</v>
      </c>
      <c r="E24">
        <v>4</v>
      </c>
      <c r="F24">
        <v>3.8</v>
      </c>
      <c r="G24" s="14" t="s">
        <v>21</v>
      </c>
      <c r="H24">
        <v>67</v>
      </c>
      <c r="I24" s="3" t="s">
        <v>21</v>
      </c>
    </row>
    <row r="25" spans="1:9" x14ac:dyDescent="0.25">
      <c r="A25">
        <f t="shared" si="0"/>
        <v>2</v>
      </c>
      <c r="B25" s="2">
        <v>0.55763888888888891</v>
      </c>
      <c r="C25" t="s">
        <v>48</v>
      </c>
      <c r="D25" s="9" t="s">
        <v>381</v>
      </c>
      <c r="E25">
        <v>4.5999999999999996</v>
      </c>
      <c r="F25">
        <v>4</v>
      </c>
      <c r="G25" s="14" t="s">
        <v>21</v>
      </c>
      <c r="H25">
        <v>69</v>
      </c>
      <c r="I25" s="3" t="s">
        <v>21</v>
      </c>
    </row>
    <row r="26" spans="1:9" x14ac:dyDescent="0.25">
      <c r="A26">
        <f t="shared" si="0"/>
        <v>2</v>
      </c>
      <c r="B26" s="2">
        <v>0.56527777777777777</v>
      </c>
      <c r="C26" t="s">
        <v>34</v>
      </c>
      <c r="D26" s="9" t="s">
        <v>382</v>
      </c>
      <c r="E26">
        <v>2.6</v>
      </c>
      <c r="F26">
        <v>2.5</v>
      </c>
      <c r="G26" s="14" t="s">
        <v>21</v>
      </c>
      <c r="H26">
        <v>68</v>
      </c>
      <c r="I26" s="3" t="s">
        <v>21</v>
      </c>
    </row>
    <row r="27" spans="1:9" x14ac:dyDescent="0.25">
      <c r="A27">
        <f t="shared" si="0"/>
        <v>2</v>
      </c>
      <c r="B27" s="2">
        <v>0.56527777777777777</v>
      </c>
      <c r="C27" t="s">
        <v>24</v>
      </c>
      <c r="D27" s="9" t="s">
        <v>383</v>
      </c>
      <c r="E27">
        <v>2.8</v>
      </c>
      <c r="F27">
        <v>2.7</v>
      </c>
      <c r="G27" s="14" t="s">
        <v>21</v>
      </c>
      <c r="H27">
        <v>71</v>
      </c>
      <c r="I27" s="3" t="s">
        <v>21</v>
      </c>
    </row>
    <row r="28" spans="1:9" x14ac:dyDescent="0.25">
      <c r="A28">
        <f t="shared" si="0"/>
        <v>2</v>
      </c>
      <c r="B28" s="2">
        <v>0.56527777777777777</v>
      </c>
      <c r="C28" t="s">
        <v>259</v>
      </c>
      <c r="D28" s="9" t="s">
        <v>384</v>
      </c>
      <c r="E28">
        <v>3.9</v>
      </c>
      <c r="F28">
        <v>3.6</v>
      </c>
      <c r="G28" s="14" t="s">
        <v>21</v>
      </c>
      <c r="H28">
        <v>66</v>
      </c>
      <c r="I28" s="3" t="s">
        <v>21</v>
      </c>
    </row>
    <row r="29" spans="1:9" x14ac:dyDescent="0.25">
      <c r="A29">
        <f t="shared" si="0"/>
        <v>2</v>
      </c>
      <c r="B29" s="2">
        <v>0.56527777777777777</v>
      </c>
      <c r="C29" t="s">
        <v>262</v>
      </c>
      <c r="D29" s="9" t="s">
        <v>385</v>
      </c>
      <c r="E29">
        <v>2.7</v>
      </c>
      <c r="F29">
        <v>2.5</v>
      </c>
      <c r="G29" s="14" t="s">
        <v>21</v>
      </c>
      <c r="H29">
        <v>67</v>
      </c>
      <c r="I29" s="3" t="s">
        <v>21</v>
      </c>
    </row>
    <row r="30" spans="1:9" x14ac:dyDescent="0.25">
      <c r="A30">
        <f t="shared" si="0"/>
        <v>2</v>
      </c>
      <c r="B30" s="2">
        <v>0.56527777777777777</v>
      </c>
      <c r="C30" t="s">
        <v>260</v>
      </c>
      <c r="D30" s="9" t="s">
        <v>386</v>
      </c>
      <c r="E30">
        <v>3.2</v>
      </c>
      <c r="F30">
        <v>2.75</v>
      </c>
      <c r="G30" s="14" t="s">
        <v>21</v>
      </c>
      <c r="H30">
        <v>70</v>
      </c>
      <c r="I30" s="3" t="s">
        <v>21</v>
      </c>
    </row>
    <row r="31" spans="1:9" x14ac:dyDescent="0.25">
      <c r="A31">
        <f t="shared" si="0"/>
        <v>2</v>
      </c>
      <c r="B31" s="2">
        <v>0.56527777777777777</v>
      </c>
      <c r="C31" t="s">
        <v>264</v>
      </c>
      <c r="D31" s="9" t="s">
        <v>387</v>
      </c>
      <c r="E31">
        <v>3.2</v>
      </c>
      <c r="F31">
        <v>3.25</v>
      </c>
      <c r="G31" s="14" t="s">
        <v>28</v>
      </c>
      <c r="H31">
        <v>73</v>
      </c>
      <c r="I31" s="3">
        <v>-0.5</v>
      </c>
    </row>
    <row r="32" spans="1:9" x14ac:dyDescent="0.25">
      <c r="A32">
        <f t="shared" si="0"/>
        <v>2</v>
      </c>
      <c r="B32" s="2">
        <v>0.57291666666666663</v>
      </c>
      <c r="C32" t="s">
        <v>35</v>
      </c>
      <c r="D32" s="9" t="s">
        <v>388</v>
      </c>
      <c r="E32">
        <v>2.2000000000000002</v>
      </c>
      <c r="F32">
        <v>2.2999999999999998</v>
      </c>
      <c r="G32" s="14" t="s">
        <v>64</v>
      </c>
      <c r="H32">
        <v>67</v>
      </c>
      <c r="I32" s="3">
        <v>2.86</v>
      </c>
    </row>
    <row r="33" spans="1:9" x14ac:dyDescent="0.25">
      <c r="A33">
        <f t="shared" si="0"/>
        <v>2</v>
      </c>
      <c r="B33" s="2">
        <v>0.57291666666666663</v>
      </c>
      <c r="C33" t="s">
        <v>267</v>
      </c>
      <c r="D33" s="9" t="s">
        <v>389</v>
      </c>
      <c r="E33">
        <v>3.3</v>
      </c>
      <c r="F33">
        <v>2.63</v>
      </c>
      <c r="G33" s="14" t="s">
        <v>21</v>
      </c>
      <c r="H33">
        <v>69</v>
      </c>
      <c r="I33" s="3" t="s">
        <v>21</v>
      </c>
    </row>
    <row r="34" spans="1:9" x14ac:dyDescent="0.25">
      <c r="A34">
        <f t="shared" si="0"/>
        <v>2</v>
      </c>
      <c r="B34" s="2">
        <v>0.57291666666666663</v>
      </c>
      <c r="C34" t="s">
        <v>33</v>
      </c>
      <c r="D34" s="9" t="s">
        <v>390</v>
      </c>
      <c r="E34">
        <v>4.2</v>
      </c>
      <c r="F34">
        <v>4</v>
      </c>
      <c r="G34" s="14" t="s">
        <v>21</v>
      </c>
      <c r="H34">
        <v>71</v>
      </c>
      <c r="I34" s="3" t="s">
        <v>21</v>
      </c>
    </row>
    <row r="35" spans="1:9" x14ac:dyDescent="0.25">
      <c r="A35">
        <f t="shared" si="0"/>
        <v>2</v>
      </c>
      <c r="B35" s="2">
        <v>0.57291666666666663</v>
      </c>
      <c r="C35" t="s">
        <v>270</v>
      </c>
      <c r="D35" s="9" t="s">
        <v>118</v>
      </c>
      <c r="E35">
        <v>3.1</v>
      </c>
      <c r="F35">
        <v>2.5</v>
      </c>
      <c r="G35" s="14" t="s">
        <v>21</v>
      </c>
      <c r="H35">
        <v>66</v>
      </c>
      <c r="I35" s="3" t="s">
        <v>21</v>
      </c>
    </row>
    <row r="36" spans="1:9" x14ac:dyDescent="0.25">
      <c r="A36">
        <f t="shared" si="0"/>
        <v>2</v>
      </c>
      <c r="B36" s="2">
        <v>0.57291666666666663</v>
      </c>
      <c r="C36" t="s">
        <v>272</v>
      </c>
      <c r="D36" s="9" t="s">
        <v>391</v>
      </c>
      <c r="E36">
        <v>2.6</v>
      </c>
      <c r="F36">
        <v>3</v>
      </c>
      <c r="G36" s="14" t="s">
        <v>392</v>
      </c>
      <c r="H36">
        <v>69</v>
      </c>
      <c r="I36" s="3">
        <v>-4.3</v>
      </c>
    </row>
    <row r="37" spans="1:9" x14ac:dyDescent="0.25">
      <c r="A37">
        <f t="shared" si="0"/>
        <v>2</v>
      </c>
      <c r="B37" s="2">
        <v>0.57291666666666663</v>
      </c>
      <c r="C37" t="s">
        <v>274</v>
      </c>
      <c r="D37" s="9" t="s">
        <v>393</v>
      </c>
      <c r="E37">
        <v>3.5</v>
      </c>
      <c r="F37">
        <v>3.6</v>
      </c>
      <c r="G37" s="14" t="s">
        <v>74</v>
      </c>
      <c r="H37">
        <v>70</v>
      </c>
      <c r="I37" s="3">
        <v>-0.4</v>
      </c>
    </row>
    <row r="38" spans="1:9" x14ac:dyDescent="0.25">
      <c r="A38">
        <f t="shared" si="0"/>
        <v>2</v>
      </c>
      <c r="B38" s="2">
        <v>0.5805555555555556</v>
      </c>
      <c r="C38" t="s">
        <v>276</v>
      </c>
      <c r="D38" s="9" t="s">
        <v>394</v>
      </c>
      <c r="E38">
        <v>2.6</v>
      </c>
      <c r="F38">
        <v>2.25</v>
      </c>
      <c r="G38" s="14" t="s">
        <v>21</v>
      </c>
      <c r="H38">
        <v>69</v>
      </c>
      <c r="I38" s="3" t="s">
        <v>21</v>
      </c>
    </row>
    <row r="39" spans="1:9" x14ac:dyDescent="0.25">
      <c r="A39">
        <f t="shared" si="0"/>
        <v>2</v>
      </c>
      <c r="B39" s="2">
        <v>0.5805555555555556</v>
      </c>
      <c r="C39" t="s">
        <v>278</v>
      </c>
      <c r="D39" s="9" t="s">
        <v>395</v>
      </c>
      <c r="E39">
        <v>2.7</v>
      </c>
      <c r="F39">
        <v>3</v>
      </c>
      <c r="G39" s="14" t="s">
        <v>396</v>
      </c>
      <c r="H39">
        <v>69</v>
      </c>
      <c r="I39" s="3">
        <v>0</v>
      </c>
    </row>
    <row r="40" spans="1:9" x14ac:dyDescent="0.25">
      <c r="A40">
        <f t="shared" si="0"/>
        <v>2</v>
      </c>
      <c r="B40" s="2">
        <v>0.5805555555555556</v>
      </c>
      <c r="C40" t="s">
        <v>280</v>
      </c>
      <c r="D40" s="9" t="s">
        <v>397</v>
      </c>
      <c r="E40">
        <v>4</v>
      </c>
      <c r="F40">
        <v>3.8</v>
      </c>
      <c r="G40" s="14" t="s">
        <v>21</v>
      </c>
      <c r="H40">
        <v>69</v>
      </c>
      <c r="I40" s="3" t="s">
        <v>21</v>
      </c>
    </row>
    <row r="41" spans="1:9" x14ac:dyDescent="0.25">
      <c r="A41">
        <f t="shared" si="0"/>
        <v>2</v>
      </c>
      <c r="B41" s="2">
        <v>0.5805555555555556</v>
      </c>
      <c r="C41" t="s">
        <v>282</v>
      </c>
      <c r="D41" s="9" t="s">
        <v>398</v>
      </c>
      <c r="E41">
        <v>2</v>
      </c>
      <c r="F41">
        <v>2.1</v>
      </c>
      <c r="G41" s="14" t="s">
        <v>65</v>
      </c>
      <c r="H41">
        <v>71</v>
      </c>
      <c r="I41" s="3">
        <v>-1.5</v>
      </c>
    </row>
    <row r="42" spans="1:9" x14ac:dyDescent="0.25">
      <c r="A42">
        <f t="shared" si="0"/>
        <v>2</v>
      </c>
      <c r="B42" s="2">
        <v>0.5805555555555556</v>
      </c>
      <c r="C42" t="s">
        <v>284</v>
      </c>
      <c r="D42" s="9" t="s">
        <v>399</v>
      </c>
      <c r="E42">
        <v>3.2</v>
      </c>
      <c r="F42">
        <v>3</v>
      </c>
      <c r="G42" s="14" t="s">
        <v>21</v>
      </c>
      <c r="H42">
        <v>67</v>
      </c>
      <c r="I42" s="3" t="s">
        <v>21</v>
      </c>
    </row>
    <row r="43" spans="1:9" x14ac:dyDescent="0.25">
      <c r="A43">
        <f t="shared" si="0"/>
        <v>2</v>
      </c>
      <c r="B43" s="2">
        <v>0.5805555555555556</v>
      </c>
      <c r="C43" t="s">
        <v>286</v>
      </c>
      <c r="D43" s="9" t="s">
        <v>400</v>
      </c>
      <c r="E43">
        <v>5.2</v>
      </c>
      <c r="F43">
        <v>4.2</v>
      </c>
      <c r="G43" s="14" t="s">
        <v>21</v>
      </c>
      <c r="H43">
        <v>66</v>
      </c>
      <c r="I43" s="3" t="s">
        <v>21</v>
      </c>
    </row>
    <row r="44" spans="1:9" x14ac:dyDescent="0.25">
      <c r="A44">
        <f t="shared" si="0"/>
        <v>2</v>
      </c>
      <c r="B44" s="2">
        <v>0.62638888888888888</v>
      </c>
      <c r="C44" t="s">
        <v>347</v>
      </c>
      <c r="D44" s="9" t="s">
        <v>401</v>
      </c>
      <c r="E44">
        <v>2.2999999999999998</v>
      </c>
      <c r="F44">
        <v>2.2999999999999998</v>
      </c>
      <c r="G44" s="14" t="s">
        <v>74</v>
      </c>
      <c r="H44">
        <v>70</v>
      </c>
      <c r="I44" s="3">
        <v>-0.4</v>
      </c>
    </row>
    <row r="45" spans="1:9" x14ac:dyDescent="0.25">
      <c r="A45">
        <f t="shared" si="0"/>
        <v>2</v>
      </c>
      <c r="B45" s="2">
        <v>0.62638888888888888</v>
      </c>
      <c r="C45" t="s">
        <v>349</v>
      </c>
      <c r="D45" s="9" t="s">
        <v>402</v>
      </c>
      <c r="E45">
        <v>2.8</v>
      </c>
      <c r="F45">
        <v>2.88</v>
      </c>
      <c r="G45" s="14" t="s">
        <v>40</v>
      </c>
      <c r="H45">
        <v>70</v>
      </c>
      <c r="I45" s="3">
        <v>-0.8</v>
      </c>
    </row>
    <row r="46" spans="1:9" x14ac:dyDescent="0.25">
      <c r="A46">
        <f t="shared" si="0"/>
        <v>2</v>
      </c>
      <c r="B46" s="2">
        <v>0.62638888888888888</v>
      </c>
      <c r="C46" t="s">
        <v>351</v>
      </c>
      <c r="D46" s="9" t="s">
        <v>403</v>
      </c>
      <c r="E46">
        <v>4.9000000000000004</v>
      </c>
      <c r="F46">
        <v>3.25</v>
      </c>
      <c r="G46" s="14" t="s">
        <v>21</v>
      </c>
      <c r="H46">
        <v>66</v>
      </c>
      <c r="I46" s="3" t="s">
        <v>21</v>
      </c>
    </row>
    <row r="47" spans="1:9" x14ac:dyDescent="0.25">
      <c r="A47">
        <f t="shared" si="0"/>
        <v>2</v>
      </c>
      <c r="B47" s="2">
        <v>0.75</v>
      </c>
      <c r="C47" t="s">
        <v>44</v>
      </c>
      <c r="D47" s="9" t="s">
        <v>404</v>
      </c>
      <c r="E47">
        <v>3</v>
      </c>
      <c r="F47">
        <v>2.5</v>
      </c>
      <c r="G47" s="14" t="s">
        <v>21</v>
      </c>
      <c r="H47">
        <v>71</v>
      </c>
      <c r="I47" s="3" t="s">
        <v>21</v>
      </c>
    </row>
    <row r="48" spans="1:9" x14ac:dyDescent="0.25">
      <c r="A48">
        <f t="shared" si="0"/>
        <v>2</v>
      </c>
      <c r="B48" s="2">
        <v>0.75</v>
      </c>
      <c r="C48" t="s">
        <v>78</v>
      </c>
      <c r="D48" s="9" t="s">
        <v>405</v>
      </c>
      <c r="E48">
        <v>2.8</v>
      </c>
      <c r="F48">
        <v>2.88</v>
      </c>
      <c r="G48" s="14" t="s">
        <v>37</v>
      </c>
      <c r="H48">
        <v>72</v>
      </c>
      <c r="I48" s="3">
        <v>-0.9</v>
      </c>
    </row>
    <row r="49" spans="1:9" x14ac:dyDescent="0.25">
      <c r="A49">
        <f t="shared" si="0"/>
        <v>2</v>
      </c>
      <c r="B49" s="2">
        <v>0.75</v>
      </c>
      <c r="C49" t="s">
        <v>80</v>
      </c>
      <c r="D49" s="9" t="s">
        <v>406</v>
      </c>
      <c r="E49">
        <v>3.2</v>
      </c>
      <c r="F49">
        <v>3.3</v>
      </c>
      <c r="G49" s="14" t="s">
        <v>28</v>
      </c>
      <c r="H49">
        <v>68</v>
      </c>
      <c r="I49" s="3">
        <v>1.1499999999999999</v>
      </c>
    </row>
    <row r="50" spans="1:9" x14ac:dyDescent="0.25">
      <c r="A50">
        <f t="shared" si="0"/>
        <v>2</v>
      </c>
      <c r="B50" s="2">
        <v>0.75</v>
      </c>
      <c r="C50" t="s">
        <v>83</v>
      </c>
      <c r="D50" s="9" t="s">
        <v>407</v>
      </c>
      <c r="E50">
        <v>2.7</v>
      </c>
      <c r="F50">
        <v>2.6</v>
      </c>
      <c r="G50" s="14" t="s">
        <v>21</v>
      </c>
      <c r="H50">
        <v>70</v>
      </c>
      <c r="I50" s="3" t="s">
        <v>21</v>
      </c>
    </row>
    <row r="51" spans="1:9" x14ac:dyDescent="0.25">
      <c r="A51">
        <f t="shared" si="0"/>
        <v>2</v>
      </c>
      <c r="B51" s="2">
        <v>0.75</v>
      </c>
      <c r="C51" t="s">
        <v>85</v>
      </c>
      <c r="D51" s="9" t="s">
        <v>408</v>
      </c>
      <c r="E51">
        <v>2.7</v>
      </c>
      <c r="F51">
        <v>2.6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2</v>
      </c>
      <c r="B52" s="2">
        <v>0.75</v>
      </c>
      <c r="C52" t="s">
        <v>87</v>
      </c>
      <c r="D52" s="9" t="s">
        <v>409</v>
      </c>
      <c r="E52">
        <v>3.8</v>
      </c>
      <c r="F52">
        <v>4</v>
      </c>
      <c r="G52" s="14" t="s">
        <v>66</v>
      </c>
      <c r="H52">
        <v>73</v>
      </c>
      <c r="I52" s="3">
        <v>-1</v>
      </c>
    </row>
    <row r="53" spans="1:9" x14ac:dyDescent="0.25">
      <c r="A53">
        <f t="shared" si="0"/>
        <v>2</v>
      </c>
      <c r="B53" s="2">
        <v>0.75763888888888886</v>
      </c>
      <c r="C53" t="s">
        <v>89</v>
      </c>
      <c r="D53" s="9" t="s">
        <v>410</v>
      </c>
      <c r="E53">
        <v>2.2000000000000002</v>
      </c>
      <c r="F53">
        <v>2.2000000000000002</v>
      </c>
      <c r="G53" s="14" t="s">
        <v>21</v>
      </c>
      <c r="H53">
        <v>71</v>
      </c>
      <c r="I53" s="3" t="s">
        <v>21</v>
      </c>
    </row>
    <row r="54" spans="1:9" x14ac:dyDescent="0.25">
      <c r="A54">
        <f t="shared" si="0"/>
        <v>2</v>
      </c>
      <c r="B54" s="2">
        <v>0.75763888888888886</v>
      </c>
      <c r="C54" t="s">
        <v>91</v>
      </c>
      <c r="D54" s="9" t="s">
        <v>411</v>
      </c>
      <c r="E54">
        <v>2.8</v>
      </c>
      <c r="F54">
        <v>2.4</v>
      </c>
      <c r="G54" s="14" t="s">
        <v>21</v>
      </c>
      <c r="H54">
        <v>69</v>
      </c>
      <c r="I54" s="3" t="s">
        <v>21</v>
      </c>
    </row>
    <row r="55" spans="1:9" x14ac:dyDescent="0.25">
      <c r="A55">
        <f t="shared" si="0"/>
        <v>2</v>
      </c>
      <c r="B55" s="2">
        <v>0.75763888888888886</v>
      </c>
      <c r="C55" t="s">
        <v>93</v>
      </c>
      <c r="D55" s="9" t="s">
        <v>248</v>
      </c>
      <c r="E55">
        <v>5.3</v>
      </c>
      <c r="F55">
        <v>6.5</v>
      </c>
      <c r="G55" s="14" t="s">
        <v>412</v>
      </c>
      <c r="H55">
        <v>67</v>
      </c>
      <c r="I55" s="3">
        <v>11.55</v>
      </c>
    </row>
    <row r="56" spans="1:9" x14ac:dyDescent="0.25">
      <c r="A56">
        <f t="shared" si="0"/>
        <v>2</v>
      </c>
      <c r="B56" s="2">
        <v>0.75763888888888886</v>
      </c>
      <c r="C56" t="s">
        <v>95</v>
      </c>
      <c r="D56" s="9" t="s">
        <v>413</v>
      </c>
      <c r="E56">
        <v>1.95</v>
      </c>
      <c r="F56">
        <v>2.38</v>
      </c>
      <c r="G56" s="14" t="s">
        <v>414</v>
      </c>
      <c r="H56">
        <v>73</v>
      </c>
      <c r="I56" s="3">
        <v>-7.9</v>
      </c>
    </row>
    <row r="57" spans="1:9" x14ac:dyDescent="0.25">
      <c r="A57">
        <f t="shared" si="0"/>
        <v>2</v>
      </c>
      <c r="B57" s="2">
        <v>0.75763888888888886</v>
      </c>
      <c r="C57" t="s">
        <v>99</v>
      </c>
      <c r="D57" s="9" t="s">
        <v>415</v>
      </c>
      <c r="E57">
        <v>4.7</v>
      </c>
      <c r="F57">
        <v>3.1</v>
      </c>
      <c r="G57" s="14" t="s">
        <v>21</v>
      </c>
      <c r="H57">
        <v>71</v>
      </c>
      <c r="I57" s="3" t="s">
        <v>21</v>
      </c>
    </row>
    <row r="58" spans="1:9" x14ac:dyDescent="0.25">
      <c r="A58">
        <f t="shared" si="0"/>
        <v>2</v>
      </c>
      <c r="B58" s="2">
        <v>0.75763888888888886</v>
      </c>
      <c r="C58" t="s">
        <v>97</v>
      </c>
      <c r="D58" s="9" t="s">
        <v>416</v>
      </c>
      <c r="E58">
        <v>3.6</v>
      </c>
      <c r="F58">
        <v>3.5</v>
      </c>
      <c r="G58" s="14" t="s">
        <v>21</v>
      </c>
      <c r="H58">
        <v>70</v>
      </c>
      <c r="I58" s="3" t="s">
        <v>21</v>
      </c>
    </row>
    <row r="59" spans="1:9" x14ac:dyDescent="0.25">
      <c r="A59">
        <f t="shared" si="0"/>
        <v>2</v>
      </c>
      <c r="B59" s="2">
        <v>0.76527777777777772</v>
      </c>
      <c r="C59" t="s">
        <v>101</v>
      </c>
      <c r="D59" s="9" t="s">
        <v>417</v>
      </c>
      <c r="E59">
        <v>2.9</v>
      </c>
      <c r="F59">
        <v>2.5</v>
      </c>
      <c r="G59" s="14" t="s">
        <v>21</v>
      </c>
      <c r="H59">
        <v>73</v>
      </c>
      <c r="I59" s="3" t="s">
        <v>21</v>
      </c>
    </row>
    <row r="60" spans="1:9" x14ac:dyDescent="0.25">
      <c r="A60">
        <f t="shared" si="0"/>
        <v>2</v>
      </c>
      <c r="B60" s="2">
        <v>0.76527777777777772</v>
      </c>
      <c r="C60" t="s">
        <v>103</v>
      </c>
      <c r="D60" s="9" t="s">
        <v>418</v>
      </c>
      <c r="E60">
        <v>2.9</v>
      </c>
      <c r="F60">
        <v>2.88</v>
      </c>
      <c r="G60" s="14" t="s">
        <v>60</v>
      </c>
      <c r="H60">
        <v>76</v>
      </c>
      <c r="I60" s="3">
        <v>-0.2</v>
      </c>
    </row>
    <row r="61" spans="1:9" x14ac:dyDescent="0.25">
      <c r="A61">
        <f t="shared" si="0"/>
        <v>2</v>
      </c>
      <c r="B61" s="2">
        <v>0.76527777777777772</v>
      </c>
      <c r="C61" t="s">
        <v>105</v>
      </c>
      <c r="D61" s="9" t="s">
        <v>419</v>
      </c>
      <c r="E61">
        <v>3.3</v>
      </c>
      <c r="F61">
        <v>3.5</v>
      </c>
      <c r="G61" s="14" t="s">
        <v>22</v>
      </c>
      <c r="H61">
        <v>70</v>
      </c>
      <c r="I61" s="3">
        <v>3.25</v>
      </c>
    </row>
    <row r="62" spans="1:9" x14ac:dyDescent="0.25">
      <c r="A62">
        <f t="shared" si="0"/>
        <v>2</v>
      </c>
      <c r="B62" s="2">
        <v>0.76527777777777772</v>
      </c>
      <c r="C62" t="s">
        <v>107</v>
      </c>
      <c r="D62" s="9" t="s">
        <v>348</v>
      </c>
      <c r="E62">
        <v>2.4</v>
      </c>
      <c r="F62">
        <v>2.2999999999999998</v>
      </c>
      <c r="G62" s="14" t="s">
        <v>21</v>
      </c>
      <c r="H62">
        <v>68</v>
      </c>
      <c r="I62" s="3" t="s">
        <v>21</v>
      </c>
    </row>
    <row r="63" spans="1:9" x14ac:dyDescent="0.25">
      <c r="A63">
        <f t="shared" si="0"/>
        <v>2</v>
      </c>
      <c r="B63" s="2">
        <v>0.76527777777777772</v>
      </c>
      <c r="C63" t="s">
        <v>108</v>
      </c>
      <c r="D63" s="9" t="s">
        <v>420</v>
      </c>
      <c r="E63">
        <v>3.2</v>
      </c>
      <c r="F63">
        <v>3.2</v>
      </c>
      <c r="G63" s="14" t="s">
        <v>21</v>
      </c>
      <c r="H63">
        <v>77</v>
      </c>
      <c r="I63" s="3" t="s">
        <v>21</v>
      </c>
    </row>
    <row r="64" spans="1:9" x14ac:dyDescent="0.25">
      <c r="A64">
        <f t="shared" si="0"/>
        <v>2</v>
      </c>
      <c r="B64" s="2">
        <v>0.76527777777777772</v>
      </c>
      <c r="C64" t="s">
        <v>110</v>
      </c>
      <c r="D64" s="9" t="s">
        <v>421</v>
      </c>
      <c r="E64">
        <v>3.5</v>
      </c>
      <c r="F64">
        <v>3.3</v>
      </c>
      <c r="G64" s="14" t="s">
        <v>21</v>
      </c>
      <c r="H64">
        <v>75</v>
      </c>
      <c r="I64" s="3" t="s">
        <v>21</v>
      </c>
    </row>
    <row r="65" spans="1:9" x14ac:dyDescent="0.25">
      <c r="A65">
        <f t="shared" si="0"/>
        <v>2</v>
      </c>
      <c r="B65" s="2">
        <v>0.7729166666666667</v>
      </c>
      <c r="C65" t="s">
        <v>30</v>
      </c>
      <c r="D65" s="9" t="s">
        <v>422</v>
      </c>
      <c r="E65">
        <v>2.4</v>
      </c>
      <c r="F65">
        <v>2.2999999999999998</v>
      </c>
      <c r="G65" s="14" t="s">
        <v>21</v>
      </c>
      <c r="H65">
        <v>70</v>
      </c>
      <c r="I65" s="3" t="s">
        <v>21</v>
      </c>
    </row>
    <row r="66" spans="1:9" x14ac:dyDescent="0.25">
      <c r="A66">
        <f t="shared" si="0"/>
        <v>2</v>
      </c>
      <c r="B66" s="2">
        <v>0.7729166666666667</v>
      </c>
      <c r="C66" t="s">
        <v>112</v>
      </c>
      <c r="D66" s="9" t="s">
        <v>423</v>
      </c>
      <c r="E66">
        <v>3.2</v>
      </c>
      <c r="F66">
        <v>2.88</v>
      </c>
      <c r="G66" s="14" t="s">
        <v>21</v>
      </c>
      <c r="H66">
        <v>70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0.7729166666666667</v>
      </c>
      <c r="C67" t="s">
        <v>114</v>
      </c>
      <c r="D67" s="9" t="s">
        <v>424</v>
      </c>
      <c r="E67">
        <v>3.8</v>
      </c>
      <c r="F67">
        <v>4</v>
      </c>
      <c r="G67" s="14" t="s">
        <v>66</v>
      </c>
      <c r="H67">
        <v>70</v>
      </c>
      <c r="I67" s="3">
        <v>0.33</v>
      </c>
    </row>
    <row r="68" spans="1:9" x14ac:dyDescent="0.25">
      <c r="A68">
        <f t="shared" si="1"/>
        <v>2</v>
      </c>
      <c r="B68" s="2">
        <v>0.78055555555555556</v>
      </c>
      <c r="C68" t="s">
        <v>123</v>
      </c>
      <c r="D68" s="9" t="s">
        <v>425</v>
      </c>
      <c r="E68">
        <v>3.4</v>
      </c>
      <c r="F68">
        <v>2.8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2</v>
      </c>
      <c r="B69" s="2">
        <v>0.78055555555555556</v>
      </c>
      <c r="C69" t="s">
        <v>125</v>
      </c>
      <c r="D69" s="9" t="s">
        <v>426</v>
      </c>
      <c r="E69">
        <v>2.9</v>
      </c>
      <c r="F69">
        <v>2.8</v>
      </c>
      <c r="G69" s="14" t="s">
        <v>21</v>
      </c>
      <c r="H69">
        <v>65</v>
      </c>
      <c r="I69" s="3" t="s">
        <v>21</v>
      </c>
    </row>
    <row r="70" spans="1:9" x14ac:dyDescent="0.25">
      <c r="A70">
        <f t="shared" si="1"/>
        <v>2</v>
      </c>
      <c r="B70" s="2">
        <v>0.78055555555555556</v>
      </c>
      <c r="C70" t="s">
        <v>45</v>
      </c>
      <c r="D70" s="9" t="s">
        <v>427</v>
      </c>
      <c r="E70">
        <v>2.8</v>
      </c>
      <c r="F70">
        <v>3.2</v>
      </c>
      <c r="G70" s="14" t="s">
        <v>428</v>
      </c>
      <c r="H70">
        <v>68</v>
      </c>
      <c r="I70" s="3">
        <v>-3.1</v>
      </c>
    </row>
    <row r="71" spans="1:9" x14ac:dyDescent="0.25">
      <c r="A71">
        <f t="shared" si="1"/>
        <v>2</v>
      </c>
      <c r="B71" s="2">
        <v>0.78819444444444442</v>
      </c>
      <c r="C71" t="s">
        <v>130</v>
      </c>
      <c r="D71" s="9" t="s">
        <v>429</v>
      </c>
      <c r="E71">
        <v>2.8</v>
      </c>
      <c r="F71">
        <v>2.88</v>
      </c>
      <c r="G71" s="14" t="s">
        <v>59</v>
      </c>
      <c r="H71">
        <v>66</v>
      </c>
      <c r="I71" s="3">
        <v>0.56000000000000005</v>
      </c>
    </row>
    <row r="72" spans="1:9" x14ac:dyDescent="0.25">
      <c r="A72">
        <f t="shared" si="1"/>
        <v>2</v>
      </c>
      <c r="B72" s="2">
        <v>0.78819444444444442</v>
      </c>
      <c r="C72" t="s">
        <v>132</v>
      </c>
      <c r="D72" s="9" t="s">
        <v>430</v>
      </c>
      <c r="E72">
        <v>3.1</v>
      </c>
      <c r="F72">
        <v>3</v>
      </c>
      <c r="G72" s="14" t="s">
        <v>21</v>
      </c>
      <c r="H72">
        <v>72</v>
      </c>
      <c r="I72" s="3" t="s">
        <v>21</v>
      </c>
    </row>
    <row r="73" spans="1:9" x14ac:dyDescent="0.25">
      <c r="A73">
        <f t="shared" si="1"/>
        <v>2</v>
      </c>
      <c r="B73" s="2">
        <v>0.78819444444444442</v>
      </c>
      <c r="C73" t="s">
        <v>128</v>
      </c>
      <c r="D73" s="9" t="s">
        <v>431</v>
      </c>
      <c r="E73">
        <v>3.1</v>
      </c>
      <c r="F73">
        <v>3</v>
      </c>
      <c r="G73" s="14" t="s">
        <v>21</v>
      </c>
      <c r="H73">
        <v>71</v>
      </c>
      <c r="I73" s="3" t="s">
        <v>21</v>
      </c>
    </row>
    <row r="74" spans="1:9" x14ac:dyDescent="0.25">
      <c r="A74">
        <f t="shared" si="1"/>
        <v>2</v>
      </c>
      <c r="B74" s="2">
        <v>0.78819444444444442</v>
      </c>
      <c r="C74" t="s">
        <v>134</v>
      </c>
      <c r="D74" s="9" t="s">
        <v>432</v>
      </c>
      <c r="E74">
        <v>2.8</v>
      </c>
      <c r="F74">
        <v>2.75</v>
      </c>
      <c r="G74" s="14" t="s">
        <v>21</v>
      </c>
      <c r="H74">
        <v>68</v>
      </c>
      <c r="I74" s="3" t="s">
        <v>21</v>
      </c>
    </row>
    <row r="75" spans="1:9" x14ac:dyDescent="0.25">
      <c r="A75">
        <f t="shared" si="1"/>
        <v>2</v>
      </c>
      <c r="B75" s="2">
        <v>0.78819444444444442</v>
      </c>
      <c r="C75" t="s">
        <v>31</v>
      </c>
      <c r="D75" s="9" t="s">
        <v>433</v>
      </c>
      <c r="E75">
        <v>2.8</v>
      </c>
      <c r="F75">
        <v>2.88</v>
      </c>
      <c r="G75" s="14" t="s">
        <v>28</v>
      </c>
      <c r="H75">
        <v>67</v>
      </c>
      <c r="I75" s="3">
        <v>0.94</v>
      </c>
    </row>
    <row r="76" spans="1:9" x14ac:dyDescent="0.25">
      <c r="A76">
        <f t="shared" si="1"/>
        <v>2</v>
      </c>
      <c r="B76" s="2">
        <v>0.78819444444444442</v>
      </c>
      <c r="C76" t="s">
        <v>50</v>
      </c>
      <c r="D76" s="9" t="s">
        <v>100</v>
      </c>
      <c r="E76">
        <v>3.4</v>
      </c>
      <c r="F76">
        <v>3</v>
      </c>
      <c r="G76" s="14" t="s">
        <v>21</v>
      </c>
      <c r="H76">
        <v>72</v>
      </c>
      <c r="I76" s="3" t="s">
        <v>21</v>
      </c>
    </row>
    <row r="77" spans="1:9" x14ac:dyDescent="0.25">
      <c r="A77">
        <f t="shared" si="1"/>
        <v>2</v>
      </c>
      <c r="B77" s="2">
        <v>0.79583333333333328</v>
      </c>
      <c r="C77" t="s">
        <v>136</v>
      </c>
      <c r="D77" s="9" t="s">
        <v>434</v>
      </c>
      <c r="E77">
        <v>2.2000000000000002</v>
      </c>
      <c r="F77">
        <v>2.1</v>
      </c>
      <c r="G77" s="14" t="s">
        <v>21</v>
      </c>
      <c r="H77">
        <v>68</v>
      </c>
      <c r="I77" s="3" t="s">
        <v>21</v>
      </c>
    </row>
    <row r="78" spans="1:9" x14ac:dyDescent="0.25">
      <c r="A78">
        <f t="shared" si="1"/>
        <v>2</v>
      </c>
      <c r="B78" s="2">
        <v>0.79583333333333328</v>
      </c>
      <c r="C78" t="s">
        <v>138</v>
      </c>
      <c r="D78" s="9" t="s">
        <v>435</v>
      </c>
      <c r="E78">
        <v>2.9</v>
      </c>
      <c r="F78">
        <v>2.6</v>
      </c>
      <c r="G78" s="14" t="s">
        <v>21</v>
      </c>
      <c r="H78">
        <v>68</v>
      </c>
      <c r="I78" s="3" t="s">
        <v>21</v>
      </c>
    </row>
    <row r="79" spans="1:9" x14ac:dyDescent="0.25">
      <c r="A79">
        <f t="shared" si="1"/>
        <v>2</v>
      </c>
      <c r="B79" s="2">
        <v>0.79583333333333328</v>
      </c>
      <c r="C79" t="s">
        <v>140</v>
      </c>
      <c r="D79" s="9" t="s">
        <v>436</v>
      </c>
      <c r="E79">
        <v>4.8</v>
      </c>
      <c r="F79">
        <v>5.3</v>
      </c>
      <c r="G79" s="14" t="s">
        <v>437</v>
      </c>
      <c r="H79">
        <v>78</v>
      </c>
      <c r="I79" s="3">
        <v>-1.1000000000000001</v>
      </c>
    </row>
    <row r="80" spans="1:9" x14ac:dyDescent="0.25">
      <c r="A80">
        <f t="shared" si="1"/>
        <v>2</v>
      </c>
      <c r="B80" s="2">
        <v>0.79583333333333328</v>
      </c>
      <c r="C80" t="s">
        <v>142</v>
      </c>
      <c r="D80" s="9" t="s">
        <v>438</v>
      </c>
      <c r="E80">
        <v>2.7</v>
      </c>
      <c r="F80">
        <v>2.4500000000000002</v>
      </c>
      <c r="G80" s="14" t="s">
        <v>21</v>
      </c>
      <c r="H80">
        <v>68</v>
      </c>
      <c r="I80" s="3" t="s">
        <v>21</v>
      </c>
    </row>
    <row r="81" spans="1:9" x14ac:dyDescent="0.25">
      <c r="A81">
        <f t="shared" si="1"/>
        <v>2</v>
      </c>
      <c r="B81" s="2">
        <v>0.79583333333333328</v>
      </c>
      <c r="C81" t="s">
        <v>144</v>
      </c>
      <c r="D81" s="9" t="s">
        <v>439</v>
      </c>
      <c r="E81">
        <v>2.7</v>
      </c>
      <c r="F81">
        <v>2.8</v>
      </c>
      <c r="G81" s="14" t="s">
        <v>32</v>
      </c>
      <c r="H81">
        <v>70</v>
      </c>
      <c r="I81" s="3">
        <v>-1.4</v>
      </c>
    </row>
    <row r="82" spans="1:9" x14ac:dyDescent="0.25">
      <c r="A82">
        <f t="shared" si="1"/>
        <v>2</v>
      </c>
      <c r="B82" s="2">
        <v>0.79583333333333328</v>
      </c>
      <c r="C82" t="s">
        <v>146</v>
      </c>
      <c r="D82" s="9" t="s">
        <v>440</v>
      </c>
      <c r="E82">
        <v>3.9</v>
      </c>
      <c r="F82">
        <v>3.75</v>
      </c>
      <c r="G82" s="14" t="s">
        <v>21</v>
      </c>
      <c r="H82">
        <v>71</v>
      </c>
      <c r="I82" s="3" t="s">
        <v>21</v>
      </c>
    </row>
    <row r="83" spans="1:9" x14ac:dyDescent="0.25">
      <c r="A83">
        <f t="shared" si="1"/>
        <v>2</v>
      </c>
      <c r="B83" s="2">
        <v>0.80347222222222225</v>
      </c>
      <c r="C83" t="s">
        <v>150</v>
      </c>
      <c r="D83" s="9" t="s">
        <v>441</v>
      </c>
      <c r="E83">
        <v>2.5</v>
      </c>
      <c r="F83">
        <v>2.2000000000000002</v>
      </c>
      <c r="G83" s="14" t="s">
        <v>21</v>
      </c>
      <c r="H83">
        <v>71</v>
      </c>
      <c r="I83" s="3" t="s">
        <v>21</v>
      </c>
    </row>
    <row r="84" spans="1:9" x14ac:dyDescent="0.25">
      <c r="A84">
        <f t="shared" si="1"/>
        <v>2</v>
      </c>
      <c r="B84" s="2">
        <v>0.80347222222222225</v>
      </c>
      <c r="C84" t="s">
        <v>148</v>
      </c>
      <c r="D84" s="9" t="s">
        <v>442</v>
      </c>
      <c r="E84">
        <v>2.2000000000000002</v>
      </c>
      <c r="F84">
        <v>2.4</v>
      </c>
      <c r="G84" s="14" t="s">
        <v>396</v>
      </c>
      <c r="H84">
        <v>68</v>
      </c>
      <c r="I84" s="3">
        <v>3.36</v>
      </c>
    </row>
    <row r="85" spans="1:9" x14ac:dyDescent="0.25">
      <c r="A85">
        <f t="shared" si="1"/>
        <v>2</v>
      </c>
      <c r="B85" s="2">
        <v>0.80347222222222225</v>
      </c>
      <c r="C85" t="s">
        <v>152</v>
      </c>
      <c r="D85" s="9" t="s">
        <v>443</v>
      </c>
      <c r="E85">
        <v>6.3</v>
      </c>
      <c r="F85">
        <v>7</v>
      </c>
      <c r="G85" s="14" t="s">
        <v>37</v>
      </c>
      <c r="H85">
        <v>74</v>
      </c>
      <c r="I85" s="3">
        <v>-0.9</v>
      </c>
    </row>
    <row r="86" spans="1:9" x14ac:dyDescent="0.25">
      <c r="A86">
        <f t="shared" si="1"/>
        <v>2</v>
      </c>
      <c r="B86" s="2">
        <v>0.80347222222222225</v>
      </c>
      <c r="C86" t="s">
        <v>154</v>
      </c>
      <c r="D86" s="9" t="s">
        <v>444</v>
      </c>
      <c r="E86">
        <v>2.7</v>
      </c>
      <c r="F86">
        <v>2.4500000000000002</v>
      </c>
      <c r="G86" s="14" t="s">
        <v>21</v>
      </c>
      <c r="H86">
        <v>69</v>
      </c>
      <c r="I86" s="3" t="s">
        <v>21</v>
      </c>
    </row>
    <row r="87" spans="1:9" x14ac:dyDescent="0.25">
      <c r="A87">
        <f t="shared" si="1"/>
        <v>2</v>
      </c>
      <c r="B87" s="2">
        <v>0.80347222222222225</v>
      </c>
      <c r="C87" t="s">
        <v>158</v>
      </c>
      <c r="D87" s="9" t="s">
        <v>445</v>
      </c>
      <c r="E87">
        <v>3.4</v>
      </c>
      <c r="F87">
        <v>3.2</v>
      </c>
      <c r="G87" s="14" t="s">
        <v>21</v>
      </c>
      <c r="H87">
        <v>69</v>
      </c>
      <c r="I87" s="3" t="s">
        <v>21</v>
      </c>
    </row>
    <row r="88" spans="1:9" x14ac:dyDescent="0.25">
      <c r="A88">
        <f t="shared" si="1"/>
        <v>2</v>
      </c>
      <c r="B88" s="2">
        <v>0.80347222222222225</v>
      </c>
      <c r="C88" t="s">
        <v>156</v>
      </c>
      <c r="D88" s="9" t="s">
        <v>446</v>
      </c>
      <c r="E88">
        <v>3</v>
      </c>
      <c r="F88">
        <v>3.6</v>
      </c>
      <c r="G88" s="14" t="s">
        <v>335</v>
      </c>
      <c r="H88">
        <v>72</v>
      </c>
      <c r="I88" s="3">
        <v>-3.5</v>
      </c>
    </row>
    <row r="89" spans="1:9" x14ac:dyDescent="0.25">
      <c r="A89">
        <f t="shared" si="1"/>
        <v>2</v>
      </c>
      <c r="B89" s="2">
        <v>0.81111111111111112</v>
      </c>
      <c r="C89" t="s">
        <v>51</v>
      </c>
      <c r="D89" s="9" t="s">
        <v>447</v>
      </c>
      <c r="E89">
        <v>2.4</v>
      </c>
      <c r="F89">
        <v>2.2000000000000002</v>
      </c>
      <c r="G89" s="14" t="s">
        <v>21</v>
      </c>
      <c r="H89">
        <v>70</v>
      </c>
      <c r="I89" s="3" t="s">
        <v>21</v>
      </c>
    </row>
    <row r="90" spans="1:9" x14ac:dyDescent="0.25">
      <c r="A90">
        <f t="shared" si="1"/>
        <v>2</v>
      </c>
      <c r="B90" s="2">
        <v>0.81111111111111112</v>
      </c>
      <c r="C90" t="s">
        <v>53</v>
      </c>
      <c r="D90" s="9" t="s">
        <v>448</v>
      </c>
      <c r="E90">
        <v>2.7</v>
      </c>
      <c r="F90">
        <v>2.4</v>
      </c>
      <c r="G90" s="14" t="s">
        <v>21</v>
      </c>
      <c r="H90">
        <v>69</v>
      </c>
      <c r="I90" s="3" t="s">
        <v>21</v>
      </c>
    </row>
    <row r="91" spans="1:9" x14ac:dyDescent="0.25">
      <c r="A91">
        <f t="shared" si="1"/>
        <v>2</v>
      </c>
      <c r="B91" s="2">
        <v>0.81111111111111112</v>
      </c>
      <c r="C91" t="s">
        <v>161</v>
      </c>
      <c r="D91" s="9" t="s">
        <v>449</v>
      </c>
      <c r="E91">
        <v>5</v>
      </c>
      <c r="F91">
        <v>5.5</v>
      </c>
      <c r="G91" s="14" t="s">
        <v>36</v>
      </c>
      <c r="H91">
        <v>71</v>
      </c>
      <c r="I91" s="3">
        <v>-1.2</v>
      </c>
    </row>
    <row r="92" spans="1:9" x14ac:dyDescent="0.25">
      <c r="A92">
        <f t="shared" si="1"/>
        <v>2</v>
      </c>
      <c r="B92" s="2">
        <v>0.81111111111111112</v>
      </c>
      <c r="C92" t="s">
        <v>163</v>
      </c>
      <c r="D92" s="9" t="s">
        <v>164</v>
      </c>
      <c r="E92">
        <v>2.2999999999999998</v>
      </c>
      <c r="F92">
        <v>2.1</v>
      </c>
      <c r="G92" s="14" t="s">
        <v>21</v>
      </c>
      <c r="H92">
        <v>71</v>
      </c>
      <c r="I92" s="3" t="s">
        <v>21</v>
      </c>
    </row>
    <row r="93" spans="1:9" x14ac:dyDescent="0.25">
      <c r="A93">
        <f t="shared" si="1"/>
        <v>2</v>
      </c>
      <c r="B93" s="2">
        <v>0.81111111111111112</v>
      </c>
      <c r="C93" t="s">
        <v>165</v>
      </c>
      <c r="D93" s="9" t="s">
        <v>450</v>
      </c>
      <c r="E93">
        <v>3.1</v>
      </c>
      <c r="F93">
        <v>2.9</v>
      </c>
      <c r="G93" s="14" t="s">
        <v>21</v>
      </c>
      <c r="H93">
        <v>74</v>
      </c>
      <c r="I93" s="3" t="s">
        <v>21</v>
      </c>
    </row>
    <row r="94" spans="1:9" x14ac:dyDescent="0.25">
      <c r="A94">
        <f t="shared" si="1"/>
        <v>2</v>
      </c>
      <c r="B94" s="2">
        <v>0.81111111111111112</v>
      </c>
      <c r="C94" t="s">
        <v>167</v>
      </c>
      <c r="D94" s="9" t="s">
        <v>451</v>
      </c>
      <c r="E94">
        <v>4.3</v>
      </c>
      <c r="F94">
        <v>4.5</v>
      </c>
      <c r="G94" s="14" t="s">
        <v>40</v>
      </c>
      <c r="H94">
        <v>72</v>
      </c>
      <c r="I94" s="3">
        <v>-0.8</v>
      </c>
    </row>
    <row r="95" spans="1:9" x14ac:dyDescent="0.25">
      <c r="A95">
        <f t="shared" si="1"/>
        <v>2</v>
      </c>
      <c r="B95" s="2">
        <v>0.81874999999999998</v>
      </c>
      <c r="C95" t="s">
        <v>169</v>
      </c>
      <c r="D95" s="9" t="s">
        <v>452</v>
      </c>
      <c r="E95">
        <v>2.1</v>
      </c>
      <c r="F95">
        <v>1.67</v>
      </c>
      <c r="G95" s="14" t="s">
        <v>21</v>
      </c>
      <c r="H95">
        <v>67</v>
      </c>
      <c r="I95" s="3" t="s">
        <v>21</v>
      </c>
    </row>
    <row r="96" spans="1:9" x14ac:dyDescent="0.25">
      <c r="A96">
        <f t="shared" si="1"/>
        <v>2</v>
      </c>
      <c r="B96" s="2">
        <v>0.81874999999999998</v>
      </c>
      <c r="C96" t="s">
        <v>171</v>
      </c>
      <c r="D96" s="9" t="s">
        <v>453</v>
      </c>
      <c r="E96">
        <v>2.8</v>
      </c>
      <c r="F96">
        <v>3.5</v>
      </c>
      <c r="G96" s="14" t="s">
        <v>356</v>
      </c>
      <c r="H96">
        <v>69</v>
      </c>
      <c r="I96" s="3">
        <v>-4.5999999999999996</v>
      </c>
    </row>
    <row r="97" spans="1:9" x14ac:dyDescent="0.25">
      <c r="A97">
        <f t="shared" si="1"/>
        <v>2</v>
      </c>
      <c r="B97" s="2">
        <v>0.81874999999999998</v>
      </c>
      <c r="C97" t="s">
        <v>173</v>
      </c>
      <c r="D97" s="9" t="s">
        <v>454</v>
      </c>
      <c r="E97">
        <v>5.6</v>
      </c>
      <c r="F97">
        <v>6</v>
      </c>
      <c r="G97" s="14" t="s">
        <v>72</v>
      </c>
      <c r="H97">
        <v>75</v>
      </c>
      <c r="I97" s="3">
        <v>-0.7</v>
      </c>
    </row>
    <row r="98" spans="1:9" x14ac:dyDescent="0.25">
      <c r="A98">
        <f t="shared" si="1"/>
        <v>2</v>
      </c>
      <c r="B98" s="2">
        <v>0.81874999999999998</v>
      </c>
      <c r="C98" t="s">
        <v>175</v>
      </c>
      <c r="D98" s="9" t="s">
        <v>455</v>
      </c>
      <c r="E98">
        <v>2.1</v>
      </c>
      <c r="F98">
        <v>1.85</v>
      </c>
      <c r="G98" s="14" t="s">
        <v>21</v>
      </c>
      <c r="H98">
        <v>73</v>
      </c>
      <c r="I98" s="3" t="s">
        <v>21</v>
      </c>
    </row>
    <row r="99" spans="1:9" x14ac:dyDescent="0.25">
      <c r="A99">
        <f t="shared" si="1"/>
        <v>2</v>
      </c>
      <c r="B99" s="2">
        <v>0.81874999999999998</v>
      </c>
      <c r="C99" t="s">
        <v>178</v>
      </c>
      <c r="D99" s="9" t="s">
        <v>456</v>
      </c>
      <c r="E99">
        <v>3.6</v>
      </c>
      <c r="F99">
        <v>3.9</v>
      </c>
      <c r="G99" s="14" t="s">
        <v>457</v>
      </c>
      <c r="H99">
        <v>74</v>
      </c>
      <c r="I99" s="3">
        <v>-1.6</v>
      </c>
    </row>
    <row r="100" spans="1:9" x14ac:dyDescent="0.25">
      <c r="A100">
        <f t="shared" si="1"/>
        <v>2</v>
      </c>
      <c r="B100" s="2">
        <v>0.81874999999999998</v>
      </c>
      <c r="C100" t="s">
        <v>176</v>
      </c>
      <c r="D100" s="9" t="s">
        <v>256</v>
      </c>
      <c r="E100">
        <v>4.0999999999999996</v>
      </c>
      <c r="F100">
        <v>4</v>
      </c>
      <c r="G100" s="14" t="s">
        <v>21</v>
      </c>
      <c r="H100">
        <v>73</v>
      </c>
      <c r="I100" s="3" t="s">
        <v>21</v>
      </c>
    </row>
    <row r="101" spans="1:9" x14ac:dyDescent="0.25">
      <c r="A101">
        <f t="shared" si="1"/>
        <v>2</v>
      </c>
      <c r="B101" s="2">
        <v>0.82638888888888884</v>
      </c>
      <c r="C101" t="s">
        <v>180</v>
      </c>
      <c r="D101" s="9" t="s">
        <v>458</v>
      </c>
      <c r="E101">
        <v>2.2000000000000002</v>
      </c>
      <c r="F101">
        <v>2.1</v>
      </c>
      <c r="G101" s="14" t="s">
        <v>21</v>
      </c>
      <c r="H101">
        <v>75</v>
      </c>
      <c r="I101" s="3" t="s">
        <v>21</v>
      </c>
    </row>
    <row r="102" spans="1:9" x14ac:dyDescent="0.25">
      <c r="A102">
        <f t="shared" si="1"/>
        <v>2</v>
      </c>
      <c r="B102" s="2">
        <v>0.82638888888888884</v>
      </c>
      <c r="C102" t="s">
        <v>182</v>
      </c>
      <c r="D102" s="9" t="s">
        <v>459</v>
      </c>
      <c r="E102">
        <v>4.0999999999999996</v>
      </c>
      <c r="F102">
        <v>3</v>
      </c>
      <c r="G102" s="14" t="s">
        <v>21</v>
      </c>
      <c r="H102">
        <v>71</v>
      </c>
      <c r="I102" s="3" t="s">
        <v>21</v>
      </c>
    </row>
    <row r="103" spans="1:9" x14ac:dyDescent="0.25">
      <c r="A103">
        <f t="shared" si="1"/>
        <v>2</v>
      </c>
      <c r="B103" s="2">
        <v>0.82638888888888884</v>
      </c>
      <c r="C103" t="s">
        <v>184</v>
      </c>
      <c r="D103" s="9" t="s">
        <v>460</v>
      </c>
      <c r="E103">
        <v>3.4</v>
      </c>
      <c r="F103">
        <v>4.5</v>
      </c>
      <c r="G103" s="14" t="s">
        <v>461</v>
      </c>
      <c r="H103">
        <v>71</v>
      </c>
      <c r="I103" s="3">
        <v>5.5</v>
      </c>
    </row>
    <row r="104" spans="1:9" x14ac:dyDescent="0.25">
      <c r="A104">
        <f t="shared" si="1"/>
        <v>2</v>
      </c>
      <c r="B104" s="2">
        <v>0.82638888888888884</v>
      </c>
      <c r="C104" t="s">
        <v>187</v>
      </c>
      <c r="D104" s="9" t="s">
        <v>240</v>
      </c>
      <c r="E104">
        <v>2.6</v>
      </c>
      <c r="F104">
        <v>2.38</v>
      </c>
      <c r="G104" s="14" t="s">
        <v>21</v>
      </c>
      <c r="H104">
        <v>69</v>
      </c>
      <c r="I104" s="3" t="s">
        <v>21</v>
      </c>
    </row>
    <row r="105" spans="1:9" x14ac:dyDescent="0.25">
      <c r="A105">
        <f t="shared" si="1"/>
        <v>2</v>
      </c>
      <c r="B105" s="2">
        <v>0.82638888888888884</v>
      </c>
      <c r="C105" t="s">
        <v>189</v>
      </c>
      <c r="D105" s="9" t="s">
        <v>462</v>
      </c>
      <c r="E105">
        <v>2.9</v>
      </c>
      <c r="F105">
        <v>2.75</v>
      </c>
      <c r="G105" s="14" t="s">
        <v>21</v>
      </c>
      <c r="H105">
        <v>74</v>
      </c>
      <c r="I105" s="3" t="s">
        <v>21</v>
      </c>
    </row>
    <row r="106" spans="1:9" x14ac:dyDescent="0.25">
      <c r="A106">
        <f t="shared" si="1"/>
        <v>2</v>
      </c>
      <c r="B106" s="2">
        <v>0.82638888888888884</v>
      </c>
      <c r="C106" t="s">
        <v>191</v>
      </c>
      <c r="D106" s="9" t="s">
        <v>463</v>
      </c>
      <c r="E106">
        <v>3.8</v>
      </c>
      <c r="F106">
        <v>3.8</v>
      </c>
      <c r="G106" s="14" t="s">
        <v>60</v>
      </c>
      <c r="H106">
        <v>69</v>
      </c>
      <c r="I106" s="3">
        <v>0.18</v>
      </c>
    </row>
    <row r="107" spans="1:9" x14ac:dyDescent="0.25">
      <c r="A107">
        <f t="shared" si="1"/>
        <v>2</v>
      </c>
      <c r="B107" s="2">
        <v>0.83402777777777781</v>
      </c>
      <c r="C107" t="s">
        <v>193</v>
      </c>
      <c r="D107" s="9" t="s">
        <v>464</v>
      </c>
      <c r="E107">
        <v>2.6</v>
      </c>
      <c r="F107">
        <v>2.25</v>
      </c>
      <c r="G107" s="14" t="s">
        <v>21</v>
      </c>
      <c r="H107">
        <v>70</v>
      </c>
      <c r="I107" s="3" t="s">
        <v>21</v>
      </c>
    </row>
    <row r="108" spans="1:9" x14ac:dyDescent="0.25">
      <c r="A108">
        <f t="shared" si="1"/>
        <v>2</v>
      </c>
      <c r="B108" s="2">
        <v>0.83402777777777781</v>
      </c>
      <c r="C108" t="s">
        <v>195</v>
      </c>
      <c r="D108" s="9" t="s">
        <v>465</v>
      </c>
      <c r="E108">
        <v>2.8</v>
      </c>
      <c r="F108">
        <v>2.63</v>
      </c>
      <c r="G108" s="14" t="s">
        <v>21</v>
      </c>
      <c r="H108">
        <v>71</v>
      </c>
      <c r="I108" s="3" t="s">
        <v>21</v>
      </c>
    </row>
    <row r="109" spans="1:9" x14ac:dyDescent="0.25">
      <c r="A109">
        <f t="shared" si="1"/>
        <v>2</v>
      </c>
      <c r="B109" s="2">
        <v>0.83402777777777781</v>
      </c>
      <c r="C109" t="s">
        <v>197</v>
      </c>
      <c r="D109" s="9" t="s">
        <v>466</v>
      </c>
      <c r="E109">
        <v>3.8</v>
      </c>
      <c r="F109">
        <v>3.7</v>
      </c>
      <c r="G109" s="14" t="s">
        <v>21</v>
      </c>
      <c r="H109">
        <v>72</v>
      </c>
      <c r="I109" s="3" t="s">
        <v>21</v>
      </c>
    </row>
    <row r="110" spans="1:9" x14ac:dyDescent="0.25">
      <c r="A110">
        <f t="shared" si="1"/>
        <v>2</v>
      </c>
      <c r="B110" s="2">
        <v>0.83402777777777781</v>
      </c>
      <c r="C110" t="s">
        <v>199</v>
      </c>
      <c r="D110" s="9" t="s">
        <v>467</v>
      </c>
      <c r="E110">
        <v>2.2999999999999998</v>
      </c>
      <c r="F110">
        <v>2.1</v>
      </c>
      <c r="G110" s="14" t="s">
        <v>21</v>
      </c>
      <c r="H110">
        <v>67</v>
      </c>
      <c r="I110" s="3" t="s">
        <v>21</v>
      </c>
    </row>
    <row r="111" spans="1:9" x14ac:dyDescent="0.25">
      <c r="A111">
        <f t="shared" si="1"/>
        <v>2</v>
      </c>
      <c r="B111" s="2">
        <v>0.83402777777777781</v>
      </c>
      <c r="C111" t="s">
        <v>201</v>
      </c>
      <c r="D111" s="9" t="s">
        <v>423</v>
      </c>
      <c r="E111">
        <v>3.2</v>
      </c>
      <c r="F111">
        <v>2.88</v>
      </c>
      <c r="G111" s="14" t="s">
        <v>21</v>
      </c>
      <c r="H111">
        <v>71</v>
      </c>
      <c r="I111" s="3" t="s">
        <v>21</v>
      </c>
    </row>
    <row r="112" spans="1:9" x14ac:dyDescent="0.25">
      <c r="A112">
        <f t="shared" si="1"/>
        <v>2</v>
      </c>
      <c r="B112" s="2">
        <v>0.83402777777777781</v>
      </c>
      <c r="C112" t="s">
        <v>203</v>
      </c>
      <c r="D112" s="9" t="s">
        <v>468</v>
      </c>
      <c r="E112">
        <v>4.0999999999999996</v>
      </c>
      <c r="F112">
        <v>4.75</v>
      </c>
      <c r="G112" s="14" t="s">
        <v>412</v>
      </c>
      <c r="H112">
        <v>75</v>
      </c>
      <c r="I112" s="3">
        <v>-2.1</v>
      </c>
    </row>
    <row r="113" spans="1:9" x14ac:dyDescent="0.25">
      <c r="A113">
        <f t="shared" si="1"/>
        <v>2</v>
      </c>
      <c r="B113" s="2">
        <v>0.84166666666666667</v>
      </c>
      <c r="C113" t="s">
        <v>205</v>
      </c>
      <c r="D113" s="9" t="s">
        <v>469</v>
      </c>
      <c r="E113">
        <v>2.2000000000000002</v>
      </c>
      <c r="F113">
        <v>1.95</v>
      </c>
      <c r="G113" s="14" t="s">
        <v>21</v>
      </c>
      <c r="H113">
        <v>69</v>
      </c>
      <c r="I113" s="3" t="s">
        <v>21</v>
      </c>
    </row>
    <row r="114" spans="1:9" x14ac:dyDescent="0.25">
      <c r="A114">
        <f t="shared" si="1"/>
        <v>2</v>
      </c>
      <c r="B114" s="2">
        <v>0.84166666666666667</v>
      </c>
      <c r="C114" t="s">
        <v>207</v>
      </c>
      <c r="D114" s="9" t="s">
        <v>470</v>
      </c>
      <c r="E114">
        <v>2.6</v>
      </c>
      <c r="F114">
        <v>2.75</v>
      </c>
      <c r="G114" s="14" t="s">
        <v>22</v>
      </c>
      <c r="H114">
        <v>70</v>
      </c>
      <c r="I114" s="3">
        <v>-1.3</v>
      </c>
    </row>
    <row r="115" spans="1:9" x14ac:dyDescent="0.25">
      <c r="A115">
        <f t="shared" si="1"/>
        <v>2</v>
      </c>
      <c r="B115" s="2">
        <v>0.84166666666666667</v>
      </c>
      <c r="C115" t="s">
        <v>209</v>
      </c>
      <c r="D115" s="9" t="s">
        <v>471</v>
      </c>
      <c r="E115">
        <v>6</v>
      </c>
      <c r="F115">
        <v>4.5</v>
      </c>
      <c r="G115" s="14" t="s">
        <v>21</v>
      </c>
      <c r="H115">
        <v>78</v>
      </c>
      <c r="I115" s="3" t="s">
        <v>21</v>
      </c>
    </row>
    <row r="116" spans="1:9" x14ac:dyDescent="0.25">
      <c r="A116">
        <f t="shared" si="1"/>
        <v>2</v>
      </c>
      <c r="B116" s="2">
        <v>0.84166666666666667</v>
      </c>
      <c r="C116" t="s">
        <v>211</v>
      </c>
      <c r="D116" s="9" t="s">
        <v>472</v>
      </c>
      <c r="E116">
        <v>2.9</v>
      </c>
      <c r="F116">
        <v>2.2999999999999998</v>
      </c>
      <c r="G116" s="14" t="s">
        <v>21</v>
      </c>
      <c r="H116">
        <v>67</v>
      </c>
      <c r="I116" s="3" t="s">
        <v>21</v>
      </c>
    </row>
    <row r="117" spans="1:9" x14ac:dyDescent="0.25">
      <c r="A117">
        <f t="shared" si="1"/>
        <v>2</v>
      </c>
      <c r="B117" s="2">
        <v>0.84166666666666667</v>
      </c>
      <c r="C117" t="s">
        <v>213</v>
      </c>
      <c r="D117" s="9" t="s">
        <v>473</v>
      </c>
      <c r="E117">
        <v>2.5</v>
      </c>
      <c r="F117">
        <v>2.4</v>
      </c>
      <c r="G117" s="14" t="s">
        <v>21</v>
      </c>
      <c r="H117">
        <v>73</v>
      </c>
      <c r="I117" s="3" t="s">
        <v>21</v>
      </c>
    </row>
    <row r="118" spans="1:9" x14ac:dyDescent="0.25">
      <c r="A118">
        <f t="shared" si="1"/>
        <v>2</v>
      </c>
      <c r="B118" s="2">
        <v>0.84166666666666667</v>
      </c>
      <c r="C118" t="s">
        <v>215</v>
      </c>
      <c r="D118" s="9" t="s">
        <v>474</v>
      </c>
      <c r="E118">
        <v>4</v>
      </c>
      <c r="F118">
        <v>6.5</v>
      </c>
      <c r="G118" s="14" t="s">
        <v>475</v>
      </c>
      <c r="H118">
        <v>70</v>
      </c>
      <c r="I118" s="3">
        <v>-5.6</v>
      </c>
    </row>
    <row r="119" spans="1:9" x14ac:dyDescent="0.25">
      <c r="A119" t="str">
        <f t="shared" si="1"/>
        <v/>
      </c>
      <c r="B119" s="2"/>
      <c r="E119"/>
      <c r="F119"/>
      <c r="G119" s="14"/>
    </row>
    <row r="120" spans="1:9" x14ac:dyDescent="0.25">
      <c r="A120" t="str">
        <f t="shared" si="1"/>
        <v/>
      </c>
      <c r="B120" s="2"/>
      <c r="E120"/>
      <c r="F120"/>
      <c r="G120" s="14"/>
    </row>
    <row r="121" spans="1:9" x14ac:dyDescent="0.25">
      <c r="A121" t="str">
        <f t="shared" si="1"/>
        <v/>
      </c>
      <c r="B121" s="2"/>
      <c r="E121"/>
      <c r="F121"/>
      <c r="G121" s="14"/>
    </row>
    <row r="122" spans="1:9" x14ac:dyDescent="0.25">
      <c r="A122" t="str">
        <f t="shared" si="1"/>
        <v/>
      </c>
      <c r="B122" s="2"/>
      <c r="E122"/>
      <c r="F122"/>
      <c r="G122" s="14"/>
    </row>
    <row r="123" spans="1:9" x14ac:dyDescent="0.25">
      <c r="A123" t="str">
        <f t="shared" si="1"/>
        <v/>
      </c>
      <c r="B123" s="2"/>
      <c r="E123"/>
      <c r="F123"/>
      <c r="G123" s="14"/>
    </row>
    <row r="124" spans="1:9" x14ac:dyDescent="0.25">
      <c r="A124" t="str">
        <f t="shared" si="1"/>
        <v/>
      </c>
      <c r="B124" s="2"/>
      <c r="E124"/>
      <c r="F124"/>
      <c r="G124" s="14"/>
    </row>
    <row r="125" spans="1:9" x14ac:dyDescent="0.25">
      <c r="A125" t="str">
        <f t="shared" si="1"/>
        <v/>
      </c>
      <c r="B125" s="2"/>
      <c r="E125"/>
      <c r="F125"/>
      <c r="G125" s="14"/>
    </row>
    <row r="126" spans="1:9" x14ac:dyDescent="0.25">
      <c r="A126" t="str">
        <f t="shared" si="1"/>
        <v/>
      </c>
      <c r="B126" s="2"/>
      <c r="E126"/>
      <c r="F126"/>
      <c r="G126" s="14"/>
    </row>
    <row r="127" spans="1:9" x14ac:dyDescent="0.25">
      <c r="A127" t="str">
        <f t="shared" si="1"/>
        <v/>
      </c>
      <c r="B127" s="2"/>
      <c r="E127"/>
      <c r="F127"/>
      <c r="G127" s="14"/>
    </row>
    <row r="128" spans="1:9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IF(B131="","",2)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3" sqref="B3"/>
      <selection pane="bottomLeft" activeCell="B3" sqref="B3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 t="str">
        <f>IF(B2="","",3)</f>
        <v/>
      </c>
      <c r="B2" s="2"/>
      <c r="E2"/>
      <c r="F2"/>
      <c r="G2" s="14"/>
    </row>
    <row r="3" spans="1:10" x14ac:dyDescent="0.25">
      <c r="A3" t="str">
        <f t="shared" ref="A3:A66" si="0">IF(B3="","",3)</f>
        <v/>
      </c>
      <c r="B3" s="2"/>
      <c r="E3"/>
      <c r="F3"/>
      <c r="G3" s="14"/>
    </row>
    <row r="4" spans="1:10" x14ac:dyDescent="0.25">
      <c r="A4" t="str">
        <f t="shared" si="0"/>
        <v/>
      </c>
      <c r="B4" s="2"/>
      <c r="E4"/>
      <c r="F4"/>
      <c r="G4" s="14"/>
    </row>
    <row r="5" spans="1:10" x14ac:dyDescent="0.25">
      <c r="A5" t="str">
        <f t="shared" si="0"/>
        <v/>
      </c>
      <c r="B5" s="2"/>
      <c r="E5"/>
      <c r="F5"/>
      <c r="G5" s="14"/>
    </row>
    <row r="6" spans="1:10" x14ac:dyDescent="0.25">
      <c r="A6" t="str">
        <f t="shared" si="0"/>
        <v/>
      </c>
      <c r="B6" s="2"/>
      <c r="E6"/>
      <c r="F6"/>
      <c r="G6" s="14"/>
    </row>
    <row r="7" spans="1:10" x14ac:dyDescent="0.25">
      <c r="A7" t="str">
        <f t="shared" si="0"/>
        <v/>
      </c>
      <c r="B7" s="2"/>
      <c r="E7"/>
      <c r="F7"/>
      <c r="G7" s="14"/>
    </row>
    <row r="8" spans="1:10" x14ac:dyDescent="0.25">
      <c r="A8" t="str">
        <f t="shared" si="0"/>
        <v/>
      </c>
      <c r="B8" s="2"/>
      <c r="E8"/>
      <c r="F8"/>
      <c r="G8" s="14"/>
    </row>
    <row r="9" spans="1:10" x14ac:dyDescent="0.25">
      <c r="A9" t="str">
        <f t="shared" si="0"/>
        <v/>
      </c>
      <c r="B9" s="2"/>
      <c r="E9"/>
      <c r="F9"/>
      <c r="G9" s="14"/>
    </row>
    <row r="10" spans="1:10" x14ac:dyDescent="0.25">
      <c r="A10" t="str">
        <f t="shared" si="0"/>
        <v/>
      </c>
      <c r="B10" s="2"/>
      <c r="E10"/>
      <c r="F10"/>
      <c r="G10" s="14"/>
    </row>
    <row r="11" spans="1:10" x14ac:dyDescent="0.25">
      <c r="A11" t="str">
        <f t="shared" si="0"/>
        <v/>
      </c>
      <c r="B11" s="2"/>
      <c r="E11"/>
      <c r="F11"/>
      <c r="G11" s="14"/>
    </row>
    <row r="12" spans="1:10" x14ac:dyDescent="0.25">
      <c r="A12" t="str">
        <f t="shared" si="0"/>
        <v/>
      </c>
      <c r="B12" s="2"/>
      <c r="E12"/>
      <c r="F12"/>
      <c r="G12" s="14"/>
    </row>
    <row r="13" spans="1:10" x14ac:dyDescent="0.25">
      <c r="A13" t="str">
        <f t="shared" si="0"/>
        <v/>
      </c>
      <c r="B13" s="2"/>
      <c r="E13"/>
      <c r="F13"/>
      <c r="G13" s="14"/>
    </row>
    <row r="14" spans="1:10" x14ac:dyDescent="0.25">
      <c r="A14" t="str">
        <f t="shared" si="0"/>
        <v/>
      </c>
      <c r="B14" s="2"/>
      <c r="E14"/>
      <c r="F14"/>
      <c r="G14" s="14"/>
    </row>
    <row r="15" spans="1:10" x14ac:dyDescent="0.25">
      <c r="A15" t="str">
        <f t="shared" si="0"/>
        <v/>
      </c>
      <c r="B15" s="2"/>
      <c r="E15"/>
      <c r="F15"/>
      <c r="G15" s="14"/>
    </row>
    <row r="16" spans="1:10" x14ac:dyDescent="0.25">
      <c r="A16" t="str">
        <f t="shared" si="0"/>
        <v/>
      </c>
      <c r="B16" s="2"/>
      <c r="E16"/>
      <c r="F16"/>
      <c r="G16" s="14"/>
    </row>
    <row r="17" spans="1:7" x14ac:dyDescent="0.25">
      <c r="A17" t="str">
        <f t="shared" si="0"/>
        <v/>
      </c>
      <c r="B17" s="2"/>
      <c r="E17"/>
      <c r="F17"/>
      <c r="G17" s="14"/>
    </row>
    <row r="18" spans="1:7" x14ac:dyDescent="0.25">
      <c r="A18" t="str">
        <f t="shared" si="0"/>
        <v/>
      </c>
      <c r="B18" s="2"/>
      <c r="E18"/>
      <c r="F18"/>
      <c r="G18" s="14"/>
    </row>
    <row r="19" spans="1:7" x14ac:dyDescent="0.25">
      <c r="A19" t="str">
        <f t="shared" si="0"/>
        <v/>
      </c>
      <c r="B19" s="2"/>
      <c r="E19"/>
      <c r="F19"/>
      <c r="G19" s="14"/>
    </row>
    <row r="20" spans="1:7" x14ac:dyDescent="0.25">
      <c r="A20" t="str">
        <f t="shared" si="0"/>
        <v/>
      </c>
      <c r="B20" s="2"/>
      <c r="E20"/>
      <c r="F20"/>
      <c r="G20" s="14"/>
    </row>
    <row r="21" spans="1:7" x14ac:dyDescent="0.25">
      <c r="A21" t="str">
        <f t="shared" si="0"/>
        <v/>
      </c>
      <c r="B21" s="2"/>
      <c r="E21"/>
      <c r="F21"/>
      <c r="G21" s="14"/>
    </row>
    <row r="22" spans="1:7" x14ac:dyDescent="0.25">
      <c r="A22" t="str">
        <f t="shared" si="0"/>
        <v/>
      </c>
      <c r="B22" s="2"/>
      <c r="E22"/>
      <c r="F22"/>
      <c r="G22" s="14"/>
    </row>
    <row r="23" spans="1:7" x14ac:dyDescent="0.25">
      <c r="A23" t="str">
        <f t="shared" si="0"/>
        <v/>
      </c>
      <c r="B23" s="2"/>
      <c r="E23"/>
      <c r="F23"/>
      <c r="G23" s="14"/>
    </row>
    <row r="24" spans="1:7" x14ac:dyDescent="0.25">
      <c r="A24" t="str">
        <f t="shared" si="0"/>
        <v/>
      </c>
      <c r="B24" s="2"/>
      <c r="E24"/>
      <c r="F24"/>
      <c r="G24" s="14"/>
    </row>
    <row r="25" spans="1:7" x14ac:dyDescent="0.25">
      <c r="A25" t="str">
        <f t="shared" si="0"/>
        <v/>
      </c>
      <c r="B25" s="2"/>
      <c r="E25"/>
      <c r="F25"/>
      <c r="G25" s="14"/>
    </row>
    <row r="26" spans="1:7" x14ac:dyDescent="0.25">
      <c r="A26" t="str">
        <f t="shared" si="0"/>
        <v/>
      </c>
      <c r="B26" s="2"/>
      <c r="E26"/>
      <c r="F26"/>
      <c r="G26" s="14"/>
    </row>
    <row r="27" spans="1:7" x14ac:dyDescent="0.25">
      <c r="A27" t="str">
        <f t="shared" si="0"/>
        <v/>
      </c>
      <c r="B27" s="2"/>
      <c r="E27"/>
      <c r="F27"/>
      <c r="G27" s="14"/>
    </row>
    <row r="28" spans="1:7" x14ac:dyDescent="0.25">
      <c r="A28" t="str">
        <f t="shared" si="0"/>
        <v/>
      </c>
      <c r="B28" s="2"/>
      <c r="E28"/>
      <c r="F28"/>
      <c r="G28" s="14"/>
    </row>
    <row r="29" spans="1:7" x14ac:dyDescent="0.25">
      <c r="A29" t="str">
        <f t="shared" si="0"/>
        <v/>
      </c>
      <c r="B29" s="2"/>
      <c r="E29"/>
      <c r="F29"/>
      <c r="G29" s="14"/>
    </row>
    <row r="30" spans="1:7" x14ac:dyDescent="0.25">
      <c r="A30" t="str">
        <f t="shared" si="0"/>
        <v/>
      </c>
      <c r="B30" s="2"/>
      <c r="E30"/>
      <c r="F30"/>
      <c r="G30" s="14"/>
    </row>
    <row r="31" spans="1:7" x14ac:dyDescent="0.25">
      <c r="A31" t="str">
        <f t="shared" si="0"/>
        <v/>
      </c>
      <c r="B31" s="2"/>
      <c r="E31"/>
      <c r="F31"/>
      <c r="G31" s="14"/>
    </row>
    <row r="32" spans="1:7" x14ac:dyDescent="0.25">
      <c r="A32" t="str">
        <f t="shared" si="0"/>
        <v/>
      </c>
      <c r="B32" s="2"/>
      <c r="E32"/>
      <c r="F32"/>
      <c r="G32" s="14"/>
    </row>
    <row r="33" spans="1:7" x14ac:dyDescent="0.25">
      <c r="A33" t="str">
        <f t="shared" si="0"/>
        <v/>
      </c>
      <c r="B33" s="2"/>
      <c r="E33"/>
      <c r="F33"/>
      <c r="G33" s="14"/>
    </row>
    <row r="34" spans="1:7" x14ac:dyDescent="0.25">
      <c r="A34" t="str">
        <f t="shared" si="0"/>
        <v/>
      </c>
      <c r="B34" s="2"/>
      <c r="E34"/>
      <c r="F34"/>
      <c r="G34" s="14"/>
    </row>
    <row r="35" spans="1:7" x14ac:dyDescent="0.25">
      <c r="A35" t="str">
        <f t="shared" si="0"/>
        <v/>
      </c>
      <c r="B35" s="2"/>
      <c r="E35"/>
      <c r="F35"/>
      <c r="G35" s="14"/>
    </row>
    <row r="36" spans="1:7" x14ac:dyDescent="0.25">
      <c r="A36" t="str">
        <f t="shared" si="0"/>
        <v/>
      </c>
      <c r="B36" s="2"/>
      <c r="E36"/>
      <c r="F36"/>
      <c r="G36" s="14"/>
    </row>
    <row r="37" spans="1:7" x14ac:dyDescent="0.25">
      <c r="A37" t="str">
        <f t="shared" si="0"/>
        <v/>
      </c>
      <c r="B37" s="2"/>
      <c r="E37"/>
      <c r="F37"/>
      <c r="G37" s="14"/>
    </row>
    <row r="38" spans="1:7" x14ac:dyDescent="0.25">
      <c r="A38" t="str">
        <f t="shared" si="0"/>
        <v/>
      </c>
      <c r="B38" s="2"/>
      <c r="E38"/>
      <c r="F38"/>
      <c r="G38" s="14"/>
    </row>
    <row r="39" spans="1:7" x14ac:dyDescent="0.25">
      <c r="A39" t="str">
        <f t="shared" si="0"/>
        <v/>
      </c>
      <c r="B39" s="2"/>
      <c r="E39"/>
      <c r="F39"/>
      <c r="G39" s="14"/>
    </row>
    <row r="40" spans="1:7" x14ac:dyDescent="0.25">
      <c r="A40" t="str">
        <f t="shared" si="0"/>
        <v/>
      </c>
      <c r="B40" s="2"/>
      <c r="E40"/>
      <c r="F40"/>
      <c r="G40" s="14"/>
    </row>
    <row r="41" spans="1:7" x14ac:dyDescent="0.25">
      <c r="A41" t="str">
        <f t="shared" si="0"/>
        <v/>
      </c>
      <c r="B41" s="2"/>
      <c r="E41"/>
      <c r="F41"/>
      <c r="G41" s="14"/>
    </row>
    <row r="42" spans="1:7" x14ac:dyDescent="0.25">
      <c r="A42" t="str">
        <f t="shared" si="0"/>
        <v/>
      </c>
      <c r="B42" s="2"/>
      <c r="E42"/>
      <c r="F42"/>
      <c r="G42" s="14"/>
    </row>
    <row r="43" spans="1:7" x14ac:dyDescent="0.25">
      <c r="A43" t="str">
        <f t="shared" si="0"/>
        <v/>
      </c>
      <c r="B43" s="2"/>
      <c r="E43"/>
      <c r="F43"/>
      <c r="G43" s="14"/>
    </row>
    <row r="44" spans="1:7" x14ac:dyDescent="0.25">
      <c r="A44" t="str">
        <f t="shared" si="0"/>
        <v/>
      </c>
      <c r="B44" s="2"/>
      <c r="E44"/>
      <c r="F44"/>
      <c r="G44" s="14"/>
    </row>
    <row r="45" spans="1:7" x14ac:dyDescent="0.25">
      <c r="A45" t="str">
        <f t="shared" si="0"/>
        <v/>
      </c>
      <c r="B45" s="2"/>
      <c r="E45"/>
      <c r="F45"/>
      <c r="G45" s="14"/>
    </row>
    <row r="46" spans="1:7" x14ac:dyDescent="0.25">
      <c r="A46" t="str">
        <f t="shared" si="0"/>
        <v/>
      </c>
      <c r="B46" s="2"/>
      <c r="E46"/>
      <c r="F46"/>
      <c r="G46" s="14"/>
    </row>
    <row r="47" spans="1:7" x14ac:dyDescent="0.25">
      <c r="A47" t="str">
        <f t="shared" si="0"/>
        <v/>
      </c>
      <c r="B47" s="2"/>
      <c r="E47"/>
      <c r="F47"/>
      <c r="G47" s="14"/>
    </row>
    <row r="48" spans="1:7" x14ac:dyDescent="0.25">
      <c r="A48" t="str">
        <f t="shared" si="0"/>
        <v/>
      </c>
      <c r="B48" s="2"/>
      <c r="E48"/>
      <c r="F48"/>
      <c r="G48" s="14"/>
    </row>
    <row r="49" spans="1:7" x14ac:dyDescent="0.25">
      <c r="A49" t="str">
        <f t="shared" si="0"/>
        <v/>
      </c>
      <c r="B49" s="2"/>
      <c r="E49"/>
      <c r="F49"/>
      <c r="G49" s="14"/>
    </row>
    <row r="50" spans="1:7" x14ac:dyDescent="0.25">
      <c r="A50" t="str">
        <f t="shared" si="0"/>
        <v/>
      </c>
      <c r="B50" s="2"/>
      <c r="E50"/>
      <c r="F50"/>
      <c r="G50" s="14"/>
    </row>
    <row r="51" spans="1:7" x14ac:dyDescent="0.25">
      <c r="A51" t="str">
        <f t="shared" si="0"/>
        <v/>
      </c>
      <c r="B51" s="2"/>
      <c r="E51"/>
      <c r="F51"/>
      <c r="G51" s="14"/>
    </row>
    <row r="52" spans="1:7" x14ac:dyDescent="0.25">
      <c r="A52" t="str">
        <f t="shared" si="0"/>
        <v/>
      </c>
      <c r="B52" s="2"/>
      <c r="E52"/>
      <c r="F52"/>
      <c r="G52" s="14"/>
    </row>
    <row r="53" spans="1:7" x14ac:dyDescent="0.25">
      <c r="A53" t="str">
        <f t="shared" si="0"/>
        <v/>
      </c>
      <c r="B53" s="2"/>
      <c r="E53"/>
      <c r="F53"/>
      <c r="G53" s="14"/>
    </row>
    <row r="54" spans="1:7" x14ac:dyDescent="0.25">
      <c r="A54" t="str">
        <f t="shared" si="0"/>
        <v/>
      </c>
      <c r="B54" s="2"/>
      <c r="E54"/>
      <c r="F54"/>
      <c r="G54" s="14"/>
    </row>
    <row r="55" spans="1:7" x14ac:dyDescent="0.25">
      <c r="A55" t="str">
        <f t="shared" si="0"/>
        <v/>
      </c>
      <c r="B55" s="2"/>
      <c r="E55"/>
      <c r="F55"/>
      <c r="G55" s="14"/>
    </row>
    <row r="56" spans="1:7" x14ac:dyDescent="0.25">
      <c r="A56" t="str">
        <f t="shared" si="0"/>
        <v/>
      </c>
      <c r="B56" s="2"/>
      <c r="E56"/>
      <c r="F56"/>
      <c r="G56" s="14"/>
    </row>
    <row r="57" spans="1:7" x14ac:dyDescent="0.25">
      <c r="A57" t="str">
        <f t="shared" si="0"/>
        <v/>
      </c>
      <c r="B57" s="2"/>
      <c r="E57"/>
      <c r="F57"/>
      <c r="G57" s="14"/>
    </row>
    <row r="58" spans="1:7" x14ac:dyDescent="0.25">
      <c r="A58" t="str">
        <f t="shared" si="0"/>
        <v/>
      </c>
      <c r="B58" s="2"/>
      <c r="E58"/>
      <c r="F58"/>
      <c r="G58" s="14"/>
    </row>
    <row r="59" spans="1:7" x14ac:dyDescent="0.25">
      <c r="A59" t="str">
        <f t="shared" si="0"/>
        <v/>
      </c>
      <c r="B59" s="2"/>
      <c r="E59"/>
      <c r="F59"/>
      <c r="G59" s="14"/>
    </row>
    <row r="60" spans="1:7" x14ac:dyDescent="0.25">
      <c r="A60" t="str">
        <f t="shared" si="0"/>
        <v/>
      </c>
      <c r="B60" s="2"/>
      <c r="E60"/>
      <c r="F60"/>
      <c r="G60" s="14"/>
    </row>
    <row r="61" spans="1:7" x14ac:dyDescent="0.25">
      <c r="A61" t="str">
        <f t="shared" si="0"/>
        <v/>
      </c>
      <c r="B61" s="2"/>
      <c r="E61"/>
      <c r="F61"/>
      <c r="G61" s="14"/>
    </row>
    <row r="62" spans="1:7" x14ac:dyDescent="0.25">
      <c r="A62" t="str">
        <f t="shared" si="0"/>
        <v/>
      </c>
      <c r="B62" s="2"/>
      <c r="E62"/>
      <c r="F62"/>
      <c r="G62" s="14"/>
    </row>
    <row r="63" spans="1:7" x14ac:dyDescent="0.25">
      <c r="A63" t="str">
        <f t="shared" si="0"/>
        <v/>
      </c>
      <c r="B63" s="2"/>
      <c r="E63"/>
      <c r="F63"/>
      <c r="G63" s="14"/>
    </row>
    <row r="64" spans="1:7" x14ac:dyDescent="0.25">
      <c r="A64" t="str">
        <f t="shared" si="0"/>
        <v/>
      </c>
      <c r="B64" s="2"/>
      <c r="E64"/>
      <c r="F64"/>
      <c r="G64" s="14"/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IF(B67="","",3)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B106" s="2"/>
      <c r="E106"/>
      <c r="F106"/>
      <c r="G106" s="14"/>
    </row>
    <row r="107" spans="1:7" x14ac:dyDescent="0.25">
      <c r="B107" s="2"/>
      <c r="E107"/>
      <c r="F107"/>
      <c r="G107" s="14"/>
    </row>
    <row r="108" spans="1:7" x14ac:dyDescent="0.25">
      <c r="B108" s="2"/>
      <c r="E108"/>
      <c r="F108"/>
      <c r="G108" s="14"/>
    </row>
    <row r="109" spans="1:7" x14ac:dyDescent="0.25"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IF(B131="","",3)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77" activePane="bottomLeft" state="frozen"/>
      <selection activeCell="B3" sqref="B3"/>
      <selection pane="bottomLeft" activeCell="I1" sqref="I1:I104857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0.54166666666666663</v>
      </c>
      <c r="C2" t="s">
        <v>343</v>
      </c>
      <c r="D2" s="9" t="s">
        <v>476</v>
      </c>
      <c r="E2">
        <v>2.2999999999999998</v>
      </c>
      <c r="F2">
        <v>2</v>
      </c>
      <c r="G2" s="14" t="s">
        <v>21</v>
      </c>
      <c r="H2">
        <v>74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0.54166666666666663</v>
      </c>
      <c r="C3" t="s">
        <v>286</v>
      </c>
      <c r="D3" s="9" t="s">
        <v>477</v>
      </c>
      <c r="E3">
        <v>2.2000000000000002</v>
      </c>
      <c r="F3">
        <v>2.6</v>
      </c>
      <c r="G3" s="14" t="s">
        <v>338</v>
      </c>
      <c r="H3">
        <v>71</v>
      </c>
      <c r="I3" s="3">
        <v>8.8000000000000007</v>
      </c>
    </row>
    <row r="4" spans="1:10" x14ac:dyDescent="0.25">
      <c r="A4">
        <f t="shared" si="0"/>
        <v>4</v>
      </c>
      <c r="B4" s="2">
        <v>0.54166666666666663</v>
      </c>
      <c r="C4" t="s">
        <v>478</v>
      </c>
      <c r="D4" s="9" t="s">
        <v>479</v>
      </c>
      <c r="E4">
        <v>9.6999999999999993</v>
      </c>
      <c r="F4">
        <v>8.5</v>
      </c>
      <c r="G4" s="14" t="s">
        <v>21</v>
      </c>
      <c r="H4" t="s">
        <v>57</v>
      </c>
      <c r="I4" s="3" t="s">
        <v>21</v>
      </c>
    </row>
    <row r="5" spans="1:10" x14ac:dyDescent="0.25">
      <c r="A5">
        <f t="shared" si="0"/>
        <v>4</v>
      </c>
      <c r="B5" s="2">
        <v>0.54791666666666672</v>
      </c>
      <c r="C5" t="s">
        <v>26</v>
      </c>
      <c r="D5" s="9" t="s">
        <v>480</v>
      </c>
      <c r="E5">
        <v>1.69</v>
      </c>
      <c r="F5">
        <v>1.83</v>
      </c>
      <c r="G5" s="14" t="s">
        <v>481</v>
      </c>
      <c r="H5">
        <v>68</v>
      </c>
      <c r="I5" s="3">
        <v>4.1500000000000004</v>
      </c>
    </row>
    <row r="6" spans="1:10" x14ac:dyDescent="0.25">
      <c r="A6">
        <f t="shared" si="0"/>
        <v>4</v>
      </c>
      <c r="B6" s="2">
        <v>0.54791666666666672</v>
      </c>
      <c r="C6" t="s">
        <v>91</v>
      </c>
      <c r="D6" s="9" t="s">
        <v>482</v>
      </c>
      <c r="E6">
        <v>3.2</v>
      </c>
      <c r="F6">
        <v>2.75</v>
      </c>
      <c r="G6" s="14" t="s">
        <v>21</v>
      </c>
      <c r="H6">
        <v>72</v>
      </c>
      <c r="I6" s="3" t="s">
        <v>21</v>
      </c>
    </row>
    <row r="7" spans="1:10" x14ac:dyDescent="0.25">
      <c r="A7">
        <f t="shared" si="0"/>
        <v>4</v>
      </c>
      <c r="B7" s="2">
        <v>0.54791666666666672</v>
      </c>
      <c r="C7" t="s">
        <v>478</v>
      </c>
      <c r="D7" s="9" t="s">
        <v>483</v>
      </c>
      <c r="E7">
        <v>11</v>
      </c>
      <c r="F7">
        <v>8.5</v>
      </c>
      <c r="G7" s="14" t="s">
        <v>21</v>
      </c>
      <c r="H7" t="s">
        <v>57</v>
      </c>
      <c r="I7" s="3" t="s">
        <v>21</v>
      </c>
    </row>
    <row r="8" spans="1:10" x14ac:dyDescent="0.25">
      <c r="A8">
        <f t="shared" si="0"/>
        <v>4</v>
      </c>
      <c r="B8" s="2">
        <v>0.5541666666666667</v>
      </c>
      <c r="C8" t="s">
        <v>305</v>
      </c>
      <c r="D8" s="9" t="s">
        <v>484</v>
      </c>
      <c r="E8">
        <v>2.2000000000000002</v>
      </c>
      <c r="F8">
        <v>2.1</v>
      </c>
      <c r="G8" s="14" t="s">
        <v>21</v>
      </c>
      <c r="H8">
        <v>68</v>
      </c>
      <c r="I8" s="3" t="s">
        <v>21</v>
      </c>
    </row>
    <row r="9" spans="1:10" x14ac:dyDescent="0.25">
      <c r="A9">
        <f t="shared" si="0"/>
        <v>4</v>
      </c>
      <c r="B9" s="2">
        <v>0.5541666666666667</v>
      </c>
      <c r="C9" t="s">
        <v>353</v>
      </c>
      <c r="D9" s="9" t="s">
        <v>485</v>
      </c>
      <c r="E9">
        <v>2.2999999999999998</v>
      </c>
      <c r="F9">
        <v>2.15</v>
      </c>
      <c r="G9" s="14" t="s">
        <v>21</v>
      </c>
      <c r="H9">
        <v>74</v>
      </c>
      <c r="I9" s="3" t="s">
        <v>21</v>
      </c>
    </row>
    <row r="10" spans="1:10" x14ac:dyDescent="0.25">
      <c r="A10">
        <f t="shared" si="0"/>
        <v>4</v>
      </c>
      <c r="B10" s="2">
        <v>0.5541666666666667</v>
      </c>
      <c r="C10" t="s">
        <v>478</v>
      </c>
      <c r="D10" s="9" t="s">
        <v>486</v>
      </c>
      <c r="E10">
        <v>10</v>
      </c>
      <c r="F10">
        <v>8.5</v>
      </c>
      <c r="G10" s="14" t="s">
        <v>21</v>
      </c>
      <c r="H10" t="s">
        <v>57</v>
      </c>
      <c r="I10" s="3" t="s">
        <v>21</v>
      </c>
    </row>
    <row r="11" spans="1:10" x14ac:dyDescent="0.25">
      <c r="A11">
        <f t="shared" si="0"/>
        <v>4</v>
      </c>
      <c r="B11" s="2">
        <v>0.56041666666666667</v>
      </c>
      <c r="C11" t="s">
        <v>288</v>
      </c>
      <c r="D11" s="9" t="s">
        <v>487</v>
      </c>
      <c r="E11">
        <v>1.94</v>
      </c>
      <c r="F11">
        <v>2</v>
      </c>
      <c r="G11" s="14" t="s">
        <v>65</v>
      </c>
      <c r="H11">
        <v>70</v>
      </c>
      <c r="I11" s="3">
        <v>-1.5</v>
      </c>
    </row>
    <row r="12" spans="1:10" x14ac:dyDescent="0.25">
      <c r="A12">
        <f t="shared" si="0"/>
        <v>4</v>
      </c>
      <c r="B12" s="2">
        <v>0.56041666666666667</v>
      </c>
      <c r="C12" t="s">
        <v>220</v>
      </c>
      <c r="D12" s="9" t="s">
        <v>488</v>
      </c>
      <c r="E12">
        <v>2.5</v>
      </c>
      <c r="F12">
        <v>2.2999999999999998</v>
      </c>
      <c r="G12" s="14" t="s">
        <v>21</v>
      </c>
      <c r="H12">
        <v>66</v>
      </c>
      <c r="I12" s="3" t="s">
        <v>21</v>
      </c>
    </row>
    <row r="13" spans="1:10" x14ac:dyDescent="0.25">
      <c r="A13">
        <f t="shared" si="0"/>
        <v>4</v>
      </c>
      <c r="B13" s="2">
        <v>0.56041666666666667</v>
      </c>
      <c r="C13" t="s">
        <v>478</v>
      </c>
      <c r="D13" s="9" t="s">
        <v>489</v>
      </c>
      <c r="E13">
        <v>11</v>
      </c>
      <c r="F13">
        <v>8.5</v>
      </c>
      <c r="G13" s="14" t="s">
        <v>21</v>
      </c>
      <c r="H13" t="s">
        <v>57</v>
      </c>
      <c r="I13" s="3" t="s">
        <v>21</v>
      </c>
    </row>
    <row r="14" spans="1:10" x14ac:dyDescent="0.25">
      <c r="A14">
        <f t="shared" si="0"/>
        <v>4</v>
      </c>
      <c r="B14" s="2">
        <v>0.56666666666666665</v>
      </c>
      <c r="C14" t="s">
        <v>31</v>
      </c>
      <c r="D14" s="9" t="s">
        <v>490</v>
      </c>
      <c r="E14">
        <v>1.81</v>
      </c>
      <c r="F14">
        <v>1.67</v>
      </c>
      <c r="G14" s="14" t="s">
        <v>21</v>
      </c>
      <c r="H14">
        <v>71</v>
      </c>
      <c r="I14" s="3" t="s">
        <v>21</v>
      </c>
    </row>
    <row r="15" spans="1:10" x14ac:dyDescent="0.25">
      <c r="A15">
        <f t="shared" si="0"/>
        <v>4</v>
      </c>
      <c r="B15" s="2">
        <v>0.56666666666666665</v>
      </c>
      <c r="C15" t="s">
        <v>114</v>
      </c>
      <c r="D15" s="9" t="s">
        <v>491</v>
      </c>
      <c r="E15">
        <v>2.8</v>
      </c>
      <c r="F15">
        <v>3.2</v>
      </c>
      <c r="G15" s="14" t="s">
        <v>492</v>
      </c>
      <c r="H15">
        <v>75</v>
      </c>
      <c r="I15" s="3">
        <v>-3.3</v>
      </c>
    </row>
    <row r="16" spans="1:10" x14ac:dyDescent="0.25">
      <c r="A16">
        <f t="shared" si="0"/>
        <v>4</v>
      </c>
      <c r="B16" s="2">
        <v>0.56666666666666665</v>
      </c>
      <c r="C16" t="s">
        <v>478</v>
      </c>
      <c r="D16" s="9" t="s">
        <v>493</v>
      </c>
      <c r="E16">
        <v>11</v>
      </c>
      <c r="F16">
        <v>8.5</v>
      </c>
      <c r="G16" s="14" t="s">
        <v>21</v>
      </c>
      <c r="H16" t="s">
        <v>57</v>
      </c>
      <c r="I16" s="3" t="s">
        <v>21</v>
      </c>
    </row>
    <row r="17" spans="1:9" x14ac:dyDescent="0.25">
      <c r="A17">
        <f t="shared" si="0"/>
        <v>4</v>
      </c>
      <c r="B17" s="2">
        <v>0.57291666666666663</v>
      </c>
      <c r="C17" t="s">
        <v>45</v>
      </c>
      <c r="D17" s="9" t="s">
        <v>494</v>
      </c>
      <c r="E17">
        <v>2.2000000000000002</v>
      </c>
      <c r="F17">
        <v>1.91</v>
      </c>
      <c r="G17" s="14" t="s">
        <v>21</v>
      </c>
      <c r="H17">
        <v>71</v>
      </c>
      <c r="I17" s="3" t="s">
        <v>21</v>
      </c>
    </row>
    <row r="18" spans="1:9" x14ac:dyDescent="0.25">
      <c r="A18">
        <f t="shared" si="0"/>
        <v>4</v>
      </c>
      <c r="B18" s="2">
        <v>0.57291666666666663</v>
      </c>
      <c r="C18" t="s">
        <v>163</v>
      </c>
      <c r="D18" s="9" t="s">
        <v>495</v>
      </c>
      <c r="E18">
        <v>2.2999999999999998</v>
      </c>
      <c r="F18">
        <v>2.4</v>
      </c>
      <c r="G18" s="14" t="s">
        <v>64</v>
      </c>
      <c r="H18">
        <v>67</v>
      </c>
      <c r="I18" s="3">
        <v>3.08</v>
      </c>
    </row>
    <row r="19" spans="1:9" x14ac:dyDescent="0.25">
      <c r="A19">
        <f t="shared" si="0"/>
        <v>4</v>
      </c>
      <c r="B19" s="2">
        <v>0.57291666666666663</v>
      </c>
      <c r="C19" t="s">
        <v>478</v>
      </c>
      <c r="D19" s="9" t="s">
        <v>496</v>
      </c>
      <c r="E19">
        <v>11</v>
      </c>
      <c r="F19">
        <v>8.5</v>
      </c>
      <c r="G19" s="14" t="s">
        <v>21</v>
      </c>
      <c r="H19" t="s">
        <v>57</v>
      </c>
      <c r="I19" s="3" t="s">
        <v>21</v>
      </c>
    </row>
    <row r="20" spans="1:9" x14ac:dyDescent="0.25">
      <c r="A20">
        <f t="shared" si="0"/>
        <v>4</v>
      </c>
      <c r="B20" s="2">
        <v>0.57986111111111116</v>
      </c>
      <c r="C20" t="s">
        <v>25</v>
      </c>
      <c r="D20" s="9" t="s">
        <v>497</v>
      </c>
      <c r="E20">
        <v>1.8</v>
      </c>
      <c r="F20">
        <v>1.95</v>
      </c>
      <c r="G20" s="14" t="s">
        <v>392</v>
      </c>
      <c r="H20">
        <v>71</v>
      </c>
      <c r="I20" s="3">
        <v>4.09</v>
      </c>
    </row>
    <row r="21" spans="1:9" x14ac:dyDescent="0.25">
      <c r="A21">
        <f t="shared" si="0"/>
        <v>4</v>
      </c>
      <c r="B21" s="2">
        <v>0.57986111111111116</v>
      </c>
      <c r="C21" t="s">
        <v>89</v>
      </c>
      <c r="D21" s="9" t="s">
        <v>498</v>
      </c>
      <c r="E21">
        <v>2.9</v>
      </c>
      <c r="F21">
        <v>2.38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4</v>
      </c>
      <c r="B22" s="2">
        <v>0.57986111111111116</v>
      </c>
      <c r="C22" t="s">
        <v>478</v>
      </c>
      <c r="D22" s="9" t="s">
        <v>499</v>
      </c>
      <c r="E22">
        <v>11</v>
      </c>
      <c r="F22">
        <v>8.5</v>
      </c>
      <c r="G22" s="14" t="s">
        <v>21</v>
      </c>
      <c r="H22" t="s">
        <v>57</v>
      </c>
      <c r="I22" s="3" t="s">
        <v>21</v>
      </c>
    </row>
    <row r="23" spans="1:9" x14ac:dyDescent="0.25">
      <c r="A23">
        <f t="shared" si="0"/>
        <v>4</v>
      </c>
      <c r="B23" s="2">
        <v>0.59027777777777779</v>
      </c>
      <c r="C23" t="s">
        <v>267</v>
      </c>
      <c r="D23" s="9" t="s">
        <v>500</v>
      </c>
      <c r="E23">
        <v>1.8</v>
      </c>
      <c r="F23">
        <v>1.63</v>
      </c>
      <c r="G23" s="14" t="s">
        <v>21</v>
      </c>
      <c r="H23">
        <v>66</v>
      </c>
      <c r="I23" s="3" t="s">
        <v>21</v>
      </c>
    </row>
    <row r="24" spans="1:9" x14ac:dyDescent="0.25">
      <c r="A24">
        <f t="shared" si="0"/>
        <v>4</v>
      </c>
      <c r="B24" s="2">
        <v>0.59027777777777779</v>
      </c>
      <c r="C24" t="s">
        <v>158</v>
      </c>
      <c r="D24" s="9" t="s">
        <v>157</v>
      </c>
      <c r="E24">
        <v>2.8</v>
      </c>
      <c r="F24">
        <v>2.88</v>
      </c>
      <c r="G24" s="14" t="s">
        <v>59</v>
      </c>
      <c r="H24">
        <v>70</v>
      </c>
      <c r="I24" s="3">
        <v>-0.3</v>
      </c>
    </row>
    <row r="25" spans="1:9" x14ac:dyDescent="0.25">
      <c r="A25">
        <f t="shared" si="0"/>
        <v>4</v>
      </c>
      <c r="B25" s="2">
        <v>0.59027777777777779</v>
      </c>
      <c r="C25" t="s">
        <v>478</v>
      </c>
      <c r="D25" s="9" t="s">
        <v>501</v>
      </c>
      <c r="E25">
        <v>11</v>
      </c>
      <c r="F25">
        <v>8.5</v>
      </c>
      <c r="G25" s="14" t="s">
        <v>21</v>
      </c>
      <c r="H25" t="s">
        <v>57</v>
      </c>
      <c r="I25" s="3" t="s">
        <v>21</v>
      </c>
    </row>
    <row r="26" spans="1:9" x14ac:dyDescent="0.25">
      <c r="A26">
        <f t="shared" si="0"/>
        <v>4</v>
      </c>
      <c r="B26" s="2">
        <v>0.59722222222222221</v>
      </c>
      <c r="C26" t="s">
        <v>312</v>
      </c>
      <c r="D26" s="9" t="s">
        <v>502</v>
      </c>
      <c r="E26">
        <v>1.68</v>
      </c>
      <c r="F26">
        <v>1.6</v>
      </c>
      <c r="G26" s="14" t="s">
        <v>21</v>
      </c>
      <c r="H26">
        <v>66</v>
      </c>
      <c r="I26" s="3" t="s">
        <v>21</v>
      </c>
    </row>
    <row r="27" spans="1:9" x14ac:dyDescent="0.25">
      <c r="A27">
        <f t="shared" si="0"/>
        <v>4</v>
      </c>
      <c r="B27" s="2">
        <v>0.59722222222222221</v>
      </c>
      <c r="C27" t="s">
        <v>303</v>
      </c>
      <c r="D27" s="9" t="s">
        <v>503</v>
      </c>
      <c r="E27">
        <v>3.2</v>
      </c>
      <c r="F27">
        <v>3.6</v>
      </c>
      <c r="G27" s="14" t="s">
        <v>396</v>
      </c>
      <c r="H27">
        <v>73</v>
      </c>
      <c r="I27" s="3">
        <v>-2.4</v>
      </c>
    </row>
    <row r="28" spans="1:9" x14ac:dyDescent="0.25">
      <c r="A28">
        <f t="shared" si="0"/>
        <v>4</v>
      </c>
      <c r="B28" s="2">
        <v>0.59722222222222221</v>
      </c>
      <c r="C28" t="s">
        <v>478</v>
      </c>
      <c r="D28" s="9" t="s">
        <v>504</v>
      </c>
      <c r="E28">
        <v>11</v>
      </c>
      <c r="F28">
        <v>8.5</v>
      </c>
      <c r="G28" s="14" t="s">
        <v>21</v>
      </c>
      <c r="H28" t="s">
        <v>57</v>
      </c>
      <c r="I28" s="3" t="s">
        <v>21</v>
      </c>
    </row>
    <row r="29" spans="1:9" x14ac:dyDescent="0.25">
      <c r="A29">
        <f t="shared" si="0"/>
        <v>4</v>
      </c>
      <c r="B29" s="2">
        <v>0.60416666666666663</v>
      </c>
      <c r="C29" t="s">
        <v>217</v>
      </c>
      <c r="D29" s="9" t="s">
        <v>505</v>
      </c>
      <c r="E29">
        <v>1.85</v>
      </c>
      <c r="F29">
        <v>2</v>
      </c>
      <c r="G29" s="14" t="s">
        <v>332</v>
      </c>
      <c r="H29">
        <v>66</v>
      </c>
      <c r="I29" s="3">
        <v>4.0999999999999996</v>
      </c>
    </row>
    <row r="30" spans="1:9" x14ac:dyDescent="0.25">
      <c r="A30">
        <f t="shared" si="0"/>
        <v>4</v>
      </c>
      <c r="B30" s="2">
        <v>0.60416666666666663</v>
      </c>
      <c r="C30" t="s">
        <v>50</v>
      </c>
      <c r="D30" s="9" t="s">
        <v>506</v>
      </c>
      <c r="E30">
        <v>2.7</v>
      </c>
      <c r="F30">
        <v>2.2000000000000002</v>
      </c>
      <c r="G30" s="14" t="s">
        <v>21</v>
      </c>
      <c r="H30">
        <v>70</v>
      </c>
      <c r="I30" s="3" t="s">
        <v>21</v>
      </c>
    </row>
    <row r="31" spans="1:9" x14ac:dyDescent="0.25">
      <c r="A31">
        <f t="shared" si="0"/>
        <v>4</v>
      </c>
      <c r="B31" s="2">
        <v>0.60416666666666663</v>
      </c>
      <c r="C31" t="s">
        <v>478</v>
      </c>
      <c r="D31" s="9" t="s">
        <v>507</v>
      </c>
      <c r="E31">
        <v>11</v>
      </c>
      <c r="F31">
        <v>8.5</v>
      </c>
      <c r="G31" s="14" t="s">
        <v>21</v>
      </c>
      <c r="H31" t="s">
        <v>57</v>
      </c>
      <c r="I31" s="3" t="s">
        <v>21</v>
      </c>
    </row>
    <row r="32" spans="1:9" x14ac:dyDescent="0.25">
      <c r="A32">
        <f t="shared" si="0"/>
        <v>4</v>
      </c>
      <c r="B32" s="2">
        <v>0.61111111111111116</v>
      </c>
      <c r="C32" t="s">
        <v>85</v>
      </c>
      <c r="D32" s="9" t="s">
        <v>508</v>
      </c>
      <c r="E32">
        <v>1.93</v>
      </c>
      <c r="F32">
        <v>1.95</v>
      </c>
      <c r="G32" s="14" t="s">
        <v>82</v>
      </c>
      <c r="H32">
        <v>73</v>
      </c>
      <c r="I32" s="3">
        <v>-0.6</v>
      </c>
    </row>
    <row r="33" spans="1:9" x14ac:dyDescent="0.25">
      <c r="A33">
        <f t="shared" si="0"/>
        <v>4</v>
      </c>
      <c r="B33" s="2">
        <v>0.61111111111111116</v>
      </c>
      <c r="C33" t="s">
        <v>290</v>
      </c>
      <c r="D33" s="9" t="s">
        <v>509</v>
      </c>
      <c r="E33">
        <v>2.6</v>
      </c>
      <c r="F33">
        <v>2.38</v>
      </c>
      <c r="G33" s="14" t="s">
        <v>21</v>
      </c>
      <c r="H33">
        <v>71</v>
      </c>
      <c r="I33" s="3" t="s">
        <v>21</v>
      </c>
    </row>
    <row r="34" spans="1:9" x14ac:dyDescent="0.25">
      <c r="A34">
        <f t="shared" si="0"/>
        <v>4</v>
      </c>
      <c r="B34" s="2">
        <v>0.61111111111111116</v>
      </c>
      <c r="C34" t="s">
        <v>478</v>
      </c>
      <c r="D34" s="9" t="s">
        <v>496</v>
      </c>
      <c r="E34">
        <v>11</v>
      </c>
      <c r="F34">
        <v>8.5</v>
      </c>
      <c r="G34" s="14" t="s">
        <v>21</v>
      </c>
      <c r="H34" t="s">
        <v>57</v>
      </c>
      <c r="I34" s="3" t="s">
        <v>21</v>
      </c>
    </row>
    <row r="35" spans="1:9" x14ac:dyDescent="0.25">
      <c r="A35">
        <f t="shared" si="0"/>
        <v>4</v>
      </c>
      <c r="B35" s="2">
        <v>0.61805555555555558</v>
      </c>
      <c r="C35" t="s">
        <v>221</v>
      </c>
      <c r="D35" s="9" t="s">
        <v>510</v>
      </c>
      <c r="E35">
        <v>2.1</v>
      </c>
      <c r="F35">
        <v>2</v>
      </c>
      <c r="G35" s="14" t="s">
        <v>21</v>
      </c>
      <c r="H35">
        <v>66</v>
      </c>
      <c r="I35" s="3" t="s">
        <v>21</v>
      </c>
    </row>
    <row r="36" spans="1:9" x14ac:dyDescent="0.25">
      <c r="A36">
        <f t="shared" si="0"/>
        <v>4</v>
      </c>
      <c r="B36" s="2">
        <v>0.61805555555555558</v>
      </c>
      <c r="C36" t="s">
        <v>295</v>
      </c>
      <c r="D36" s="9" t="s">
        <v>511</v>
      </c>
      <c r="E36">
        <v>2.4</v>
      </c>
      <c r="F36">
        <v>2.15</v>
      </c>
      <c r="G36" s="14" t="s">
        <v>21</v>
      </c>
      <c r="H36">
        <v>76</v>
      </c>
      <c r="I36" s="3" t="s">
        <v>21</v>
      </c>
    </row>
    <row r="37" spans="1:9" x14ac:dyDescent="0.25">
      <c r="A37">
        <f t="shared" si="0"/>
        <v>4</v>
      </c>
      <c r="B37" s="2">
        <v>0.61805555555555558</v>
      </c>
      <c r="C37" t="s">
        <v>478</v>
      </c>
      <c r="D37" s="9" t="s">
        <v>512</v>
      </c>
      <c r="E37">
        <v>10</v>
      </c>
      <c r="F37">
        <v>8.5</v>
      </c>
      <c r="G37" s="14" t="s">
        <v>21</v>
      </c>
      <c r="H37" t="s">
        <v>57</v>
      </c>
      <c r="I37" s="3" t="s">
        <v>21</v>
      </c>
    </row>
    <row r="38" spans="1:9" x14ac:dyDescent="0.25">
      <c r="A38">
        <f t="shared" si="0"/>
        <v>4</v>
      </c>
      <c r="B38" s="2">
        <v>0.625</v>
      </c>
      <c r="C38" t="s">
        <v>136</v>
      </c>
      <c r="D38" s="9" t="s">
        <v>513</v>
      </c>
      <c r="E38">
        <v>1.86</v>
      </c>
      <c r="F38">
        <v>1.8</v>
      </c>
      <c r="G38" s="14" t="s">
        <v>21</v>
      </c>
      <c r="H38">
        <v>67</v>
      </c>
      <c r="I38" s="3" t="s">
        <v>21</v>
      </c>
    </row>
    <row r="39" spans="1:9" x14ac:dyDescent="0.25">
      <c r="A39">
        <f t="shared" si="0"/>
        <v>4</v>
      </c>
      <c r="B39" s="2">
        <v>0.625</v>
      </c>
      <c r="C39" t="s">
        <v>205</v>
      </c>
      <c r="D39" s="9" t="s">
        <v>514</v>
      </c>
      <c r="E39">
        <v>2.7</v>
      </c>
      <c r="F39">
        <v>2.4</v>
      </c>
      <c r="G39" s="14" t="s">
        <v>21</v>
      </c>
      <c r="H39">
        <v>71</v>
      </c>
      <c r="I39" s="3" t="s">
        <v>21</v>
      </c>
    </row>
    <row r="40" spans="1:9" x14ac:dyDescent="0.25">
      <c r="A40">
        <f t="shared" si="0"/>
        <v>4</v>
      </c>
      <c r="B40" s="2">
        <v>0.625</v>
      </c>
      <c r="C40" t="s">
        <v>478</v>
      </c>
      <c r="D40" s="9" t="s">
        <v>515</v>
      </c>
      <c r="E40">
        <v>10</v>
      </c>
      <c r="F40">
        <v>8.5</v>
      </c>
      <c r="G40" s="14" t="s">
        <v>21</v>
      </c>
      <c r="H40" t="s">
        <v>57</v>
      </c>
      <c r="I40" s="3" t="s">
        <v>21</v>
      </c>
    </row>
    <row r="41" spans="1:9" x14ac:dyDescent="0.25">
      <c r="A41">
        <f t="shared" si="0"/>
        <v>4</v>
      </c>
      <c r="B41" s="2">
        <v>0.64236111111111116</v>
      </c>
      <c r="C41" t="s">
        <v>134</v>
      </c>
      <c r="D41" s="9" t="s">
        <v>516</v>
      </c>
      <c r="E41">
        <v>2.5</v>
      </c>
      <c r="F41">
        <v>2</v>
      </c>
      <c r="G41" s="14" t="s">
        <v>21</v>
      </c>
      <c r="H41">
        <v>64</v>
      </c>
      <c r="I41" s="3" t="s">
        <v>21</v>
      </c>
    </row>
    <row r="42" spans="1:9" x14ac:dyDescent="0.25">
      <c r="A42">
        <f t="shared" si="0"/>
        <v>4</v>
      </c>
      <c r="B42" s="2">
        <v>0.64236111111111116</v>
      </c>
      <c r="C42" t="s">
        <v>239</v>
      </c>
      <c r="D42" s="9" t="s">
        <v>517</v>
      </c>
      <c r="E42">
        <v>2</v>
      </c>
      <c r="F42">
        <v>2.2999999999999998</v>
      </c>
      <c r="G42" s="14" t="s">
        <v>518</v>
      </c>
      <c r="H42">
        <v>68</v>
      </c>
      <c r="I42" s="3">
        <v>-5.7</v>
      </c>
    </row>
    <row r="43" spans="1:9" x14ac:dyDescent="0.25">
      <c r="A43">
        <f t="shared" si="0"/>
        <v>4</v>
      </c>
      <c r="B43" s="2">
        <v>0.64236111111111116</v>
      </c>
      <c r="C43" t="s">
        <v>478</v>
      </c>
      <c r="D43" s="9" t="s">
        <v>519</v>
      </c>
      <c r="E43">
        <v>10</v>
      </c>
      <c r="F43">
        <v>8.5</v>
      </c>
      <c r="G43" s="14" t="s">
        <v>21</v>
      </c>
      <c r="H43" t="s">
        <v>57</v>
      </c>
      <c r="I43" s="3" t="s">
        <v>21</v>
      </c>
    </row>
    <row r="44" spans="1:9" x14ac:dyDescent="0.25">
      <c r="A44">
        <f t="shared" si="0"/>
        <v>4</v>
      </c>
      <c r="B44" s="2">
        <v>0.64930555555555558</v>
      </c>
      <c r="C44" t="s">
        <v>130</v>
      </c>
      <c r="D44" s="9" t="s">
        <v>520</v>
      </c>
      <c r="E44">
        <v>2.2000000000000002</v>
      </c>
      <c r="F44">
        <v>1.91</v>
      </c>
      <c r="G44" s="14" t="s">
        <v>21</v>
      </c>
      <c r="H44">
        <v>64</v>
      </c>
      <c r="I44" s="3" t="s">
        <v>21</v>
      </c>
    </row>
    <row r="45" spans="1:9" x14ac:dyDescent="0.25">
      <c r="A45">
        <f t="shared" si="0"/>
        <v>4</v>
      </c>
      <c r="B45" s="2">
        <v>0.64930555555555558</v>
      </c>
      <c r="C45" t="s">
        <v>253</v>
      </c>
      <c r="D45" s="9" t="s">
        <v>521</v>
      </c>
      <c r="E45">
        <v>2.2000000000000002</v>
      </c>
      <c r="F45">
        <v>2.6</v>
      </c>
      <c r="G45" s="14" t="s">
        <v>186</v>
      </c>
      <c r="H45">
        <v>71</v>
      </c>
      <c r="I45" s="3">
        <v>-5.2</v>
      </c>
    </row>
    <row r="46" spans="1:9" x14ac:dyDescent="0.25">
      <c r="A46">
        <f t="shared" si="0"/>
        <v>4</v>
      </c>
      <c r="B46" s="2">
        <v>0.64930555555555558</v>
      </c>
      <c r="C46" t="s">
        <v>478</v>
      </c>
      <c r="D46" s="9" t="s">
        <v>504</v>
      </c>
      <c r="E46">
        <v>11</v>
      </c>
      <c r="F46">
        <v>8.5</v>
      </c>
      <c r="G46" s="14" t="s">
        <v>21</v>
      </c>
      <c r="H46" t="s">
        <v>57</v>
      </c>
      <c r="I46" s="3" t="s">
        <v>21</v>
      </c>
    </row>
    <row r="47" spans="1:9" x14ac:dyDescent="0.25">
      <c r="A47">
        <f t="shared" si="0"/>
        <v>4</v>
      </c>
      <c r="B47" s="2">
        <v>0.65625</v>
      </c>
      <c r="C47" t="s">
        <v>142</v>
      </c>
      <c r="D47" s="9" t="s">
        <v>522</v>
      </c>
      <c r="E47">
        <v>1.66</v>
      </c>
      <c r="F47">
        <v>1.67</v>
      </c>
      <c r="G47" s="14" t="s">
        <v>74</v>
      </c>
      <c r="H47">
        <v>66</v>
      </c>
      <c r="I47" s="3">
        <v>-0.4</v>
      </c>
    </row>
    <row r="48" spans="1:9" x14ac:dyDescent="0.25">
      <c r="A48">
        <f t="shared" si="0"/>
        <v>4</v>
      </c>
      <c r="B48" s="2">
        <v>0.65625</v>
      </c>
      <c r="C48" t="s">
        <v>319</v>
      </c>
      <c r="D48" s="9" t="s">
        <v>523</v>
      </c>
      <c r="E48">
        <v>3.2</v>
      </c>
      <c r="F48">
        <v>3.4</v>
      </c>
      <c r="G48" s="14" t="s">
        <v>22</v>
      </c>
      <c r="H48">
        <v>65</v>
      </c>
      <c r="I48" s="3">
        <v>3.12</v>
      </c>
    </row>
    <row r="49" spans="1:9" x14ac:dyDescent="0.25">
      <c r="A49">
        <f t="shared" si="0"/>
        <v>4</v>
      </c>
      <c r="B49" s="2">
        <v>0.65625</v>
      </c>
      <c r="C49" t="s">
        <v>478</v>
      </c>
      <c r="D49" s="9" t="s">
        <v>524</v>
      </c>
      <c r="E49">
        <v>12</v>
      </c>
      <c r="F49">
        <v>8.5</v>
      </c>
      <c r="G49" s="14" t="s">
        <v>21</v>
      </c>
      <c r="H49" t="s">
        <v>57</v>
      </c>
      <c r="I49" s="3" t="s">
        <v>21</v>
      </c>
    </row>
    <row r="50" spans="1:9" x14ac:dyDescent="0.25">
      <c r="A50">
        <f t="shared" si="0"/>
        <v>4</v>
      </c>
      <c r="B50" s="2">
        <v>0.66319444444444442</v>
      </c>
      <c r="C50" t="s">
        <v>95</v>
      </c>
      <c r="D50" s="9" t="s">
        <v>525</v>
      </c>
      <c r="E50">
        <v>1.93</v>
      </c>
      <c r="F50">
        <v>2.0499999999999998</v>
      </c>
      <c r="G50" s="14" t="s">
        <v>526</v>
      </c>
      <c r="H50">
        <v>73</v>
      </c>
      <c r="I50" s="3">
        <v>-3</v>
      </c>
    </row>
    <row r="51" spans="1:9" x14ac:dyDescent="0.25">
      <c r="A51">
        <f t="shared" si="0"/>
        <v>4</v>
      </c>
      <c r="B51" s="2">
        <v>0.66319444444444442</v>
      </c>
      <c r="C51" t="s">
        <v>44</v>
      </c>
      <c r="D51" s="9" t="s">
        <v>527</v>
      </c>
      <c r="E51">
        <v>2.6</v>
      </c>
      <c r="F51">
        <v>2.2999999999999998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4</v>
      </c>
      <c r="B52" s="2">
        <v>0.66319444444444442</v>
      </c>
      <c r="C52" t="s">
        <v>478</v>
      </c>
      <c r="D52" s="9" t="s">
        <v>528</v>
      </c>
      <c r="E52">
        <v>11</v>
      </c>
      <c r="F52">
        <v>8.5</v>
      </c>
      <c r="G52" s="14" t="s">
        <v>21</v>
      </c>
      <c r="H52" t="s">
        <v>57</v>
      </c>
      <c r="I52" s="3" t="s">
        <v>21</v>
      </c>
    </row>
    <row r="53" spans="1:9" x14ac:dyDescent="0.25">
      <c r="A53">
        <f t="shared" si="0"/>
        <v>4</v>
      </c>
      <c r="B53" s="2">
        <v>0.67013888888888884</v>
      </c>
      <c r="C53" t="s">
        <v>199</v>
      </c>
      <c r="D53" s="9" t="s">
        <v>529</v>
      </c>
      <c r="E53">
        <v>1.62</v>
      </c>
      <c r="F53">
        <v>1.77</v>
      </c>
      <c r="G53" s="14" t="s">
        <v>530</v>
      </c>
      <c r="H53">
        <v>67</v>
      </c>
      <c r="I53" s="3">
        <v>-6.2</v>
      </c>
    </row>
    <row r="54" spans="1:9" x14ac:dyDescent="0.25">
      <c r="A54">
        <f t="shared" si="0"/>
        <v>4</v>
      </c>
      <c r="B54" s="2">
        <v>0.67013888888888884</v>
      </c>
      <c r="C54" t="s">
        <v>301</v>
      </c>
      <c r="D54" s="9" t="s">
        <v>531</v>
      </c>
      <c r="E54">
        <v>3.4</v>
      </c>
      <c r="F54">
        <v>2.88</v>
      </c>
      <c r="G54" s="14" t="s">
        <v>21</v>
      </c>
      <c r="H54">
        <v>67</v>
      </c>
      <c r="I54" s="3" t="s">
        <v>21</v>
      </c>
    </row>
    <row r="55" spans="1:9" x14ac:dyDescent="0.25">
      <c r="A55">
        <f t="shared" si="0"/>
        <v>4</v>
      </c>
      <c r="B55" s="2">
        <v>0.67013888888888884</v>
      </c>
      <c r="C55" t="s">
        <v>478</v>
      </c>
      <c r="D55" s="9" t="s">
        <v>532</v>
      </c>
      <c r="E55">
        <v>12</v>
      </c>
      <c r="F55">
        <v>8.5</v>
      </c>
      <c r="G55" s="14" t="s">
        <v>21</v>
      </c>
      <c r="H55" t="s">
        <v>57</v>
      </c>
      <c r="I55" s="3" t="s">
        <v>21</v>
      </c>
    </row>
    <row r="56" spans="1:9" x14ac:dyDescent="0.25">
      <c r="A56">
        <f t="shared" si="0"/>
        <v>4</v>
      </c>
      <c r="B56" s="2">
        <v>0.67708333333333337</v>
      </c>
      <c r="C56" t="s">
        <v>213</v>
      </c>
      <c r="D56" s="9" t="s">
        <v>533</v>
      </c>
      <c r="E56">
        <v>2.1</v>
      </c>
      <c r="F56">
        <v>2.0499999999999998</v>
      </c>
      <c r="G56" s="14" t="s">
        <v>21</v>
      </c>
      <c r="H56">
        <v>69</v>
      </c>
      <c r="I56" s="3" t="s">
        <v>21</v>
      </c>
    </row>
    <row r="57" spans="1:9" x14ac:dyDescent="0.25">
      <c r="A57">
        <f t="shared" si="0"/>
        <v>4</v>
      </c>
      <c r="B57" s="2">
        <v>0.67708333333333337</v>
      </c>
      <c r="C57" t="s">
        <v>193</v>
      </c>
      <c r="D57" s="9" t="s">
        <v>534</v>
      </c>
      <c r="E57">
        <v>2.2999999999999998</v>
      </c>
      <c r="F57">
        <v>2.25</v>
      </c>
      <c r="G57" s="14" t="s">
        <v>21</v>
      </c>
      <c r="H57">
        <v>67</v>
      </c>
      <c r="I57" s="3" t="s">
        <v>21</v>
      </c>
    </row>
    <row r="58" spans="1:9" x14ac:dyDescent="0.25">
      <c r="A58">
        <f t="shared" si="0"/>
        <v>4</v>
      </c>
      <c r="B58" s="2">
        <v>0.67708333333333337</v>
      </c>
      <c r="C58" t="s">
        <v>478</v>
      </c>
      <c r="D58" s="9" t="s">
        <v>535</v>
      </c>
      <c r="E58">
        <v>11</v>
      </c>
      <c r="F58">
        <v>8.5</v>
      </c>
      <c r="G58" s="14" t="s">
        <v>21</v>
      </c>
      <c r="H58" t="s">
        <v>57</v>
      </c>
      <c r="I58" s="3" t="s">
        <v>21</v>
      </c>
    </row>
    <row r="59" spans="1:9" x14ac:dyDescent="0.25">
      <c r="A59">
        <f t="shared" si="0"/>
        <v>4</v>
      </c>
      <c r="B59" s="2">
        <v>0.68402777777777779</v>
      </c>
      <c r="C59" t="s">
        <v>327</v>
      </c>
      <c r="D59" s="9" t="s">
        <v>536</v>
      </c>
      <c r="E59">
        <v>2.5</v>
      </c>
      <c r="F59">
        <v>2</v>
      </c>
      <c r="G59" s="14" t="s">
        <v>21</v>
      </c>
      <c r="H59">
        <v>66</v>
      </c>
      <c r="I59" s="3" t="s">
        <v>21</v>
      </c>
    </row>
    <row r="60" spans="1:9" x14ac:dyDescent="0.25">
      <c r="A60">
        <f t="shared" si="0"/>
        <v>4</v>
      </c>
      <c r="B60" s="2">
        <v>0.68402777777777779</v>
      </c>
      <c r="C60" t="s">
        <v>231</v>
      </c>
      <c r="D60" s="9" t="s">
        <v>537</v>
      </c>
      <c r="E60">
        <v>1.96</v>
      </c>
      <c r="F60">
        <v>2.25</v>
      </c>
      <c r="G60" s="14" t="s">
        <v>538</v>
      </c>
      <c r="H60">
        <v>66</v>
      </c>
      <c r="I60" s="3">
        <v>-5.9</v>
      </c>
    </row>
    <row r="61" spans="1:9" x14ac:dyDescent="0.25">
      <c r="A61">
        <f t="shared" si="0"/>
        <v>4</v>
      </c>
      <c r="B61" s="2">
        <v>0.68402777777777779</v>
      </c>
      <c r="C61" t="s">
        <v>478</v>
      </c>
      <c r="D61" s="9" t="s">
        <v>539</v>
      </c>
      <c r="E61">
        <v>11</v>
      </c>
      <c r="F61">
        <v>8.5</v>
      </c>
      <c r="G61" s="14" t="s">
        <v>21</v>
      </c>
      <c r="H61" t="s">
        <v>57</v>
      </c>
      <c r="I61" s="3" t="s">
        <v>21</v>
      </c>
    </row>
    <row r="62" spans="1:9" x14ac:dyDescent="0.25">
      <c r="A62">
        <f t="shared" si="0"/>
        <v>4</v>
      </c>
      <c r="B62" s="2">
        <v>0.69444444444444442</v>
      </c>
      <c r="C62" t="s">
        <v>80</v>
      </c>
      <c r="D62" s="9" t="s">
        <v>540</v>
      </c>
      <c r="E62">
        <v>1.85</v>
      </c>
      <c r="F62">
        <v>2.0499999999999998</v>
      </c>
      <c r="G62" s="14" t="s">
        <v>541</v>
      </c>
      <c r="H62">
        <v>69</v>
      </c>
      <c r="I62" s="3">
        <v>5.36</v>
      </c>
    </row>
    <row r="63" spans="1:9" x14ac:dyDescent="0.25">
      <c r="A63">
        <f t="shared" si="0"/>
        <v>4</v>
      </c>
      <c r="B63" s="2">
        <v>0.69444444444444442</v>
      </c>
      <c r="C63" t="s">
        <v>274</v>
      </c>
      <c r="D63" s="9" t="s">
        <v>542</v>
      </c>
      <c r="E63">
        <v>2.7</v>
      </c>
      <c r="F63">
        <v>2.2999999999999998</v>
      </c>
      <c r="G63" s="14" t="s">
        <v>21</v>
      </c>
      <c r="H63">
        <v>73</v>
      </c>
      <c r="I63" s="3" t="s">
        <v>21</v>
      </c>
    </row>
    <row r="64" spans="1:9" x14ac:dyDescent="0.25">
      <c r="A64">
        <f t="shared" si="0"/>
        <v>4</v>
      </c>
      <c r="B64" s="2">
        <v>0.69444444444444442</v>
      </c>
      <c r="C64" t="s">
        <v>478</v>
      </c>
      <c r="D64" s="9" t="s">
        <v>543</v>
      </c>
      <c r="E64">
        <v>11</v>
      </c>
      <c r="F64">
        <v>8.5</v>
      </c>
      <c r="G64" s="14" t="s">
        <v>21</v>
      </c>
      <c r="H64" t="s">
        <v>57</v>
      </c>
      <c r="I64" s="3" t="s">
        <v>21</v>
      </c>
    </row>
    <row r="65" spans="1:9" x14ac:dyDescent="0.25">
      <c r="A65">
        <f t="shared" si="0"/>
        <v>4</v>
      </c>
      <c r="B65" s="2">
        <v>0.70138888888888884</v>
      </c>
      <c r="C65" t="s">
        <v>154</v>
      </c>
      <c r="D65" s="9" t="s">
        <v>544</v>
      </c>
      <c r="E65">
        <v>2.2000000000000002</v>
      </c>
      <c r="F65">
        <v>2.1</v>
      </c>
      <c r="G65" s="14" t="s">
        <v>21</v>
      </c>
      <c r="H65">
        <v>68</v>
      </c>
      <c r="I65" s="3" t="s">
        <v>21</v>
      </c>
    </row>
    <row r="66" spans="1:9" x14ac:dyDescent="0.25">
      <c r="A66">
        <f t="shared" si="0"/>
        <v>4</v>
      </c>
      <c r="B66" s="2">
        <v>0.70138888888888884</v>
      </c>
      <c r="C66" t="s">
        <v>276</v>
      </c>
      <c r="D66" s="9" t="s">
        <v>545</v>
      </c>
      <c r="E66">
        <v>2.2999999999999998</v>
      </c>
      <c r="F66">
        <v>2.15</v>
      </c>
      <c r="G66" s="14" t="s">
        <v>21</v>
      </c>
      <c r="H66">
        <v>70</v>
      </c>
      <c r="I66" s="3" t="s">
        <v>21</v>
      </c>
    </row>
    <row r="67" spans="1:9" x14ac:dyDescent="0.25">
      <c r="A67">
        <f t="shared" ref="A67:A130" si="1">IF(B67="","",4)</f>
        <v>4</v>
      </c>
      <c r="B67" s="2">
        <v>0.70138888888888884</v>
      </c>
      <c r="C67" t="s">
        <v>478</v>
      </c>
      <c r="D67" s="9" t="s">
        <v>507</v>
      </c>
      <c r="E67">
        <v>11</v>
      </c>
      <c r="F67">
        <v>8.5</v>
      </c>
      <c r="G67" s="14" t="s">
        <v>21</v>
      </c>
      <c r="H67" t="s">
        <v>57</v>
      </c>
      <c r="I67" s="3" t="s">
        <v>21</v>
      </c>
    </row>
    <row r="68" spans="1:9" x14ac:dyDescent="0.25">
      <c r="A68">
        <f t="shared" si="1"/>
        <v>4</v>
      </c>
      <c r="B68" s="2">
        <v>0.70833333333333337</v>
      </c>
      <c r="C68" t="s">
        <v>29</v>
      </c>
      <c r="D68" s="9" t="s">
        <v>537</v>
      </c>
      <c r="E68">
        <v>1.96</v>
      </c>
      <c r="F68">
        <v>2</v>
      </c>
      <c r="G68" s="14" t="s">
        <v>66</v>
      </c>
      <c r="H68">
        <v>62</v>
      </c>
      <c r="I68" s="3">
        <v>1</v>
      </c>
    </row>
    <row r="69" spans="1:9" x14ac:dyDescent="0.25">
      <c r="A69">
        <f t="shared" si="1"/>
        <v>4</v>
      </c>
      <c r="B69" s="2">
        <v>0.70833333333333337</v>
      </c>
      <c r="C69" t="s">
        <v>48</v>
      </c>
      <c r="D69" s="9" t="s">
        <v>546</v>
      </c>
      <c r="E69">
        <v>2.5</v>
      </c>
      <c r="F69">
        <v>2.2000000000000002</v>
      </c>
      <c r="G69" s="14" t="s">
        <v>21</v>
      </c>
      <c r="H69">
        <v>66</v>
      </c>
      <c r="I69" s="3" t="s">
        <v>21</v>
      </c>
    </row>
    <row r="70" spans="1:9" x14ac:dyDescent="0.25">
      <c r="A70">
        <f t="shared" si="1"/>
        <v>4</v>
      </c>
      <c r="B70" s="2">
        <v>0.70833333333333337</v>
      </c>
      <c r="C70" t="s">
        <v>478</v>
      </c>
      <c r="D70" s="9" t="s">
        <v>507</v>
      </c>
      <c r="E70">
        <v>11</v>
      </c>
      <c r="F70">
        <v>8.5</v>
      </c>
      <c r="G70" s="14" t="s">
        <v>21</v>
      </c>
      <c r="H70" t="s">
        <v>57</v>
      </c>
      <c r="I70" s="3" t="s">
        <v>21</v>
      </c>
    </row>
    <row r="71" spans="1:9" x14ac:dyDescent="0.25">
      <c r="A71">
        <f t="shared" si="1"/>
        <v>4</v>
      </c>
      <c r="B71" s="2">
        <v>0.71527777777777779</v>
      </c>
      <c r="C71" t="s">
        <v>35</v>
      </c>
      <c r="D71" s="9" t="s">
        <v>547</v>
      </c>
      <c r="E71">
        <v>1.73</v>
      </c>
      <c r="F71">
        <v>1.73</v>
      </c>
      <c r="G71" s="14" t="s">
        <v>38</v>
      </c>
      <c r="H71">
        <v>65</v>
      </c>
      <c r="I71" s="3">
        <v>-0.1</v>
      </c>
    </row>
    <row r="72" spans="1:9" x14ac:dyDescent="0.25">
      <c r="A72">
        <f t="shared" si="1"/>
        <v>4</v>
      </c>
      <c r="B72" s="2">
        <v>0.71527777777777779</v>
      </c>
      <c r="C72" t="s">
        <v>229</v>
      </c>
      <c r="D72" s="9" t="s">
        <v>548</v>
      </c>
      <c r="E72">
        <v>3</v>
      </c>
      <c r="F72">
        <v>2.75</v>
      </c>
      <c r="G72" s="14" t="s">
        <v>21</v>
      </c>
      <c r="H72">
        <v>65</v>
      </c>
      <c r="I72" s="3" t="s">
        <v>21</v>
      </c>
    </row>
    <row r="73" spans="1:9" x14ac:dyDescent="0.25">
      <c r="A73">
        <f t="shared" si="1"/>
        <v>4</v>
      </c>
      <c r="B73" s="2">
        <v>0.71527777777777779</v>
      </c>
      <c r="C73" t="s">
        <v>478</v>
      </c>
      <c r="D73" s="9" t="s">
        <v>549</v>
      </c>
      <c r="E73">
        <v>11</v>
      </c>
      <c r="F73">
        <v>8.5</v>
      </c>
      <c r="G73" s="14" t="s">
        <v>21</v>
      </c>
      <c r="H73" t="s">
        <v>57</v>
      </c>
      <c r="I73" s="3" t="s">
        <v>21</v>
      </c>
    </row>
    <row r="74" spans="1:9" x14ac:dyDescent="0.25">
      <c r="A74">
        <f t="shared" si="1"/>
        <v>4</v>
      </c>
      <c r="B74" s="2">
        <v>0.72222222222222221</v>
      </c>
      <c r="C74" t="s">
        <v>169</v>
      </c>
      <c r="D74" s="9" t="s">
        <v>550</v>
      </c>
      <c r="E74">
        <v>2.1</v>
      </c>
      <c r="F74">
        <v>2.1</v>
      </c>
      <c r="G74" s="14" t="s">
        <v>74</v>
      </c>
      <c r="H74">
        <v>65</v>
      </c>
      <c r="I74" s="3">
        <v>0.44</v>
      </c>
    </row>
    <row r="75" spans="1:9" x14ac:dyDescent="0.25">
      <c r="A75">
        <f t="shared" si="1"/>
        <v>4</v>
      </c>
      <c r="B75" s="2">
        <v>0.72222222222222221</v>
      </c>
      <c r="C75" t="s">
        <v>551</v>
      </c>
      <c r="D75" s="9" t="s">
        <v>552</v>
      </c>
      <c r="E75">
        <v>2.2999999999999998</v>
      </c>
      <c r="F75">
        <v>2.2000000000000002</v>
      </c>
      <c r="G75" s="14" t="s">
        <v>21</v>
      </c>
      <c r="H75">
        <v>67</v>
      </c>
      <c r="I75" s="3" t="s">
        <v>21</v>
      </c>
    </row>
    <row r="76" spans="1:9" x14ac:dyDescent="0.25">
      <c r="A76">
        <f t="shared" si="1"/>
        <v>4</v>
      </c>
      <c r="B76" s="2">
        <v>0.72222222222222221</v>
      </c>
      <c r="C76" t="s">
        <v>478</v>
      </c>
      <c r="D76" s="9" t="s">
        <v>553</v>
      </c>
      <c r="E76">
        <v>11</v>
      </c>
      <c r="F76">
        <v>8.5</v>
      </c>
      <c r="G76" s="14" t="s">
        <v>21</v>
      </c>
      <c r="H76" t="s">
        <v>57</v>
      </c>
      <c r="I76" s="3" t="s">
        <v>21</v>
      </c>
    </row>
    <row r="77" spans="1:9" x14ac:dyDescent="0.25">
      <c r="A77">
        <f t="shared" si="1"/>
        <v>4</v>
      </c>
      <c r="B77" s="2">
        <v>0.72916666666666663</v>
      </c>
      <c r="C77" t="s">
        <v>34</v>
      </c>
      <c r="D77" s="9" t="s">
        <v>554</v>
      </c>
      <c r="E77">
        <v>1.86</v>
      </c>
      <c r="F77">
        <v>1.8</v>
      </c>
      <c r="G77" s="14" t="s">
        <v>21</v>
      </c>
      <c r="H77">
        <v>70</v>
      </c>
      <c r="I77" s="3" t="s">
        <v>21</v>
      </c>
    </row>
    <row r="78" spans="1:9" x14ac:dyDescent="0.25">
      <c r="A78">
        <f t="shared" si="1"/>
        <v>4</v>
      </c>
      <c r="B78" s="2">
        <v>0.72916666666666663</v>
      </c>
      <c r="C78" t="s">
        <v>237</v>
      </c>
      <c r="D78" s="9" t="s">
        <v>555</v>
      </c>
      <c r="E78">
        <v>2.7</v>
      </c>
      <c r="F78">
        <v>2.5</v>
      </c>
      <c r="G78" s="14" t="s">
        <v>21</v>
      </c>
      <c r="H78">
        <v>67</v>
      </c>
      <c r="I78" s="3" t="s">
        <v>21</v>
      </c>
    </row>
    <row r="79" spans="1:9" x14ac:dyDescent="0.25">
      <c r="A79">
        <f t="shared" si="1"/>
        <v>4</v>
      </c>
      <c r="B79" s="2">
        <v>0.72916666666666663</v>
      </c>
      <c r="C79" t="s">
        <v>478</v>
      </c>
      <c r="D79" s="9" t="s">
        <v>496</v>
      </c>
      <c r="E79">
        <v>11</v>
      </c>
      <c r="F79">
        <v>8.5</v>
      </c>
      <c r="G79" s="14" t="s">
        <v>21</v>
      </c>
      <c r="H79" t="s">
        <v>57</v>
      </c>
      <c r="I79" s="3" t="s">
        <v>21</v>
      </c>
    </row>
    <row r="80" spans="1:9" x14ac:dyDescent="0.25">
      <c r="A80">
        <f t="shared" si="1"/>
        <v>4</v>
      </c>
      <c r="B80" s="2">
        <v>0.73611111111111116</v>
      </c>
      <c r="C80" t="s">
        <v>310</v>
      </c>
      <c r="D80" s="9" t="s">
        <v>556</v>
      </c>
      <c r="E80">
        <v>1.93</v>
      </c>
      <c r="F80">
        <v>1.73</v>
      </c>
      <c r="G80" s="14" t="s">
        <v>21</v>
      </c>
      <c r="H80">
        <v>67</v>
      </c>
      <c r="I80" s="3" t="s">
        <v>21</v>
      </c>
    </row>
    <row r="81" spans="1:9" x14ac:dyDescent="0.25">
      <c r="A81">
        <f t="shared" si="1"/>
        <v>4</v>
      </c>
      <c r="B81" s="2">
        <v>0.73611111111111116</v>
      </c>
      <c r="C81" t="s">
        <v>308</v>
      </c>
      <c r="D81" s="9" t="s">
        <v>557</v>
      </c>
      <c r="E81">
        <v>2.6</v>
      </c>
      <c r="F81">
        <v>2.38</v>
      </c>
      <c r="G81" s="14" t="s">
        <v>21</v>
      </c>
      <c r="H81">
        <v>65</v>
      </c>
      <c r="I81" s="3" t="s">
        <v>21</v>
      </c>
    </row>
    <row r="82" spans="1:9" x14ac:dyDescent="0.25">
      <c r="A82">
        <f t="shared" si="1"/>
        <v>4</v>
      </c>
      <c r="B82" s="2">
        <v>0.73611111111111116</v>
      </c>
      <c r="C82" t="s">
        <v>478</v>
      </c>
      <c r="D82" s="9" t="s">
        <v>558</v>
      </c>
      <c r="E82">
        <v>11</v>
      </c>
      <c r="F82">
        <v>8.5</v>
      </c>
      <c r="G82" s="14" t="s">
        <v>21</v>
      </c>
      <c r="H82" t="s">
        <v>57</v>
      </c>
      <c r="I82" s="3" t="s">
        <v>21</v>
      </c>
    </row>
    <row r="83" spans="1:9" x14ac:dyDescent="0.25">
      <c r="A83">
        <f t="shared" si="1"/>
        <v>4</v>
      </c>
      <c r="B83" s="2">
        <v>0.74652777777777779</v>
      </c>
      <c r="C83" t="s">
        <v>52</v>
      </c>
      <c r="D83" s="9" t="s">
        <v>559</v>
      </c>
      <c r="E83">
        <v>1.88</v>
      </c>
      <c r="F83">
        <v>1.95</v>
      </c>
      <c r="G83" s="14" t="s">
        <v>42</v>
      </c>
      <c r="H83">
        <v>67</v>
      </c>
      <c r="I83" s="3">
        <v>1.81</v>
      </c>
    </row>
    <row r="84" spans="1:9" x14ac:dyDescent="0.25">
      <c r="A84">
        <f t="shared" si="1"/>
        <v>4</v>
      </c>
      <c r="B84" s="2">
        <v>0.74652777777777779</v>
      </c>
      <c r="C84" t="s">
        <v>243</v>
      </c>
      <c r="D84" s="9" t="s">
        <v>560</v>
      </c>
      <c r="E84">
        <v>2.7</v>
      </c>
      <c r="F84">
        <v>2.2999999999999998</v>
      </c>
      <c r="G84" s="14" t="s">
        <v>21</v>
      </c>
      <c r="H84">
        <v>68</v>
      </c>
      <c r="I84" s="3" t="s">
        <v>21</v>
      </c>
    </row>
    <row r="85" spans="1:9" x14ac:dyDescent="0.25">
      <c r="A85">
        <f t="shared" si="1"/>
        <v>4</v>
      </c>
      <c r="B85" s="2">
        <v>0.74652777777777779</v>
      </c>
      <c r="C85" t="s">
        <v>478</v>
      </c>
      <c r="D85" s="9" t="s">
        <v>561</v>
      </c>
      <c r="E85">
        <v>11</v>
      </c>
      <c r="F85">
        <v>8.5</v>
      </c>
      <c r="G85" s="14" t="s">
        <v>21</v>
      </c>
      <c r="H85" t="s">
        <v>57</v>
      </c>
      <c r="I85" s="3" t="s">
        <v>21</v>
      </c>
    </row>
    <row r="86" spans="1:9" x14ac:dyDescent="0.25">
      <c r="A86">
        <f t="shared" si="1"/>
        <v>4</v>
      </c>
      <c r="B86" s="2">
        <v>0.75347222222222221</v>
      </c>
      <c r="C86" t="s">
        <v>46</v>
      </c>
      <c r="D86" s="9" t="s">
        <v>562</v>
      </c>
      <c r="E86">
        <v>2.1</v>
      </c>
      <c r="F86">
        <v>1.95</v>
      </c>
      <c r="G86" s="14" t="s">
        <v>21</v>
      </c>
      <c r="H86">
        <v>64</v>
      </c>
      <c r="I86" s="3" t="s">
        <v>21</v>
      </c>
    </row>
    <row r="87" spans="1:9" x14ac:dyDescent="0.25">
      <c r="A87">
        <f t="shared" si="1"/>
        <v>4</v>
      </c>
      <c r="B87" s="2">
        <v>0.75347222222222221</v>
      </c>
      <c r="C87" t="s">
        <v>227</v>
      </c>
      <c r="D87" s="9" t="s">
        <v>485</v>
      </c>
      <c r="E87">
        <v>2.2999999999999998</v>
      </c>
      <c r="F87">
        <v>2.2999999999999998</v>
      </c>
      <c r="G87" s="14" t="s">
        <v>59</v>
      </c>
      <c r="H87">
        <v>68</v>
      </c>
      <c r="I87" s="3">
        <v>-0.3</v>
      </c>
    </row>
    <row r="88" spans="1:9" x14ac:dyDescent="0.25">
      <c r="A88">
        <f t="shared" si="1"/>
        <v>4</v>
      </c>
      <c r="B88" s="2">
        <v>0.75347222222222221</v>
      </c>
      <c r="C88" t="s">
        <v>478</v>
      </c>
      <c r="D88" s="9" t="s">
        <v>535</v>
      </c>
      <c r="E88">
        <v>11</v>
      </c>
      <c r="F88">
        <v>8.5</v>
      </c>
      <c r="G88" s="14" t="s">
        <v>21</v>
      </c>
      <c r="H88" t="s">
        <v>57</v>
      </c>
      <c r="I88" s="3" t="s">
        <v>21</v>
      </c>
    </row>
    <row r="89" spans="1:9" x14ac:dyDescent="0.25">
      <c r="A89">
        <f t="shared" si="1"/>
        <v>4</v>
      </c>
      <c r="B89" s="2">
        <v>0.76041666666666663</v>
      </c>
      <c r="C89" t="s">
        <v>211</v>
      </c>
      <c r="D89" s="9" t="s">
        <v>563</v>
      </c>
      <c r="E89">
        <v>2.1</v>
      </c>
      <c r="F89">
        <v>1.95</v>
      </c>
      <c r="G89" s="14" t="s">
        <v>21</v>
      </c>
      <c r="H89">
        <v>75</v>
      </c>
      <c r="I89" s="3" t="s">
        <v>21</v>
      </c>
    </row>
    <row r="90" spans="1:9" x14ac:dyDescent="0.25">
      <c r="A90">
        <f t="shared" si="1"/>
        <v>4</v>
      </c>
      <c r="B90" s="2">
        <v>0.76041666666666663</v>
      </c>
      <c r="C90" t="s">
        <v>47</v>
      </c>
      <c r="D90" s="9" t="s">
        <v>564</v>
      </c>
      <c r="E90">
        <v>2.4</v>
      </c>
      <c r="F90">
        <v>2.38</v>
      </c>
      <c r="G90" s="14" t="s">
        <v>21</v>
      </c>
      <c r="H90">
        <v>67</v>
      </c>
      <c r="I90" s="3" t="s">
        <v>21</v>
      </c>
    </row>
    <row r="91" spans="1:9" x14ac:dyDescent="0.25">
      <c r="A91">
        <f t="shared" si="1"/>
        <v>4</v>
      </c>
      <c r="B91" s="2">
        <v>0.76041666666666663</v>
      </c>
      <c r="C91" t="s">
        <v>478</v>
      </c>
      <c r="D91" s="9" t="s">
        <v>565</v>
      </c>
      <c r="E91">
        <v>9.9</v>
      </c>
      <c r="F91">
        <v>8.5</v>
      </c>
      <c r="G91" s="14" t="s">
        <v>21</v>
      </c>
      <c r="H91" t="s">
        <v>57</v>
      </c>
      <c r="I91" s="3" t="s">
        <v>21</v>
      </c>
    </row>
    <row r="92" spans="1:9" x14ac:dyDescent="0.25">
      <c r="A92">
        <f t="shared" si="1"/>
        <v>4</v>
      </c>
      <c r="B92" s="2">
        <v>0.76736111111111116</v>
      </c>
      <c r="C92" t="s">
        <v>270</v>
      </c>
      <c r="D92" s="9" t="s">
        <v>566</v>
      </c>
      <c r="E92">
        <v>2.2000000000000002</v>
      </c>
      <c r="F92">
        <v>1.67</v>
      </c>
      <c r="G92" s="14" t="s">
        <v>21</v>
      </c>
      <c r="H92">
        <v>70</v>
      </c>
      <c r="I92" s="3" t="s">
        <v>21</v>
      </c>
    </row>
    <row r="93" spans="1:9" x14ac:dyDescent="0.25">
      <c r="A93">
        <f t="shared" si="1"/>
        <v>4</v>
      </c>
      <c r="B93" s="2">
        <v>0.76736111111111116</v>
      </c>
      <c r="C93" t="s">
        <v>316</v>
      </c>
      <c r="D93" s="9" t="s">
        <v>567</v>
      </c>
      <c r="E93">
        <v>2.2000000000000002</v>
      </c>
      <c r="F93">
        <v>2.25</v>
      </c>
      <c r="G93" s="14" t="s">
        <v>72</v>
      </c>
      <c r="H93">
        <v>68</v>
      </c>
      <c r="I93" s="3">
        <v>0.88</v>
      </c>
    </row>
    <row r="94" spans="1:9" x14ac:dyDescent="0.25">
      <c r="A94">
        <f t="shared" si="1"/>
        <v>4</v>
      </c>
      <c r="B94" s="2">
        <v>0.76736111111111116</v>
      </c>
      <c r="C94" t="s">
        <v>478</v>
      </c>
      <c r="D94" s="9" t="s">
        <v>568</v>
      </c>
      <c r="E94">
        <v>11</v>
      </c>
      <c r="F94">
        <v>8.5</v>
      </c>
      <c r="G94" s="14" t="s">
        <v>21</v>
      </c>
      <c r="H94" t="s">
        <v>57</v>
      </c>
      <c r="I94" s="3" t="s">
        <v>21</v>
      </c>
    </row>
    <row r="95" spans="1:9" x14ac:dyDescent="0.25">
      <c r="A95">
        <f t="shared" si="1"/>
        <v>4</v>
      </c>
      <c r="B95" s="2">
        <v>0.77430555555555558</v>
      </c>
      <c r="C95" t="s">
        <v>125</v>
      </c>
      <c r="D95" s="9" t="s">
        <v>374</v>
      </c>
      <c r="E95">
        <v>2.2000000000000002</v>
      </c>
      <c r="F95">
        <v>1.95</v>
      </c>
      <c r="G95" s="14" t="s">
        <v>21</v>
      </c>
      <c r="H95">
        <v>68</v>
      </c>
      <c r="I95" s="3" t="s">
        <v>21</v>
      </c>
    </row>
    <row r="96" spans="1:9" x14ac:dyDescent="0.25">
      <c r="A96">
        <f t="shared" si="1"/>
        <v>4</v>
      </c>
      <c r="B96" s="2">
        <v>0.77430555555555558</v>
      </c>
      <c r="C96" t="s">
        <v>272</v>
      </c>
      <c r="D96" s="9" t="s">
        <v>569</v>
      </c>
      <c r="E96">
        <v>2.2000000000000002</v>
      </c>
      <c r="F96">
        <v>2.25</v>
      </c>
      <c r="G96" s="14" t="s">
        <v>37</v>
      </c>
      <c r="H96">
        <v>69</v>
      </c>
      <c r="I96" s="3">
        <v>-0.9</v>
      </c>
    </row>
    <row r="97" spans="1:9" x14ac:dyDescent="0.25">
      <c r="A97">
        <f t="shared" si="1"/>
        <v>4</v>
      </c>
      <c r="B97" s="2">
        <v>0.77430555555555558</v>
      </c>
      <c r="C97" t="s">
        <v>478</v>
      </c>
      <c r="D97" s="9" t="s">
        <v>561</v>
      </c>
      <c r="E97">
        <v>11</v>
      </c>
      <c r="F97">
        <v>8.5</v>
      </c>
      <c r="G97" s="14" t="s">
        <v>21</v>
      </c>
      <c r="H97" t="s">
        <v>57</v>
      </c>
      <c r="I97" s="3" t="s">
        <v>21</v>
      </c>
    </row>
    <row r="98" spans="1:9" x14ac:dyDescent="0.25">
      <c r="A98">
        <f t="shared" si="1"/>
        <v>4</v>
      </c>
      <c r="B98" s="2">
        <v>0.78125</v>
      </c>
      <c r="C98" t="s">
        <v>355</v>
      </c>
      <c r="D98" s="9" t="s">
        <v>570</v>
      </c>
      <c r="E98">
        <v>2</v>
      </c>
      <c r="F98">
        <v>1.48</v>
      </c>
      <c r="G98" s="14" t="s">
        <v>21</v>
      </c>
      <c r="H98">
        <v>69</v>
      </c>
      <c r="I98" s="3" t="s">
        <v>21</v>
      </c>
    </row>
    <row r="99" spans="1:9" x14ac:dyDescent="0.25">
      <c r="A99">
        <f t="shared" si="1"/>
        <v>4</v>
      </c>
      <c r="B99" s="2">
        <v>0.78125</v>
      </c>
      <c r="C99" t="s">
        <v>284</v>
      </c>
      <c r="D99" s="9" t="s">
        <v>571</v>
      </c>
      <c r="E99">
        <v>2.4</v>
      </c>
      <c r="F99">
        <v>2.38</v>
      </c>
      <c r="G99" s="14" t="s">
        <v>21</v>
      </c>
      <c r="H99">
        <v>69</v>
      </c>
      <c r="I99" s="3" t="s">
        <v>21</v>
      </c>
    </row>
    <row r="100" spans="1:9" x14ac:dyDescent="0.25">
      <c r="A100">
        <f t="shared" si="1"/>
        <v>4</v>
      </c>
      <c r="B100" s="2">
        <v>0.78125</v>
      </c>
      <c r="C100" t="s">
        <v>478</v>
      </c>
      <c r="D100" s="9" t="s">
        <v>572</v>
      </c>
      <c r="E100">
        <v>10</v>
      </c>
      <c r="F100">
        <v>8.5</v>
      </c>
      <c r="G100" s="14" t="s">
        <v>21</v>
      </c>
      <c r="H100" t="s">
        <v>57</v>
      </c>
      <c r="I100" s="3" t="s">
        <v>21</v>
      </c>
    </row>
    <row r="101" spans="1:9" x14ac:dyDescent="0.25">
      <c r="A101">
        <f t="shared" si="1"/>
        <v>4</v>
      </c>
      <c r="B101" s="2">
        <v>0.78819444444444442</v>
      </c>
      <c r="C101" t="s">
        <v>27</v>
      </c>
      <c r="D101" s="9" t="s">
        <v>573</v>
      </c>
      <c r="E101">
        <v>1.46</v>
      </c>
      <c r="F101">
        <v>1.4</v>
      </c>
      <c r="G101" s="14" t="s">
        <v>21</v>
      </c>
      <c r="H101">
        <v>63</v>
      </c>
      <c r="I101" s="3" t="s">
        <v>21</v>
      </c>
    </row>
    <row r="102" spans="1:9" x14ac:dyDescent="0.25">
      <c r="A102">
        <f t="shared" si="1"/>
        <v>4</v>
      </c>
      <c r="B102" s="2">
        <v>0.78819444444444442</v>
      </c>
      <c r="C102" t="s">
        <v>262</v>
      </c>
      <c r="D102" s="9" t="s">
        <v>168</v>
      </c>
      <c r="E102">
        <v>4.2</v>
      </c>
      <c r="F102">
        <v>4</v>
      </c>
      <c r="G102" s="14" t="s">
        <v>21</v>
      </c>
      <c r="H102">
        <v>63</v>
      </c>
      <c r="I102" s="3" t="s">
        <v>21</v>
      </c>
    </row>
    <row r="103" spans="1:9" x14ac:dyDescent="0.25">
      <c r="A103">
        <f t="shared" si="1"/>
        <v>4</v>
      </c>
      <c r="B103" s="2">
        <v>0.78819444444444442</v>
      </c>
      <c r="C103" t="s">
        <v>478</v>
      </c>
      <c r="D103" s="9" t="s">
        <v>574</v>
      </c>
      <c r="E103">
        <v>13</v>
      </c>
      <c r="F103">
        <v>9</v>
      </c>
      <c r="G103" s="14" t="s">
        <v>21</v>
      </c>
      <c r="H103" t="s">
        <v>57</v>
      </c>
      <c r="I103" s="3" t="s">
        <v>21</v>
      </c>
    </row>
    <row r="104" spans="1:9" x14ac:dyDescent="0.25">
      <c r="A104" t="str">
        <f t="shared" si="1"/>
        <v/>
      </c>
      <c r="B104" s="2"/>
      <c r="E104"/>
      <c r="F104"/>
      <c r="G104" s="14"/>
    </row>
    <row r="105" spans="1:9" x14ac:dyDescent="0.25">
      <c r="A105" t="str">
        <f t="shared" si="1"/>
        <v/>
      </c>
      <c r="B105" s="2"/>
      <c r="E105"/>
      <c r="F105"/>
      <c r="G105" s="14"/>
    </row>
    <row r="106" spans="1:9" x14ac:dyDescent="0.25">
      <c r="B106" s="2"/>
      <c r="E106"/>
      <c r="F106"/>
      <c r="G106" s="14"/>
    </row>
    <row r="107" spans="1:9" x14ac:dyDescent="0.25">
      <c r="B107" s="2"/>
      <c r="E107"/>
      <c r="F107"/>
      <c r="G107" s="14"/>
      <c r="I107" s="3" t="s">
        <v>21</v>
      </c>
    </row>
    <row r="108" spans="1:9" x14ac:dyDescent="0.25">
      <c r="B108" s="2"/>
      <c r="E108"/>
      <c r="F108"/>
      <c r="G108" s="14"/>
      <c r="I108" s="3" t="s">
        <v>21</v>
      </c>
    </row>
    <row r="109" spans="1:9" x14ac:dyDescent="0.25">
      <c r="B109" s="2"/>
      <c r="E109"/>
      <c r="F109"/>
      <c r="G109" s="14"/>
      <c r="I109" s="3" t="s">
        <v>21</v>
      </c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IF(B131="","",4)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Sami Valimaki</v>
      </c>
      <c r="B2">
        <f>IF('Rd1'!D2="","",VALUE('Rd1'!D2))</f>
        <v>0.35099999999999998</v>
      </c>
      <c r="C2">
        <f>IF('Rd1'!E2="","",'Rd1'!E2)</f>
        <v>2.8</v>
      </c>
      <c r="D2">
        <f>IF('Rd1'!F2="","",'Rd1'!F2)</f>
        <v>2.5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66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Charley Hoffman</v>
      </c>
      <c r="B3">
        <f>IF('Rd1'!D3="","",VALUE('Rd1'!D3))</f>
        <v>0.34660000000000002</v>
      </c>
      <c r="C3">
        <f>IF('Rd1'!E3="","",'Rd1'!E3)</f>
        <v>2.9</v>
      </c>
      <c r="D3">
        <f>IF('Rd1'!F3="","",'Rd1'!F3)</f>
        <v>2.8</v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67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Ben Martin</v>
      </c>
      <c r="B4">
        <f>IF('Rd1'!D4="","",VALUE('Rd1'!D4))</f>
        <v>0.3024</v>
      </c>
      <c r="C4">
        <f>IF('Rd1'!E4="","",'Rd1'!E4)</f>
        <v>3.3</v>
      </c>
      <c r="D4">
        <f>IF('Rd1'!F4="","",'Rd1'!F4)</f>
        <v>3.4</v>
      </c>
      <c r="E4" s="12">
        <f t="shared" si="0"/>
        <v>1.2E-2</v>
      </c>
      <c r="F4">
        <f t="array" ref="F4">IF(E4="","",RANK(E4, $E$2:$E$241) + COUNTIFS($E$2:$E$241, E4, $D$2:$D$241, "&lt;"&amp;D4) + COUNTIFS($E$2:$E$241, E4, $D$2:$D$241, D4, $A$2:$A$241, "&lt;"&amp;A4))</f>
        <v>35</v>
      </c>
      <c r="G4">
        <f>IF('Rd1'!H4="","",'Rd1'!H4)</f>
        <v>66</v>
      </c>
      <c r="H4" s="3" t="str">
        <f t="shared" si="1"/>
        <v/>
      </c>
      <c r="I4" s="3" t="e">
        <f t="shared" si="2"/>
        <v>#VALUE!</v>
      </c>
      <c r="J4">
        <f>IF(F4="","",'Rd1'!J4)</f>
        <v>0</v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Justin Lower</v>
      </c>
      <c r="B5">
        <f>IF('Rd1'!D5="","",VALUE('Rd1'!D5))</f>
        <v>0.35360000000000003</v>
      </c>
      <c r="C5">
        <f>IF('Rd1'!E5="","",'Rd1'!E5)</f>
        <v>2.8</v>
      </c>
      <c r="D5">
        <f>IF('Rd1'!F5="","",'Rd1'!F5)</f>
        <v>2.5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68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Victor Perez</v>
      </c>
      <c r="B6">
        <f>IF('Rd1'!D6="","",VALUE('Rd1'!D6))</f>
        <v>0.376</v>
      </c>
      <c r="C6">
        <f>IF('Rd1'!E6="","",'Rd1'!E6)</f>
        <v>2.7</v>
      </c>
      <c r="D6">
        <f>IF('Rd1'!F6="","",'Rd1'!F6)</f>
        <v>2.62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68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Matt Nesmith</v>
      </c>
      <c r="B7">
        <f>IF('Rd1'!D7="","",VALUE('Rd1'!D7))</f>
        <v>0.27039999999999997</v>
      </c>
      <c r="C7">
        <f>IF('Rd1'!E7="","",'Rd1'!E7)</f>
        <v>3.7</v>
      </c>
      <c r="D7">
        <f>IF('Rd1'!F7="","",'Rd1'!F7)</f>
        <v>3.6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72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Ryan Fox</v>
      </c>
      <c r="B8">
        <f>IF('Rd1'!D8="","",VALUE('Rd1'!D8))</f>
        <v>0.40560000000000002</v>
      </c>
      <c r="C8">
        <f>IF('Rd1'!E8="","",'Rd1'!E8)</f>
        <v>2.5</v>
      </c>
      <c r="D8">
        <f>IF('Rd1'!F8="","",'Rd1'!F8)</f>
        <v>2.2000000000000002</v>
      </c>
      <c r="E8" s="12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66</v>
      </c>
      <c r="H8" s="3" t="str">
        <f t="shared" si="1"/>
        <v/>
      </c>
      <c r="I8" s="3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Mac Meissner</v>
      </c>
      <c r="B9">
        <f>IF('Rd1'!D9="","",VALUE('Rd1'!D9))</f>
        <v>0.38979999999999998</v>
      </c>
      <c r="C9">
        <f>IF('Rd1'!E9="","",'Rd1'!E9)</f>
        <v>2.6</v>
      </c>
      <c r="D9">
        <f>IF('Rd1'!F9="","",'Rd1'!F9)</f>
        <v>2.4</v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68</v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Scott Gutschewski</v>
      </c>
      <c r="B10">
        <f>IF('Rd1'!D10="","",VALUE('Rd1'!D10))</f>
        <v>0.20449999999999999</v>
      </c>
      <c r="C10">
        <f>IF('Rd1'!E10="","",'Rd1'!E10)</f>
        <v>4.9000000000000004</v>
      </c>
      <c r="D10">
        <f>IF('Rd1'!F10="","",'Rd1'!F10)</f>
        <v>5.5</v>
      </c>
      <c r="E10" s="12">
        <f t="shared" si="0"/>
        <v>2.8000000000000001E-2</v>
      </c>
      <c r="F10">
        <f t="array" ref="F10">IF(E10="","",RANK(E10, $E$2:$E$241) + COUNTIFS($E$2:$E$241, E10, $D$2:$D$241, "&lt;"&amp;D10) + COUNTIFS($E$2:$E$241, E10, $D$2:$D$241, D10, $A$2:$A$241, "&lt;"&amp;A10))</f>
        <v>18</v>
      </c>
      <c r="G10">
        <f>IF('Rd1'!H10="","",'Rd1'!H10)</f>
        <v>73</v>
      </c>
      <c r="H10" s="3" t="str">
        <f t="shared" si="1"/>
        <v/>
      </c>
      <c r="I10" s="3" t="e">
        <f t="shared" si="2"/>
        <v>#VALUE!</v>
      </c>
      <c r="J10">
        <f>IF(F10="","",'Rd1'!J10)</f>
        <v>0</v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Rico Hoey</v>
      </c>
      <c r="B11">
        <f>IF('Rd1'!D11="","",VALUE('Rd1'!D11))</f>
        <v>0.42299999999999999</v>
      </c>
      <c r="C11">
        <f>IF('Rd1'!E11="","",'Rd1'!E11)</f>
        <v>2.4</v>
      </c>
      <c r="D11">
        <f>IF('Rd1'!F11="","",'Rd1'!F11)</f>
        <v>2.4</v>
      </c>
      <c r="E11" s="12">
        <f t="shared" si="0"/>
        <v>1.0999999999999999E-2</v>
      </c>
      <c r="F11">
        <f t="array" ref="F11">IF(E11="","",RANK(E11, $E$2:$E$241) + COUNTIFS($E$2:$E$241, E11, $D$2:$D$241, "&lt;"&amp;D11) + COUNTIFS($E$2:$E$241, E11, $D$2:$D$241, D11, $A$2:$A$241, "&lt;"&amp;A11))</f>
        <v>36</v>
      </c>
      <c r="G11">
        <f>IF('Rd1'!H11="","",'Rd1'!H11)</f>
        <v>63</v>
      </c>
      <c r="H11" s="3" t="str">
        <f t="shared" si="1"/>
        <v/>
      </c>
      <c r="I11" s="3" t="e">
        <f t="shared" si="2"/>
        <v>#VALUE!</v>
      </c>
      <c r="J11">
        <f>IF(F11="","",'Rd1'!J11)</f>
        <v>0</v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Greyson Sigg</v>
      </c>
      <c r="B12">
        <f>IF('Rd1'!D12="","",VALUE('Rd1'!D12))</f>
        <v>0.2838</v>
      </c>
      <c r="C12">
        <f>IF('Rd1'!E12="","",'Rd1'!E12)</f>
        <v>3.5</v>
      </c>
      <c r="D12">
        <f>IF('Rd1'!F12="","",'Rd1'!F12)</f>
        <v>3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72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Carson Young</v>
      </c>
      <c r="B13">
        <f>IF('Rd1'!D13="","",VALUE('Rd1'!D13))</f>
        <v>0.29320000000000002</v>
      </c>
      <c r="C13">
        <f>IF('Rd1'!E13="","",'Rd1'!E13)</f>
        <v>3.4</v>
      </c>
      <c r="D13">
        <f>IF('Rd1'!F13="","",'Rd1'!F13)</f>
        <v>3.2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68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Chad Ramey</v>
      </c>
      <c r="B14">
        <f>IF('Rd1'!D14="","",VALUE('Rd1'!D14))</f>
        <v>0.34949999999999998</v>
      </c>
      <c r="C14">
        <f>IF('Rd1'!E14="","",'Rd1'!E14)</f>
        <v>2.9</v>
      </c>
      <c r="D14">
        <f>IF('Rd1'!F14="","",'Rd1'!F14)</f>
        <v>2.4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70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Zac Blair</v>
      </c>
      <c r="B15">
        <f>IF('Rd1'!D15="","",VALUE('Rd1'!D15))</f>
        <v>0.34799999999999998</v>
      </c>
      <c r="C15">
        <f>IF('Rd1'!E15="","",'Rd1'!E15)</f>
        <v>2.9</v>
      </c>
      <c r="D15">
        <f>IF('Rd1'!F15="","",'Rd1'!F15)</f>
        <v>2.9</v>
      </c>
      <c r="E15" s="12">
        <f t="shared" si="0"/>
        <v>5.0000000000000001E-3</v>
      </c>
      <c r="F15">
        <f t="array" ref="F15">IF(E15="","",RANK(E15, $E$2:$E$241) + COUNTIFS($E$2:$E$241, E15, $D$2:$D$241, "&lt;"&amp;D15) + COUNTIFS($E$2:$E$241, E15, $D$2:$D$241, D15, $A$2:$A$241, "&lt;"&amp;A15))</f>
        <v>40</v>
      </c>
      <c r="G15">
        <f>IF('Rd1'!H15="","",'Rd1'!H15)</f>
        <v>68</v>
      </c>
      <c r="H15" s="3" t="str">
        <f t="shared" si="1"/>
        <v/>
      </c>
      <c r="I15" s="3" t="e">
        <f t="shared" si="2"/>
        <v>#VALUE!</v>
      </c>
      <c r="J15">
        <f>IF(F15="","",'Rd1'!J15)</f>
        <v>0</v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David Lipsky</v>
      </c>
      <c r="B16">
        <f>IF('Rd1'!D16="","",VALUE('Rd1'!D16))</f>
        <v>0.30249999999999999</v>
      </c>
      <c r="C16">
        <f>IF('Rd1'!E16="","",'Rd1'!E16)</f>
        <v>3.3</v>
      </c>
      <c r="D16">
        <f>IF('Rd1'!F16="","",'Rd1'!F16)</f>
        <v>3.25</v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>IF('Rd1'!H16="","",'Rd1'!H16)</f>
        <v>71</v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Joel Dahmen</v>
      </c>
      <c r="B17">
        <f>IF('Rd1'!D17="","",VALUE('Rd1'!D17))</f>
        <v>0.44030000000000002</v>
      </c>
      <c r="C17">
        <f>IF('Rd1'!E17="","",'Rd1'!E17)</f>
        <v>2.2999999999999998</v>
      </c>
      <c r="D17">
        <f>IF('Rd1'!F17="","",'Rd1'!F17)</f>
        <v>2.2000000000000002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70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Harry Higgs</v>
      </c>
      <c r="B18">
        <f>IF('Rd1'!D18="","",VALUE('Rd1'!D18))</f>
        <v>0.2878</v>
      </c>
      <c r="C18">
        <f>IF('Rd1'!E18="","",'Rd1'!E18)</f>
        <v>3.5</v>
      </c>
      <c r="D18">
        <f>IF('Rd1'!F18="","",'Rd1'!F18)</f>
        <v>3.3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68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Chez Reavie</v>
      </c>
      <c r="B19">
        <f>IF('Rd1'!D19="","",VALUE('Rd1'!D19))</f>
        <v>0.27189999999999998</v>
      </c>
      <c r="C19">
        <f>IF('Rd1'!E19="","",'Rd1'!E19)</f>
        <v>3.7</v>
      </c>
      <c r="D19">
        <f>IF('Rd1'!F19="","",'Rd1'!F19)</f>
        <v>3.4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69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Austin Eckroat</v>
      </c>
      <c r="B20">
        <f>IF('Rd1'!D20="","",VALUE('Rd1'!D20))</f>
        <v>0.43840000000000001</v>
      </c>
      <c r="C20">
        <f>IF('Rd1'!E20="","",'Rd1'!E20)</f>
        <v>2.2999999999999998</v>
      </c>
      <c r="D20">
        <f>IF('Rd1'!F20="","",'Rd1'!F20)</f>
        <v>2.1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70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Brice Garnett</v>
      </c>
      <c r="B21">
        <f>IF('Rd1'!D21="","",VALUE('Rd1'!D21))</f>
        <v>0.33560000000000001</v>
      </c>
      <c r="C21">
        <f>IF('Rd1'!E21="","",'Rd1'!E21)</f>
        <v>3</v>
      </c>
      <c r="D21">
        <f>IF('Rd1'!F21="","",'Rd1'!F21)</f>
        <v>2.9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68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Rafael Campos</v>
      </c>
      <c r="B22">
        <f>IF('Rd1'!D22="","",VALUE('Rd1'!D22))</f>
        <v>0.22589999999999999</v>
      </c>
      <c r="C22">
        <f>IF('Rd1'!E22="","",'Rd1'!E22)</f>
        <v>4.4000000000000004</v>
      </c>
      <c r="D22">
        <f>IF('Rd1'!F22="","",'Rd1'!F22)</f>
        <v>4.75</v>
      </c>
      <c r="E22" s="12">
        <f t="shared" si="0"/>
        <v>1.9E-2</v>
      </c>
      <c r="F22">
        <f t="array" ref="F22">IF(E22="","",RANK(E22, $E$2:$E$241) + COUNTIFS($E$2:$E$241, E22, $D$2:$D$241, "&lt;"&amp;D22) + COUNTIFS($E$2:$E$241, E22, $D$2:$D$241, D22, $A$2:$A$241, "&lt;"&amp;A22))</f>
        <v>25</v>
      </c>
      <c r="G22">
        <f>IF('Rd1'!H22="","",'Rd1'!H22)</f>
        <v>65</v>
      </c>
      <c r="H22" s="3" t="str">
        <f t="shared" si="1"/>
        <v/>
      </c>
      <c r="I22" s="3" t="e">
        <f t="shared" si="2"/>
        <v>#VALUE!</v>
      </c>
      <c r="J22">
        <f>IF(F22="","",'Rd1'!J22)</f>
        <v>0</v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Byeong Hun An</v>
      </c>
      <c r="B23">
        <f>IF('Rd1'!D23="","",VALUE('Rd1'!D23))</f>
        <v>0.35599999999999998</v>
      </c>
      <c r="C23">
        <f>IF('Rd1'!E23="","",'Rd1'!E23)</f>
        <v>2.8</v>
      </c>
      <c r="D23">
        <f>IF('Rd1'!F23="","",'Rd1'!F23)</f>
        <v>2.63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68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Ben Griffin</v>
      </c>
      <c r="B24">
        <f>IF('Rd1'!D24="","",VALUE('Rd1'!D24))</f>
        <v>0.32629999999999998</v>
      </c>
      <c r="C24">
        <f>IF('Rd1'!E24="","",'Rd1'!E24)</f>
        <v>3.1</v>
      </c>
      <c r="D24">
        <f>IF('Rd1'!F24="","",'Rd1'!F24)</f>
        <v>2.8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69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Will Zalatoris</v>
      </c>
      <c r="B25">
        <f>IF('Rd1'!D25="","",VALUE('Rd1'!D25))</f>
        <v>0.31759999999999999</v>
      </c>
      <c r="C25">
        <f>IF('Rd1'!E25="","",'Rd1'!E25)</f>
        <v>3.1</v>
      </c>
      <c r="D25">
        <f>IF('Rd1'!F25="","",'Rd1'!F25)</f>
        <v>3.1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>IF('Rd1'!H25="","",'Rd1'!H25)</f>
        <v>-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Mackenzie Hughes</v>
      </c>
      <c r="B26">
        <f>IF('Rd1'!D26="","",VALUE('Rd1'!D26))</f>
        <v>0.35610000000000003</v>
      </c>
      <c r="C26">
        <f>IF('Rd1'!E26="","",'Rd1'!E26)</f>
        <v>2.8</v>
      </c>
      <c r="D26">
        <f>IF('Rd1'!F26="","",'Rd1'!F26)</f>
        <v>2.63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65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Stephan Jaeger</v>
      </c>
      <c r="B27">
        <f>IF('Rd1'!D27="","",VALUE('Rd1'!D27))</f>
        <v>0.34920000000000001</v>
      </c>
      <c r="C27">
        <f>IF('Rd1'!E27="","",'Rd1'!E27)</f>
        <v>2.9</v>
      </c>
      <c r="D27">
        <f>IF('Rd1'!F27="","",'Rd1'!F27)</f>
        <v>2.7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64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Gary Woodland</v>
      </c>
      <c r="B28">
        <f>IF('Rd1'!D28="","",VALUE('Rd1'!D28))</f>
        <v>0.29459999999999997</v>
      </c>
      <c r="C28">
        <f>IF('Rd1'!E28="","",'Rd1'!E28)</f>
        <v>3.4</v>
      </c>
      <c r="D28">
        <f>IF('Rd1'!F28="","",'Rd1'!F28)</f>
        <v>3.3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>IF('Rd1'!H28="","",'Rd1'!H28)</f>
        <v>-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Davis Riley</v>
      </c>
      <c r="B29">
        <f>IF('Rd1'!D29="","",VALUE('Rd1'!D29))</f>
        <v>0.27750000000000002</v>
      </c>
      <c r="C29">
        <f>IF('Rd1'!E29="","",'Rd1'!E29)</f>
        <v>3.6</v>
      </c>
      <c r="D29">
        <f>IF('Rd1'!F29="","",'Rd1'!F29)</f>
        <v>2.9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66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Kurt Kitayama</v>
      </c>
      <c r="B30">
        <f>IF('Rd1'!D30="","",VALUE('Rd1'!D30))</f>
        <v>0.3231</v>
      </c>
      <c r="C30">
        <f>IF('Rd1'!E30="","",'Rd1'!E30)</f>
        <v>3.1</v>
      </c>
      <c r="D30">
        <f>IF('Rd1'!F30="","",'Rd1'!F30)</f>
        <v>2.9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66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Matt Kuchar</v>
      </c>
      <c r="B31">
        <f>IF('Rd1'!D31="","",VALUE('Rd1'!D31))</f>
        <v>0.39929999999999999</v>
      </c>
      <c r="C31">
        <f>IF('Rd1'!E31="","",'Rd1'!E31)</f>
        <v>2.5</v>
      </c>
      <c r="D31">
        <f>IF('Rd1'!F31="","",'Rd1'!F31)</f>
        <v>2.9</v>
      </c>
      <c r="E31" s="12">
        <f t="shared" si="0"/>
        <v>8.3000000000000004E-2</v>
      </c>
      <c r="F31">
        <f t="array" ref="F31">IF(E31="","",RANK(E31, $E$2:$E$241) + COUNTIFS($E$2:$E$241, E31, $D$2:$D$241, "&lt;"&amp;D31) + COUNTIFS($E$2:$E$241, E31, $D$2:$D$241, D31, $A$2:$A$241, "&lt;"&amp;A31))</f>
        <v>5</v>
      </c>
      <c r="G31">
        <f>IF('Rd1'!H31="","",'Rd1'!H31)</f>
        <v>69</v>
      </c>
      <c r="H31" s="3" t="str">
        <f t="shared" si="1"/>
        <v/>
      </c>
      <c r="I31" s="3" t="e">
        <f t="shared" si="2"/>
        <v>#VALUE!</v>
      </c>
      <c r="J31">
        <f>IF(F31="","",'Rd1'!J31)</f>
        <v>0</v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Taylor Moore</v>
      </c>
      <c r="B32">
        <f>IF('Rd1'!D32="","",VALUE('Rd1'!D32))</f>
        <v>0.36320000000000002</v>
      </c>
      <c r="C32">
        <f>IF('Rd1'!E32="","",'Rd1'!E32)</f>
        <v>2.8</v>
      </c>
      <c r="D32">
        <f>IF('Rd1'!F32="","",'Rd1'!F32)</f>
        <v>2.5</v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74</v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Chris Gotterup</v>
      </c>
      <c r="B33">
        <f>IF('Rd1'!D33="","",VALUE('Rd1'!D33))</f>
        <v>0.3367</v>
      </c>
      <c r="C33">
        <f>IF('Rd1'!E33="","",'Rd1'!E33)</f>
        <v>3</v>
      </c>
      <c r="D33">
        <f>IF('Rd1'!F33="","",'Rd1'!F33)</f>
        <v>2.9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68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Adam Svensson</v>
      </c>
      <c r="B34">
        <f>IF('Rd1'!D34="","",VALUE('Rd1'!D34))</f>
        <v>0.3</v>
      </c>
      <c r="C34">
        <f>IF('Rd1'!E34="","",'Rd1'!E34)</f>
        <v>3.3</v>
      </c>
      <c r="D34">
        <f>IF('Rd1'!F34="","",'Rd1'!F34)</f>
        <v>3.25</v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>IF('Rd1'!H34="","",'Rd1'!H34)</f>
        <v>67</v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Cam Davis</v>
      </c>
      <c r="B35">
        <f>IF('Rd1'!D35="","",VALUE('Rd1'!D35))</f>
        <v>0.34770000000000001</v>
      </c>
      <c r="C35">
        <f>IF('Rd1'!E35="","",'Rd1'!E35)</f>
        <v>2.9</v>
      </c>
      <c r="D35">
        <f>IF('Rd1'!F35="","",'Rd1'!F35)</f>
        <v>2.75</v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69</v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Matt McCarty</v>
      </c>
      <c r="B36">
        <f>IF('Rd1'!D36="","",VALUE('Rd1'!D36))</f>
        <v>0.37359999999999999</v>
      </c>
      <c r="C36">
        <f>IF('Rd1'!E36="","",'Rd1'!E36)</f>
        <v>2.7</v>
      </c>
      <c r="D36">
        <f>IF('Rd1'!F36="","",'Rd1'!F36)</f>
        <v>2.75</v>
      </c>
      <c r="E36" s="12">
        <f t="shared" si="0"/>
        <v>1.6E-2</v>
      </c>
      <c r="F36">
        <f t="array" ref="F36">IF(E36="","",RANK(E36, $E$2:$E$241) + COUNTIFS($E$2:$E$241, E36, $D$2:$D$241, "&lt;"&amp;D36) + COUNTIFS($E$2:$E$241, E36, $D$2:$D$241, D36, $A$2:$A$241, "&lt;"&amp;A36))</f>
        <v>29</v>
      </c>
      <c r="G36">
        <f>IF('Rd1'!H36="","",'Rd1'!H36)</f>
        <v>66</v>
      </c>
      <c r="H36" s="3" t="str">
        <f t="shared" si="1"/>
        <v/>
      </c>
      <c r="I36" s="3" t="e">
        <f t="shared" si="2"/>
        <v>#VALUE!</v>
      </c>
      <c r="J36">
        <f>IF(F36="","",'Rd1'!J36)</f>
        <v>0</v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Karl Vilips</v>
      </c>
      <c r="B37">
        <f>IF('Rd1'!D37="","",VALUE('Rd1'!D37))</f>
        <v>0.2787</v>
      </c>
      <c r="C37">
        <f>IF('Rd1'!E37="","",'Rd1'!E37)</f>
        <v>3.6</v>
      </c>
      <c r="D37">
        <f>IF('Rd1'!F37="","",'Rd1'!F37)</f>
        <v>3.25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65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Harry Hall</v>
      </c>
      <c r="B38">
        <f>IF('Rd1'!D38="","",VALUE('Rd1'!D38))</f>
        <v>0.44819999999999999</v>
      </c>
      <c r="C38">
        <f>IF('Rd1'!E38="","",'Rd1'!E38)</f>
        <v>2.2000000000000002</v>
      </c>
      <c r="D38">
        <f>IF('Rd1'!F38="","",'Rd1'!F38)</f>
        <v>2.2000000000000002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69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Emiliano Grillo</v>
      </c>
      <c r="B39">
        <f>IF('Rd1'!D39="","",VALUE('Rd1'!D39))</f>
        <v>0.36</v>
      </c>
      <c r="C39">
        <f>IF('Rd1'!E39="","",'Rd1'!E39)</f>
        <v>2.8</v>
      </c>
      <c r="D39">
        <f>IF('Rd1'!F39="","",'Rd1'!F39)</f>
        <v>2.63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71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Peter Malnati</v>
      </c>
      <c r="B40">
        <f>IF('Rd1'!D40="","",VALUE('Rd1'!D40))</f>
        <v>0.19170000000000001</v>
      </c>
      <c r="C40">
        <f>IF('Rd1'!E40="","",'Rd1'!E40)</f>
        <v>5.2</v>
      </c>
      <c r="D40">
        <f>IF('Rd1'!F40="","",'Rd1'!F40)</f>
        <v>4.75</v>
      </c>
      <c r="E40" s="12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>IF('Rd1'!H40="","",'Rd1'!H40)</f>
        <v>74</v>
      </c>
      <c r="H40" s="3" t="str">
        <f t="shared" si="1"/>
        <v/>
      </c>
      <c r="I40" s="3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Kevin Yu</v>
      </c>
      <c r="B41">
        <f>IF('Rd1'!D41="","",VALUE('Rd1'!D41))</f>
        <v>0.35630000000000001</v>
      </c>
      <c r="C41">
        <f>IF('Rd1'!E41="","",'Rd1'!E41)</f>
        <v>2.8</v>
      </c>
      <c r="D41">
        <f>IF('Rd1'!F41="","",'Rd1'!F41)</f>
        <v>2.4500000000000002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67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Lee Hodges</v>
      </c>
      <c r="B42">
        <f>IF('Rd1'!D42="","",VALUE('Rd1'!D42))</f>
        <v>0.38529999999999998</v>
      </c>
      <c r="C42">
        <f>IF('Rd1'!E42="","",'Rd1'!E42)</f>
        <v>2.6</v>
      </c>
      <c r="D42">
        <f>IF('Rd1'!F42="","",'Rd1'!F42)</f>
        <v>2.5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69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Nick Hardy</v>
      </c>
      <c r="B43">
        <f>IF('Rd1'!D43="","",VALUE('Rd1'!D43))</f>
        <v>0.25840000000000002</v>
      </c>
      <c r="C43">
        <f>IF('Rd1'!E43="","",'Rd1'!E43)</f>
        <v>3.9</v>
      </c>
      <c r="D43">
        <f>IF('Rd1'!F43="","",'Rd1'!F43)</f>
        <v>3.8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67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Patrick Fishburn</v>
      </c>
      <c r="B44">
        <f>IF('Rd1'!D44="","",VALUE('Rd1'!D44))</f>
        <v>0.44629999999999997</v>
      </c>
      <c r="C44">
        <f>IF('Rd1'!E44="","",'Rd1'!E44)</f>
        <v>2.2000000000000002</v>
      </c>
      <c r="D44">
        <f>IF('Rd1'!F44="","",'Rd1'!F44)</f>
        <v>2.2000000000000002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70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Sam Ryder</v>
      </c>
      <c r="B45">
        <f>IF('Rd1'!D45="","",VALUE('Rd1'!D45))</f>
        <v>0.40510000000000002</v>
      </c>
      <c r="C45">
        <f>IF('Rd1'!E45="","",'Rd1'!E45)</f>
        <v>2.5</v>
      </c>
      <c r="D45">
        <f>IF('Rd1'!F45="","",'Rd1'!F45)</f>
        <v>2.2000000000000002</v>
      </c>
      <c r="E45" s="12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>IF('Rd1'!H45="","",'Rd1'!H45)</f>
        <v>67</v>
      </c>
      <c r="H45" s="3" t="str">
        <f t="shared" si="1"/>
        <v/>
      </c>
      <c r="I45" s="3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Sung Kang</v>
      </c>
      <c r="B46">
        <f>IF('Rd1'!D46="","",VALUE('Rd1'!D46))</f>
        <v>0.14860000000000001</v>
      </c>
      <c r="C46">
        <f>IF('Rd1'!E46="","",'Rd1'!E46)</f>
        <v>6.7</v>
      </c>
      <c r="D46">
        <f>IF('Rd1'!F46="","",'Rd1'!F46)</f>
        <v>7.5</v>
      </c>
      <c r="E46" s="12">
        <f t="shared" si="0"/>
        <v>1.7999999999999999E-2</v>
      </c>
      <c r="F46">
        <f t="array" ref="F46">IF(E46="","",RANK(E46, $E$2:$E$241) + COUNTIFS($E$2:$E$241, E46, $D$2:$D$241, "&lt;"&amp;D46) + COUNTIFS($E$2:$E$241, E46, $D$2:$D$241, D46, $A$2:$A$241, "&lt;"&amp;A46))</f>
        <v>27</v>
      </c>
      <c r="G46">
        <f>IF('Rd1'!H46="","",'Rd1'!H46)</f>
        <v>70</v>
      </c>
      <c r="H46" s="3" t="str">
        <f t="shared" si="1"/>
        <v/>
      </c>
      <c r="I46" s="3" t="e">
        <f t="shared" si="2"/>
        <v>#VALUE!</v>
      </c>
      <c r="J46">
        <f>IF(F46="","",'Rd1'!J46)</f>
        <v>0</v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Trey Mullinax</v>
      </c>
      <c r="B47">
        <f>IF('Rd1'!D47="","",VALUE('Rd1'!D47))</f>
        <v>0.34470000000000001</v>
      </c>
      <c r="C47">
        <f>IF('Rd1'!E47="","",'Rd1'!E47)</f>
        <v>2.9</v>
      </c>
      <c r="D47">
        <f>IF('Rd1'!F47="","",'Rd1'!F47)</f>
        <v>2.63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65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Ben Silverman</v>
      </c>
      <c r="B48">
        <f>IF('Rd1'!D48="","",VALUE('Rd1'!D48))</f>
        <v>0.35089999999999999</v>
      </c>
      <c r="C48">
        <f>IF('Rd1'!E48="","",'Rd1'!E48)</f>
        <v>2.8</v>
      </c>
      <c r="D48">
        <f>IF('Rd1'!F48="","",'Rd1'!F48)</f>
        <v>3</v>
      </c>
      <c r="E48" s="12">
        <f t="shared" si="0"/>
        <v>2.5999999999999999E-2</v>
      </c>
      <c r="F48">
        <f t="array" ref="F48">IF(E48="","",RANK(E48, $E$2:$E$241) + COUNTIFS($E$2:$E$241, E48, $D$2:$D$241, "&lt;"&amp;D48) + COUNTIFS($E$2:$E$241, E48, $D$2:$D$241, D48, $A$2:$A$241, "&lt;"&amp;A48))</f>
        <v>20</v>
      </c>
      <c r="G48">
        <f>IF('Rd1'!H48="","",'Rd1'!H48)</f>
        <v>71</v>
      </c>
      <c r="H48" s="3" t="str">
        <f t="shared" si="1"/>
        <v/>
      </c>
      <c r="I48" s="3" t="e">
        <f t="shared" si="2"/>
        <v>#VALUE!</v>
      </c>
      <c r="J48">
        <f>IF(F48="","",'Rd1'!J48)</f>
        <v>0</v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David Skinns</v>
      </c>
      <c r="B49">
        <f>IF('Rd1'!D49="","",VALUE('Rd1'!D49))</f>
        <v>0.3044</v>
      </c>
      <c r="C49">
        <f>IF('Rd1'!E49="","",'Rd1'!E49)</f>
        <v>3.3</v>
      </c>
      <c r="D49">
        <f>IF('Rd1'!F49="","",'Rd1'!F49)</f>
        <v>3.2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67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Jacob Bridgeman</v>
      </c>
      <c r="B50">
        <f>IF('Rd1'!D50="","",VALUE('Rd1'!D50))</f>
        <v>0.42209999999999998</v>
      </c>
      <c r="C50">
        <f>IF('Rd1'!E50="","",'Rd1'!E50)</f>
        <v>2.4</v>
      </c>
      <c r="D50">
        <f>IF('Rd1'!F50="","",'Rd1'!F50)</f>
        <v>2.15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71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Ryo Hisatsune</v>
      </c>
      <c r="B51">
        <f>IF('Rd1'!D51="","",VALUE('Rd1'!D51))</f>
        <v>0.4012</v>
      </c>
      <c r="C51">
        <f>IF('Rd1'!E51="","",'Rd1'!E51)</f>
        <v>2.5</v>
      </c>
      <c r="D51">
        <f>IF('Rd1'!F51="","",'Rd1'!F51)</f>
        <v>2.2999999999999998</v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73</v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Kevin Kisner</v>
      </c>
      <c r="B52">
        <f>IF('Rd1'!D52="","",VALUE('Rd1'!D52))</f>
        <v>0.1767</v>
      </c>
      <c r="C52">
        <f>IF('Rd1'!E52="","",'Rd1'!E52)</f>
        <v>5.7</v>
      </c>
      <c r="D52">
        <f>IF('Rd1'!F52="","",'Rd1'!F52)</f>
        <v>7</v>
      </c>
      <c r="E52" s="12">
        <f t="shared" si="0"/>
        <v>3.9E-2</v>
      </c>
      <c r="F52">
        <f t="array" ref="F52">IF(E52="","",RANK(E52, $E$2:$E$241) + COUNTIFS($E$2:$E$241, E52, $D$2:$D$241, "&lt;"&amp;D52) + COUNTIFS($E$2:$E$241, E52, $D$2:$D$241, D52, $A$2:$A$241, "&lt;"&amp;A52))</f>
        <v>12</v>
      </c>
      <c r="G52">
        <f>IF('Rd1'!H52="","",'Rd1'!H52)</f>
        <v>71</v>
      </c>
      <c r="H52" s="3" t="str">
        <f t="shared" si="1"/>
        <v/>
      </c>
      <c r="I52" s="3" t="e">
        <f t="shared" si="2"/>
        <v>#VALUE!</v>
      </c>
      <c r="J52">
        <f>IF(F52="","",'Rd1'!J52)</f>
        <v>0</v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Matteo Manassero</v>
      </c>
      <c r="B53">
        <f>IF('Rd1'!D53="","",VALUE('Rd1'!D53))</f>
        <v>0.44090000000000001</v>
      </c>
      <c r="C53">
        <f>IF('Rd1'!E53="","",'Rd1'!E53)</f>
        <v>2.2999999999999998</v>
      </c>
      <c r="D53">
        <f>IF('Rd1'!F53="","",'Rd1'!F53)</f>
        <v>2.25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66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Jackson Suber</v>
      </c>
      <c r="B54">
        <f>IF('Rd1'!D54="","",VALUE('Rd1'!D54))</f>
        <v>0.32179999999999997</v>
      </c>
      <c r="C54">
        <f>IF('Rd1'!E54="","",'Rd1'!E54)</f>
        <v>3.1</v>
      </c>
      <c r="D54">
        <f>IF('Rd1'!F54="","",'Rd1'!F54)</f>
        <v>2.7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71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Philip Knowles</v>
      </c>
      <c r="B55">
        <f>IF('Rd1'!D55="","",VALUE('Rd1'!D55))</f>
        <v>0.2374</v>
      </c>
      <c r="C55">
        <f>IF('Rd1'!E55="","",'Rd1'!E55)</f>
        <v>4.2</v>
      </c>
      <c r="D55">
        <f>IF('Rd1'!F55="","",'Rd1'!F55)</f>
        <v>4.5</v>
      </c>
      <c r="E55" s="12">
        <f t="shared" si="0"/>
        <v>0.02</v>
      </c>
      <c r="F55">
        <f t="array" ref="F55">IF(E55="","",RANK(E55, $E$2:$E$241) + COUNTIFS($E$2:$E$241, E55, $D$2:$D$241, "&lt;"&amp;D55) + COUNTIFS($E$2:$E$241, E55, $D$2:$D$241, D55, $A$2:$A$241, "&lt;"&amp;A55))</f>
        <v>24</v>
      </c>
      <c r="G55">
        <f>IF('Rd1'!H55="","",'Rd1'!H55)</f>
        <v>72</v>
      </c>
      <c r="H55" s="3" t="str">
        <f t="shared" si="1"/>
        <v/>
      </c>
      <c r="I55" s="3" t="e">
        <f t="shared" si="2"/>
        <v>#VALUE!</v>
      </c>
      <c r="J55">
        <f>IF(F55="","",'Rd1'!J55)</f>
        <v>0</v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Takumi Kanaya</v>
      </c>
      <c r="B56">
        <f>IF('Rd1'!D56="","",VALUE('Rd1'!D56))</f>
        <v>0.48770000000000002</v>
      </c>
      <c r="C56">
        <f>IF('Rd1'!E56="","",'Rd1'!E56)</f>
        <v>2.1</v>
      </c>
      <c r="D56">
        <f>IF('Rd1'!F56="","",'Rd1'!F56)</f>
        <v>2</v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>IF('Rd1'!H56="","",'Rd1'!H56)</f>
        <v>67</v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Will Chandler</v>
      </c>
      <c r="B57">
        <f>IF('Rd1'!D57="","",VALUE('Rd1'!D57))</f>
        <v>0.3322</v>
      </c>
      <c r="C57">
        <f>IF('Rd1'!E57="","",'Rd1'!E57)</f>
        <v>3</v>
      </c>
      <c r="D57">
        <f>IF('Rd1'!F57="","",'Rd1'!F57)</f>
        <v>3.25</v>
      </c>
      <c r="E57" s="12">
        <f t="shared" si="0"/>
        <v>3.5000000000000003E-2</v>
      </c>
      <c r="F57">
        <f t="array" ref="F57">IF(E57="","",RANK(E57, $E$2:$E$241) + COUNTIFS($E$2:$E$241, E57, $D$2:$D$241, "&lt;"&amp;D57) + COUNTIFS($E$2:$E$241, E57, $D$2:$D$241, D57, $A$2:$A$241, "&lt;"&amp;A57))</f>
        <v>14</v>
      </c>
      <c r="G57">
        <f>IF('Rd1'!H57="","",'Rd1'!H57)</f>
        <v>72</v>
      </c>
      <c r="H57" s="3" t="str">
        <f t="shared" si="1"/>
        <v/>
      </c>
      <c r="I57" s="3" t="e">
        <f t="shared" si="2"/>
        <v>#VALUE!</v>
      </c>
      <c r="J57">
        <f>IF(F57="","",'Rd1'!J57)</f>
        <v>0</v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Vince Covello</v>
      </c>
      <c r="B58">
        <f>IF('Rd1'!D58="","",VALUE('Rd1'!D58))</f>
        <v>0.18010000000000001</v>
      </c>
      <c r="C58">
        <f>IF('Rd1'!E58="","",'Rd1'!E58)</f>
        <v>5.6</v>
      </c>
      <c r="D58">
        <f>IF('Rd1'!F58="","",'Rd1'!F58)</f>
        <v>7</v>
      </c>
      <c r="E58" s="12">
        <f t="shared" si="0"/>
        <v>4.2999999999999997E-2</v>
      </c>
      <c r="F58">
        <f t="array" ref="F58">IF(E58="","",RANK(E58, $E$2:$E$241) + COUNTIFS($E$2:$E$241, E58, $D$2:$D$241, "&lt;"&amp;D58) + COUNTIFS($E$2:$E$241, E58, $D$2:$D$241, D58, $A$2:$A$241, "&lt;"&amp;A58))</f>
        <v>11</v>
      </c>
      <c r="G58">
        <f>IF('Rd1'!H58="","",'Rd1'!H58)</f>
        <v>72</v>
      </c>
      <c r="H58" s="3" t="str">
        <f t="shared" si="1"/>
        <v/>
      </c>
      <c r="I58" s="3" t="e">
        <f t="shared" si="2"/>
        <v>#VALUE!</v>
      </c>
      <c r="J58">
        <f>IF(F58="","",'Rd1'!J58)</f>
        <v>0</v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Jesper Svensson</v>
      </c>
      <c r="B59">
        <f>IF('Rd1'!D59="","",VALUE('Rd1'!D59))</f>
        <v>0.45019999999999999</v>
      </c>
      <c r="C59">
        <f>IF('Rd1'!E59="","",'Rd1'!E59)</f>
        <v>2.2000000000000002</v>
      </c>
      <c r="D59">
        <f>IF('Rd1'!F59="","",'Rd1'!F59)</f>
        <v>2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68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Matthew Riedel</v>
      </c>
      <c r="B60">
        <f>IF('Rd1'!D60="","",VALUE('Rd1'!D60))</f>
        <v>0.26519999999999999</v>
      </c>
      <c r="C60">
        <f>IF('Rd1'!E60="","",'Rd1'!E60)</f>
        <v>3.8</v>
      </c>
      <c r="D60">
        <f>IF('Rd1'!F60="","",'Rd1'!F60)</f>
        <v>3.4</v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>IF('Rd1'!H60="","",'Rd1'!H60)</f>
        <v>74</v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Mason Andersen</v>
      </c>
      <c r="B61">
        <f>IF('Rd1'!D61="","",VALUE('Rd1'!D61))</f>
        <v>0.28460000000000002</v>
      </c>
      <c r="C61">
        <f>IF('Rd1'!E61="","",'Rd1'!E61)</f>
        <v>3.5</v>
      </c>
      <c r="D61">
        <f>IF('Rd1'!F61="","",'Rd1'!F61)</f>
        <v>5</v>
      </c>
      <c r="E61" s="12">
        <f t="shared" si="0"/>
        <v>0.106</v>
      </c>
      <c r="F61">
        <f t="array" ref="F61">IF(E61="","",RANK(E61, $E$2:$E$241) + COUNTIFS($E$2:$E$241, E61, $D$2:$D$241, "&lt;"&amp;D61) + COUNTIFS($E$2:$E$241, E61, $D$2:$D$241, D61, $A$2:$A$241, "&lt;"&amp;A61))</f>
        <v>2</v>
      </c>
      <c r="G61">
        <f>IF('Rd1'!H61="","",'Rd1'!H61)</f>
        <v>71</v>
      </c>
      <c r="H61" s="3" t="e">
        <f t="shared" si="1"/>
        <v>#VALUE!</v>
      </c>
      <c r="I61" s="3" t="e">
        <f t="shared" si="2"/>
        <v>#VALUE!</v>
      </c>
      <c r="J61">
        <f>IF(F61="","",'Rd1'!J61)</f>
        <v>0</v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William Mouw</v>
      </c>
      <c r="B62">
        <f>IF('Rd1'!D62="","",VALUE('Rd1'!D62))</f>
        <v>0.37130000000000002</v>
      </c>
      <c r="C62">
        <f>IF('Rd1'!E62="","",'Rd1'!E62)</f>
        <v>2.7</v>
      </c>
      <c r="D62">
        <f>IF('Rd1'!F62="","",'Rd1'!F62)</f>
        <v>2.38</v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66</v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Tim Widing</v>
      </c>
      <c r="B63">
        <f>IF('Rd1'!D63="","",VALUE('Rd1'!D63))</f>
        <v>0.3014</v>
      </c>
      <c r="C63">
        <f>IF('Rd1'!E63="","",'Rd1'!E63)</f>
        <v>3.3</v>
      </c>
      <c r="D63">
        <f>IF('Rd1'!F63="","",'Rd1'!F63)</f>
        <v>2.7</v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71</v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Nelson Ledesma</v>
      </c>
      <c r="B64">
        <f>IF('Rd1'!D64="","",VALUE('Rd1'!D64))</f>
        <v>0.32729999999999998</v>
      </c>
      <c r="C64">
        <f>IF('Rd1'!E64="","",'Rd1'!E64)</f>
        <v>3.1</v>
      </c>
      <c r="D64">
        <f>IF('Rd1'!F64="","",'Rd1'!F64)</f>
        <v>4</v>
      </c>
      <c r="E64" s="12">
        <f t="shared" si="0"/>
        <v>0.10299999999999999</v>
      </c>
      <c r="F64">
        <f t="array" ref="F64">IF(E64="","",RANK(E64, $E$2:$E$241) + COUNTIFS($E$2:$E$241, E64, $D$2:$D$241, "&lt;"&amp;D64) + COUNTIFS($E$2:$E$241, E64, $D$2:$D$241, D64, $A$2:$A$241, "&lt;"&amp;A64))</f>
        <v>3</v>
      </c>
      <c r="G64">
        <f>IF('Rd1'!H64="","",'Rd1'!H64)</f>
        <v>76</v>
      </c>
      <c r="H64" s="3" t="e">
        <f t="shared" si="1"/>
        <v>#VALUE!</v>
      </c>
      <c r="I64" s="3" t="e">
        <f t="shared" si="2"/>
        <v>#VALUE!</v>
      </c>
      <c r="J64">
        <f>IF(F64="","",'Rd1'!J64)</f>
        <v>0</v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Hayden Springer</v>
      </c>
      <c r="B65">
        <f>IF('Rd1'!D65="","",VALUE('Rd1'!D65))</f>
        <v>0.42159999999999997</v>
      </c>
      <c r="C65">
        <f>IF('Rd1'!E65="","",'Rd1'!E65)</f>
        <v>2.4</v>
      </c>
      <c r="D65">
        <f>IF('Rd1'!F65="","",'Rd1'!F65)</f>
        <v>2.2000000000000002</v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>IF('Rd1'!H65="","",'Rd1'!H65)</f>
        <v>72</v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Noah Goodwin</v>
      </c>
      <c r="B66">
        <f>IF('Rd1'!D66="","",VALUE('Rd1'!D66))</f>
        <v>0.34860000000000002</v>
      </c>
      <c r="C66">
        <f>IF('Rd1'!E66="","",'Rd1'!E66)</f>
        <v>2.9</v>
      </c>
      <c r="D66">
        <f>IF('Rd1'!F66="","",'Rd1'!F66)</f>
        <v>2.75</v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>IF('Rd1'!H66="","",'Rd1'!H66)</f>
        <v>71</v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Cristobal Del Solar</v>
      </c>
      <c r="B67">
        <f>IF('Rd1'!D67="","",VALUE('Rd1'!D67))</f>
        <v>0.2298</v>
      </c>
      <c r="C67">
        <f>IF('Rd1'!E67="","",'Rd1'!E67)</f>
        <v>4.4000000000000004</v>
      </c>
      <c r="D67">
        <f>IF('Rd1'!F67="","",'Rd1'!F67)</f>
        <v>4.33</v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>IF('Rd1'!H67="","",'Rd1'!H67)</f>
        <v>69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Pierceson Coody</v>
      </c>
      <c r="B68">
        <f>IF('Rd1'!D68="","",VALUE('Rd1'!D68))</f>
        <v>0.37369999999999998</v>
      </c>
      <c r="C68">
        <f>IF('Rd1'!E68="","",'Rd1'!E68)</f>
        <v>2.7</v>
      </c>
      <c r="D68">
        <f>IF('Rd1'!F68="","",'Rd1'!F68)</f>
        <v>2.2999999999999998</v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67</v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Quade Cummins</v>
      </c>
      <c r="B69">
        <f>IF('Rd1'!D69="","",VALUE('Rd1'!D69))</f>
        <v>0.37659999999999999</v>
      </c>
      <c r="C69">
        <f>IF('Rd1'!E69="","",'Rd1'!E69)</f>
        <v>2.7</v>
      </c>
      <c r="D69">
        <f>IF('Rd1'!F69="","",'Rd1'!F69)</f>
        <v>2.38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69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Paul Waring</v>
      </c>
      <c r="B70">
        <f>IF('Rd1'!D70="","",VALUE('Rd1'!D70))</f>
        <v>0.24970000000000001</v>
      </c>
      <c r="C70">
        <f>IF('Rd1'!E70="","",'Rd1'!E70)</f>
        <v>4</v>
      </c>
      <c r="D70">
        <f>IF('Rd1'!F70="","",'Rd1'!F70)</f>
        <v>4.5</v>
      </c>
      <c r="E70" s="12">
        <f t="shared" si="6"/>
        <v>3.5000000000000003E-2</v>
      </c>
      <c r="F70">
        <f t="array" ref="F70">IF(E70="","",RANK(E70, $E$2:$E$241) + COUNTIFS($E$2:$E$241, E70, $D$2:$D$241, "&lt;"&amp;D70) + COUNTIFS($E$2:$E$241, E70, $D$2:$D$241, D70, $A$2:$A$241, "&lt;"&amp;A70))</f>
        <v>15</v>
      </c>
      <c r="G70">
        <f>IF('Rd1'!H70="","",'Rd1'!H70)</f>
        <v>66</v>
      </c>
      <c r="H70" s="3" t="str">
        <f t="shared" si="7"/>
        <v/>
      </c>
      <c r="I70" s="3" t="e">
        <f t="shared" si="8"/>
        <v>#VALUE!</v>
      </c>
      <c r="J70">
        <f>IF(F70="","",'Rd1'!J70)</f>
        <v>0</v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Thorbjorn Olesen</v>
      </c>
      <c r="B71">
        <f>IF('Rd1'!D71="","",VALUE('Rd1'!D71))</f>
        <v>0.47310000000000002</v>
      </c>
      <c r="C71">
        <f>IF('Rd1'!E71="","",'Rd1'!E71)</f>
        <v>2.1</v>
      </c>
      <c r="D71">
        <f>IF('Rd1'!F71="","",'Rd1'!F71)</f>
        <v>2.1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67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Kris Ventura</v>
      </c>
      <c r="B72">
        <f>IF('Rd1'!D72="","",VALUE('Rd1'!D72))</f>
        <v>0.2923</v>
      </c>
      <c r="C72">
        <f>IF('Rd1'!E72="","",'Rd1'!E72)</f>
        <v>3.4</v>
      </c>
      <c r="D72">
        <f>IF('Rd1'!F72="","",'Rd1'!F72)</f>
        <v>3</v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69</v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Harrison Endycott</v>
      </c>
      <c r="B73">
        <f>IF('Rd1'!D73="","",VALUE('Rd1'!D73))</f>
        <v>0.2346</v>
      </c>
      <c r="C73">
        <f>IF('Rd1'!E73="","",'Rd1'!E73)</f>
        <v>4.3</v>
      </c>
      <c r="D73">
        <f>IF('Rd1'!F73="","",'Rd1'!F73)</f>
        <v>4.5</v>
      </c>
      <c r="E73" s="12">
        <f t="shared" si="6"/>
        <v>1.6E-2</v>
      </c>
      <c r="F73">
        <f t="array" ref="F73">IF(E73="","",RANK(E73, $E$2:$E$241) + COUNTIFS($E$2:$E$241, E73, $D$2:$D$241, "&lt;"&amp;D73) + COUNTIFS($E$2:$E$241, E73, $D$2:$D$241, D73, $A$2:$A$241, "&lt;"&amp;A73))</f>
        <v>30</v>
      </c>
      <c r="G73">
        <f>IF('Rd1'!H73="","",'Rd1'!H73)</f>
        <v>70</v>
      </c>
      <c r="H73" s="3" t="str">
        <f t="shared" si="7"/>
        <v/>
      </c>
      <c r="I73" s="3" t="e">
        <f t="shared" si="8"/>
        <v>#VALUE!</v>
      </c>
      <c r="J73">
        <f>IF(F73="","",'Rd1'!J73)</f>
        <v>0</v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Thomas Rosenmueller</v>
      </c>
      <c r="B74">
        <f>IF('Rd1'!D74="","",VALUE('Rd1'!D74))</f>
        <v>0.44409999999999999</v>
      </c>
      <c r="C74">
        <f>IF('Rd1'!E74="","",'Rd1'!E74)</f>
        <v>2.2999999999999998</v>
      </c>
      <c r="D74">
        <f>IF('Rd1'!F74="","",'Rd1'!F74)</f>
        <v>2</v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66</v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Frankie Capan</v>
      </c>
      <c r="B75">
        <f>IF('Rd1'!D75="","",VALUE('Rd1'!D75))</f>
        <v>0.40899999999999997</v>
      </c>
      <c r="C75">
        <f>IF('Rd1'!E75="","",'Rd1'!E75)</f>
        <v>2.4</v>
      </c>
      <c r="D75">
        <f>IF('Rd1'!F75="","",'Rd1'!F75)</f>
        <v>2.63</v>
      </c>
      <c r="E75" s="12">
        <f t="shared" si="6"/>
        <v>4.5999999999999999E-2</v>
      </c>
      <c r="F75">
        <f t="array" ref="F75">IF(E75="","",RANK(E75, $E$2:$E$241) + COUNTIFS($E$2:$E$241, E75, $D$2:$D$241, "&lt;"&amp;D75) + COUNTIFS($E$2:$E$241, E75, $D$2:$D$241, D75, $A$2:$A$241, "&lt;"&amp;A75))</f>
        <v>10</v>
      </c>
      <c r="G75">
        <f>IF('Rd1'!H75="","",'Rd1'!H75)</f>
        <v>73</v>
      </c>
      <c r="H75" s="3" t="str">
        <f t="shared" si="7"/>
        <v/>
      </c>
      <c r="I75" s="3" t="e">
        <f t="shared" si="8"/>
        <v>#VALUE!</v>
      </c>
      <c r="J75">
        <f>IF(F75="","",'Rd1'!J75)</f>
        <v>0</v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Kris Kim</v>
      </c>
      <c r="B76">
        <f>IF('Rd1'!D76="","",VALUE('Rd1'!D76))</f>
        <v>0.1469</v>
      </c>
      <c r="C76">
        <f>IF('Rd1'!E76="","",'Rd1'!E76)</f>
        <v>6.8</v>
      </c>
      <c r="D76">
        <f>IF('Rd1'!F76="","",'Rd1'!F76)</f>
        <v>6</v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>IF('Rd1'!H76="","",'Rd1'!H76)</f>
        <v>73</v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Rasmus Hojgaard</v>
      </c>
      <c r="B77">
        <f>IF('Rd1'!D77="","",VALUE('Rd1'!D77))</f>
        <v>0.36720000000000003</v>
      </c>
      <c r="C77">
        <f>IF('Rd1'!E77="","",'Rd1'!E77)</f>
        <v>2.7</v>
      </c>
      <c r="D77">
        <f>IF('Rd1'!F77="","",'Rd1'!F77)</f>
        <v>2.38</v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65</v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Michael Thorbjornsen</v>
      </c>
      <c r="B78">
        <f>IF('Rd1'!D78="","",VALUE('Rd1'!D78))</f>
        <v>0.35499999999999998</v>
      </c>
      <c r="C78">
        <f>IF('Rd1'!E78="","",'Rd1'!E78)</f>
        <v>2.8</v>
      </c>
      <c r="D78">
        <f>IF('Rd1'!F78="","",'Rd1'!F78)</f>
        <v>2.7</v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>IF('Rd1'!H78="","",'Rd1'!H78)</f>
        <v>64</v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Tommy Morrison</v>
      </c>
      <c r="B79">
        <f>IF('Rd1'!D79="","",VALUE('Rd1'!D79))</f>
        <v>0.27779999999999999</v>
      </c>
      <c r="C79">
        <f>IF('Rd1'!E79="","",'Rd1'!E79)</f>
        <v>3.6</v>
      </c>
      <c r="D79">
        <f>IF('Rd1'!F79="","",'Rd1'!F79)</f>
        <v>4</v>
      </c>
      <c r="E79" s="12">
        <f t="shared" si="6"/>
        <v>3.6999999999999998E-2</v>
      </c>
      <c r="F79">
        <f t="array" ref="F79">IF(E79="","",RANK(E79, $E$2:$E$241) + COUNTIFS($E$2:$E$241, E79, $D$2:$D$241, "&lt;"&amp;D79) + COUNTIFS($E$2:$E$241, E79, $D$2:$D$241, D79, $A$2:$A$241, "&lt;"&amp;A79))</f>
        <v>13</v>
      </c>
      <c r="G79">
        <f>IF('Rd1'!H79="","",'Rd1'!H79)</f>
        <v>74</v>
      </c>
      <c r="H79" s="3" t="str">
        <f t="shared" si="7"/>
        <v/>
      </c>
      <c r="I79" s="3" t="e">
        <f t="shared" si="8"/>
        <v>#VALUE!</v>
      </c>
      <c r="J79">
        <f>IF(F79="","",'Rd1'!J79)</f>
        <v>0</v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Alex Smalley</v>
      </c>
      <c r="B80">
        <f>IF('Rd1'!D80="","",VALUE('Rd1'!D80))</f>
        <v>0.33860000000000001</v>
      </c>
      <c r="C80">
        <f>IF('Rd1'!E80="","",'Rd1'!E80)</f>
        <v>3</v>
      </c>
      <c r="D80">
        <f>IF('Rd1'!F80="","",'Rd1'!F80)</f>
        <v>2.75</v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69</v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Eric Cole</v>
      </c>
      <c r="B81">
        <f>IF('Rd1'!D81="","",VALUE('Rd1'!D81))</f>
        <v>0.32469999999999999</v>
      </c>
      <c r="C81">
        <f>IF('Rd1'!E81="","",'Rd1'!E81)</f>
        <v>3.1</v>
      </c>
      <c r="D81">
        <f>IF('Rd1'!F81="","",'Rd1'!F81)</f>
        <v>2.75</v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>IF('Rd1'!H81="","",'Rd1'!H81)</f>
        <v>64</v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Henrik Norlander</v>
      </c>
      <c r="B82">
        <f>IF('Rd1'!D82="","",VALUE('Rd1'!D82))</f>
        <v>0.3367</v>
      </c>
      <c r="C82">
        <f>IF('Rd1'!E82="","",'Rd1'!E82)</f>
        <v>3</v>
      </c>
      <c r="D82">
        <f>IF('Rd1'!F82="","",'Rd1'!F82)</f>
        <v>3</v>
      </c>
      <c r="E82" s="12">
        <f t="shared" si="6"/>
        <v>5.0000000000000001E-3</v>
      </c>
      <c r="F82">
        <f t="array" ref="F82">IF(E82="","",RANK(E82, $E$2:$E$241) + COUNTIFS($E$2:$E$241, E82, $D$2:$D$241, "&lt;"&amp;D82) + COUNTIFS($E$2:$E$241, E82, $D$2:$D$241, D82, $A$2:$A$241, "&lt;"&amp;A82))</f>
        <v>41</v>
      </c>
      <c r="G82">
        <f>IF('Rd1'!H82="","",'Rd1'!H82)</f>
        <v>70</v>
      </c>
      <c r="H82" s="3" t="str">
        <f t="shared" si="7"/>
        <v/>
      </c>
      <c r="I82" s="3" t="e">
        <f t="shared" si="8"/>
        <v>#VALUE!</v>
      </c>
      <c r="J82">
        <f>IF(F82="","",'Rd1'!J82)</f>
        <v>0</v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Doug Ghim</v>
      </c>
      <c r="B83">
        <f>IF('Rd1'!D83="","",VALUE('Rd1'!D83))</f>
        <v>0.39779999999999999</v>
      </c>
      <c r="C83">
        <f>IF('Rd1'!E83="","",'Rd1'!E83)</f>
        <v>2.5</v>
      </c>
      <c r="D83">
        <f>IF('Rd1'!F83="","",'Rd1'!F83)</f>
        <v>2.37</v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>IF('Rd1'!H83="","",'Rd1'!H83)</f>
        <v>69</v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Chan Kim</v>
      </c>
      <c r="B84">
        <f>IF('Rd1'!D84="","",VALUE('Rd1'!D84))</f>
        <v>0.41789999999999999</v>
      </c>
      <c r="C84">
        <f>IF('Rd1'!E84="","",'Rd1'!E84)</f>
        <v>2.4</v>
      </c>
      <c r="D84">
        <f>IF('Rd1'!F84="","",'Rd1'!F84)</f>
        <v>2.4</v>
      </c>
      <c r="E84" s="12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42</v>
      </c>
      <c r="G84">
        <f>IF('Rd1'!H84="","",'Rd1'!H84)</f>
        <v>72</v>
      </c>
      <c r="H84" s="3" t="str">
        <f t="shared" si="7"/>
        <v/>
      </c>
      <c r="I84" s="3" t="e">
        <f t="shared" si="8"/>
        <v>#VALUE!</v>
      </c>
      <c r="J84">
        <f>IF(F84="","",'Rd1'!J84)</f>
        <v>0</v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Chesson Hadley</v>
      </c>
      <c r="B85">
        <f>IF('Rd1'!D85="","",VALUE('Rd1'!D85))</f>
        <v>0.18429999999999999</v>
      </c>
      <c r="C85">
        <f>IF('Rd1'!E85="","",'Rd1'!E85)</f>
        <v>5.4</v>
      </c>
      <c r="D85">
        <f>IF('Rd1'!F85="","",'Rd1'!F85)</f>
        <v>5</v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>IF('Rd1'!H85="","",'Rd1'!H85)</f>
        <v>71</v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Andrew Putnam</v>
      </c>
      <c r="B86">
        <f>IF('Rd1'!D86="","",VALUE('Rd1'!D86))</f>
        <v>0.37419999999999998</v>
      </c>
      <c r="C86">
        <f>IF('Rd1'!E86="","",'Rd1'!E86)</f>
        <v>2.7</v>
      </c>
      <c r="D86">
        <f>IF('Rd1'!F86="","",'Rd1'!F86)</f>
        <v>2.75</v>
      </c>
      <c r="E86" s="12">
        <f t="shared" si="6"/>
        <v>1.7000000000000001E-2</v>
      </c>
      <c r="F86">
        <f t="array" ref="F86">IF(E86="","",RANK(E86, $E$2:$E$241) + COUNTIFS($E$2:$E$241, E86, $D$2:$D$241, "&lt;"&amp;D86) + COUNTIFS($E$2:$E$241, E86, $D$2:$D$241, D86, $A$2:$A$241, "&lt;"&amp;A86))</f>
        <v>28</v>
      </c>
      <c r="G86">
        <f>IF('Rd1'!H86="","",'Rd1'!H86)</f>
        <v>64</v>
      </c>
      <c r="H86" s="3" t="str">
        <f t="shared" si="7"/>
        <v/>
      </c>
      <c r="I86" s="3" t="e">
        <f t="shared" si="8"/>
        <v>#VALUE!</v>
      </c>
      <c r="J86">
        <f>IF(F86="","",'Rd1'!J86)</f>
        <v>0</v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Mark Hubbard</v>
      </c>
      <c r="B87">
        <f>IF('Rd1'!D87="","",VALUE('Rd1'!D87))</f>
        <v>0.29530000000000001</v>
      </c>
      <c r="C87">
        <f>IF('Rd1'!E87="","",'Rd1'!E87)</f>
        <v>3.4</v>
      </c>
      <c r="D87">
        <f>IF('Rd1'!F87="","",'Rd1'!F87)</f>
        <v>2.8</v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69</v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Chandler Phillips</v>
      </c>
      <c r="B88">
        <f>IF('Rd1'!D88="","",VALUE('Rd1'!D88))</f>
        <v>0.33050000000000002</v>
      </c>
      <c r="C88">
        <f>IF('Rd1'!E88="","",'Rd1'!E88)</f>
        <v>3</v>
      </c>
      <c r="D88">
        <f>IF('Rd1'!F88="","",'Rd1'!F88)</f>
        <v>2.88</v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>IF('Rd1'!H88="","",'Rd1'!H88)</f>
        <v>65</v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Ryan Gerard</v>
      </c>
      <c r="B89">
        <f>IF('Rd1'!D89="","",VALUE('Rd1'!D89))</f>
        <v>0.3906</v>
      </c>
      <c r="C89">
        <f>IF('Rd1'!E89="","",'Rd1'!E89)</f>
        <v>2.6</v>
      </c>
      <c r="D89">
        <f>IF('Rd1'!F89="","",'Rd1'!F89)</f>
        <v>2.4500000000000002</v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67</v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Sam Stevens</v>
      </c>
      <c r="B90">
        <f>IF('Rd1'!D90="","",VALUE('Rd1'!D90))</f>
        <v>0.38490000000000002</v>
      </c>
      <c r="C90">
        <f>IF('Rd1'!E90="","",'Rd1'!E90)</f>
        <v>2.6</v>
      </c>
      <c r="D90">
        <f>IF('Rd1'!F90="","",'Rd1'!F90)</f>
        <v>2.63</v>
      </c>
      <c r="E90" s="12">
        <f t="shared" si="6"/>
        <v>8.0000000000000002E-3</v>
      </c>
      <c r="F90">
        <f t="array" ref="F90">IF(E90="","",RANK(E90, $E$2:$E$241) + COUNTIFS($E$2:$E$241, E90, $D$2:$D$241, "&lt;"&amp;D90) + COUNTIFS($E$2:$E$241, E90, $D$2:$D$241, D90, $A$2:$A$241, "&lt;"&amp;A90))</f>
        <v>37</v>
      </c>
      <c r="G90">
        <f>IF('Rd1'!H90="","",'Rd1'!H90)</f>
        <v>65</v>
      </c>
      <c r="H90" s="3" t="str">
        <f t="shared" si="7"/>
        <v/>
      </c>
      <c r="I90" s="3" t="e">
        <f t="shared" si="8"/>
        <v>#VALUE!</v>
      </c>
      <c r="J90">
        <f>IF(F90="","",'Rd1'!J90)</f>
        <v>0</v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Aldrich Potgieter</v>
      </c>
      <c r="B91">
        <f>IF('Rd1'!D91="","",VALUE('Rd1'!D91))</f>
        <v>0.22450000000000001</v>
      </c>
      <c r="C91">
        <f>IF('Rd1'!E91="","",'Rd1'!E91)</f>
        <v>4.5</v>
      </c>
      <c r="D91">
        <f>IF('Rd1'!F91="","",'Rd1'!F91)</f>
        <v>3.8</v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>IF('Rd1'!H91="","",'Rd1'!H91)</f>
        <v>69</v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Vince Whaley</v>
      </c>
      <c r="B92">
        <f>IF('Rd1'!D92="","",VALUE('Rd1'!D92))</f>
        <v>0.374</v>
      </c>
      <c r="C92">
        <f>IF('Rd1'!E92="","",'Rd1'!E92)</f>
        <v>2.7</v>
      </c>
      <c r="D92">
        <f>IF('Rd1'!F92="","",'Rd1'!F92)</f>
        <v>2.2000000000000002</v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69</v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Joseph Bramlett</v>
      </c>
      <c r="B93">
        <f>IF('Rd1'!D93="","",VALUE('Rd1'!D93))</f>
        <v>0.39119999999999999</v>
      </c>
      <c r="C93">
        <f>IF('Rd1'!E93="","",'Rd1'!E93)</f>
        <v>2.6</v>
      </c>
      <c r="D93">
        <f>IF('Rd1'!F93="","",'Rd1'!F93)</f>
        <v>2.5</v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66</v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Aaron Baddeley</v>
      </c>
      <c r="B94">
        <f>IF('Rd1'!D94="","",VALUE('Rd1'!D94))</f>
        <v>0.2349</v>
      </c>
      <c r="C94">
        <f>IF('Rd1'!E94="","",'Rd1'!E94)</f>
        <v>4.3</v>
      </c>
      <c r="D94">
        <f>IF('Rd1'!F94="","",'Rd1'!F94)</f>
        <v>4.75</v>
      </c>
      <c r="E94" s="12">
        <f t="shared" si="6"/>
        <v>3.1E-2</v>
      </c>
      <c r="F94">
        <f t="array" ref="F94">IF(E94="","",RANK(E94, $E$2:$E$241) + COUNTIFS($E$2:$E$241, E94, $D$2:$D$241, "&lt;"&amp;D94) + COUNTIFS($E$2:$E$241, E94, $D$2:$D$241, D94, $A$2:$A$241, "&lt;"&amp;A94))</f>
        <v>17</v>
      </c>
      <c r="G94">
        <f>IF('Rd1'!H94="","",'Rd1'!H94)</f>
        <v>66</v>
      </c>
      <c r="H94" s="3" t="str">
        <f t="shared" si="7"/>
        <v/>
      </c>
      <c r="I94" s="3" t="e">
        <f t="shared" si="8"/>
        <v>#VALUE!</v>
      </c>
      <c r="J94">
        <f>IF(F94="","",'Rd1'!J94)</f>
        <v>0</v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Danny Walker</v>
      </c>
      <c r="B95">
        <f>IF('Rd1'!D95="","",VALUE('Rd1'!D95))</f>
        <v>0.38250000000000001</v>
      </c>
      <c r="C95">
        <f>IF('Rd1'!E95="","",'Rd1'!E95)</f>
        <v>2.6</v>
      </c>
      <c r="D95">
        <f>IF('Rd1'!F95="","",'Rd1'!F95)</f>
        <v>2.2999999999999998</v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68</v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Dylan Wu</v>
      </c>
      <c r="B96">
        <f>IF('Rd1'!D96="","",VALUE('Rd1'!D96))</f>
        <v>0.42749999999999999</v>
      </c>
      <c r="C96">
        <f>IF('Rd1'!E96="","",'Rd1'!E96)</f>
        <v>2.2999999999999998</v>
      </c>
      <c r="D96">
        <f>IF('Rd1'!F96="","",'Rd1'!F96)</f>
        <v>2.2999999999999998</v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>IF('Rd1'!H96="","",'Rd1'!H96)</f>
        <v>69</v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Ryan Palmer</v>
      </c>
      <c r="B97">
        <f>IF('Rd1'!D97="","",VALUE('Rd1'!D97))</f>
        <v>0.19</v>
      </c>
      <c r="C97">
        <f>IF('Rd1'!E97="","",'Rd1'!E97)</f>
        <v>5.3</v>
      </c>
      <c r="D97">
        <f>IF('Rd1'!F97="","",'Rd1'!F97)</f>
        <v>4.75</v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>IF('Rd1'!H97="","",'Rd1'!H97)</f>
        <v>68</v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Matt Wallace</v>
      </c>
      <c r="B98">
        <f>IF('Rd1'!D98="","",VALUE('Rd1'!D98))</f>
        <v>0.40229999999999999</v>
      </c>
      <c r="C98">
        <f>IF('Rd1'!E98="","",'Rd1'!E98)</f>
        <v>2.5</v>
      </c>
      <c r="D98">
        <f>IF('Rd1'!F98="","",'Rd1'!F98)</f>
        <v>2.2999999999999998</v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>IF('Rd1'!H98="","",'Rd1'!H98)</f>
        <v>72</v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Luke List</v>
      </c>
      <c r="B99">
        <f>IF('Rd1'!D99="","",VALUE('Rd1'!D99))</f>
        <v>0.2898</v>
      </c>
      <c r="C99">
        <f>IF('Rd1'!E99="","",'Rd1'!E99)</f>
        <v>3.5</v>
      </c>
      <c r="D99">
        <f>IF('Rd1'!F99="","",'Rd1'!F99)</f>
        <v>3</v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70</v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Webb Simpson</v>
      </c>
      <c r="B100">
        <f>IF('Rd1'!D100="","",VALUE('Rd1'!D100))</f>
        <v>0.308</v>
      </c>
      <c r="C100">
        <f>IF('Rd1'!E100="","",'Rd1'!E100)</f>
        <v>3.2</v>
      </c>
      <c r="D100">
        <f>IF('Rd1'!F100="","",'Rd1'!F100)</f>
        <v>3.4</v>
      </c>
      <c r="E100" s="12">
        <f t="shared" si="6"/>
        <v>0.02</v>
      </c>
      <c r="F100">
        <f t="array" ref="F100">IF(E100="","",RANK(E100, $E$2:$E$241) + COUNTIFS($E$2:$E$241, E100, $D$2:$D$241, "&lt;"&amp;D100) + COUNTIFS($E$2:$E$241, E100, $D$2:$D$241, D100, $A$2:$A$241, "&lt;"&amp;A100))</f>
        <v>23</v>
      </c>
      <c r="G100">
        <f>IF('Rd1'!H100="","",'Rd1'!H100)</f>
        <v>67</v>
      </c>
      <c r="H100" s="3" t="str">
        <f t="shared" si="7"/>
        <v/>
      </c>
      <c r="I100" s="3" t="e">
        <f t="shared" si="8"/>
        <v>#VALUE!</v>
      </c>
      <c r="J100">
        <f>IF(F100="","",'Rd1'!J100)</f>
        <v>0</v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Scottie Scheffler</v>
      </c>
      <c r="B101">
        <f>IF('Rd1'!D101="","",VALUE('Rd1'!D101))</f>
        <v>0.48670000000000002</v>
      </c>
      <c r="C101">
        <f>IF('Rd1'!E101="","",'Rd1'!E101)</f>
        <v>2.1</v>
      </c>
      <c r="D101">
        <f>IF('Rd1'!F101="","",'Rd1'!F101)</f>
        <v>1.87</v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>IF('Rd1'!H101="","",'Rd1'!H101)</f>
        <v>61</v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Jordan Spieth</v>
      </c>
      <c r="B102">
        <f>IF('Rd1'!D102="","",VALUE('Rd1'!D102))</f>
        <v>0.27079999999999999</v>
      </c>
      <c r="C102">
        <f>IF('Rd1'!E102="","",'Rd1'!E102)</f>
        <v>3.7</v>
      </c>
      <c r="D102">
        <f>IF('Rd1'!F102="","",'Rd1'!F102)</f>
        <v>3.6</v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>IF('Rd1'!H102="","",'Rd1'!H102)</f>
        <v>69</v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Si Woo Kim</v>
      </c>
      <c r="B103">
        <f>IF('Rd1'!D103="","",VALUE('Rd1'!D103))</f>
        <v>0.24249999999999999</v>
      </c>
      <c r="C103">
        <f>IF('Rd1'!E103="","",'Rd1'!E103)</f>
        <v>4.0999999999999996</v>
      </c>
      <c r="D103">
        <f>IF('Rd1'!F103="","",'Rd1'!F103)</f>
        <v>4.2</v>
      </c>
      <c r="E103" s="12">
        <f t="shared" si="6"/>
        <v>6.0000000000000001E-3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39</v>
      </c>
      <c r="G103">
        <f>IF('Rd1'!H103="","",'Rd1'!H103)</f>
        <v>67</v>
      </c>
      <c r="H103" s="3" t="str">
        <f t="shared" si="7"/>
        <v/>
      </c>
      <c r="I103" s="3" t="e">
        <f t="shared" si="8"/>
        <v>#VALUE!</v>
      </c>
      <c r="J103">
        <f>IF(F103="","",'Rd1'!J103)</f>
        <v>0</v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Sungjae Im</v>
      </c>
      <c r="B104">
        <f>IF('Rd1'!D104="","",VALUE('Rd1'!D104))</f>
        <v>0.38840000000000002</v>
      </c>
      <c r="C104">
        <f>IF('Rd1'!E104="","",'Rd1'!E104)</f>
        <v>2.6</v>
      </c>
      <c r="D104">
        <f>IF('Rd1'!F104="","",'Rd1'!F104)</f>
        <v>2.6</v>
      </c>
      <c r="E104" s="12">
        <f t="shared" si="6"/>
        <v>6.0000000000000001E-3</v>
      </c>
      <c r="F104">
        <f t="array" ref="F104">IF(E104="","",RANK(E104, $E$2:$E$241) + COUNTIFS($E$2:$E$241, E104, $D$2:$D$241, "&lt;"&amp;D104) + COUNTIFS($E$2:$E$241, E104, $D$2:$D$241, D104, $A$2:$A$241, "&lt;"&amp;A104))</f>
        <v>38</v>
      </c>
      <c r="G104">
        <f>IF('Rd1'!H104="","",'Rd1'!H104)</f>
        <v>67</v>
      </c>
      <c r="H104" s="3" t="str">
        <f t="shared" si="7"/>
        <v/>
      </c>
      <c r="I104" s="3" t="e">
        <f t="shared" si="8"/>
        <v>#VALUE!</v>
      </c>
      <c r="J104">
        <f>IF(F104="","",'Rd1'!J104)</f>
        <v>0</v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Taylor Pendrith</v>
      </c>
      <c r="B105">
        <f>IF('Rd1'!D105="","",VALUE('Rd1'!D105))</f>
        <v>0.33410000000000001</v>
      </c>
      <c r="C105">
        <f>IF('Rd1'!E105="","",'Rd1'!E105)</f>
        <v>3</v>
      </c>
      <c r="D105">
        <f>IF('Rd1'!F105="","",'Rd1'!F105)</f>
        <v>3</v>
      </c>
      <c r="E105" s="12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43</v>
      </c>
      <c r="G105">
        <f>IF('Rd1'!H105="","",'Rd1'!H105)</f>
        <v>67</v>
      </c>
      <c r="H105" s="3" t="str">
        <f t="shared" si="7"/>
        <v/>
      </c>
      <c r="I105" s="3" t="e">
        <f t="shared" si="8"/>
        <v>#VALUE!</v>
      </c>
      <c r="J105">
        <f>IF(F105="","",'Rd1'!J105)</f>
        <v>0</v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Tom Kim</v>
      </c>
      <c r="B106">
        <f>IF('Rd1'!D106="","",VALUE('Rd1'!D106))</f>
        <v>0.27750000000000002</v>
      </c>
      <c r="C106">
        <f>IF('Rd1'!E106="","",'Rd1'!E106)</f>
        <v>3.6</v>
      </c>
      <c r="D106">
        <f>IF('Rd1'!F106="","",'Rd1'!F106)</f>
        <v>3.25</v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>IF('Rd1'!H106="","",'Rd1'!H106)</f>
        <v>72</v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>Zach Johnson</v>
      </c>
      <c r="B107">
        <f>IF('Rd1'!D107="","",VALUE('Rd1'!D107))</f>
        <v>0.39660000000000001</v>
      </c>
      <c r="C107">
        <f>IF('Rd1'!E107="","",'Rd1'!E107)</f>
        <v>2.5</v>
      </c>
      <c r="D107">
        <f>IF('Rd1'!F107="","",'Rd1'!F107)</f>
        <v>2.38</v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>IF('Rd1'!H107="","",'Rd1'!H107)</f>
        <v>73</v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>Erik van Rooyen</v>
      </c>
      <c r="B108">
        <f>IF('Rd1'!D108="","",VALUE('Rd1'!D108))</f>
        <v>0.32640000000000002</v>
      </c>
      <c r="C108">
        <f>IF('Rd1'!E108="","",'Rd1'!E108)</f>
        <v>3.1</v>
      </c>
      <c r="D108">
        <f>IF('Rd1'!F108="","",'Rd1'!F108)</f>
        <v>2.63</v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>IF('Rd1'!H108="","",'Rd1'!H108)</f>
        <v>66</v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>Francesco Molinari</v>
      </c>
      <c r="B109">
        <f>IF('Rd1'!D109="","",VALUE('Rd1'!D109))</f>
        <v>0.27700000000000002</v>
      </c>
      <c r="C109">
        <f>IF('Rd1'!E109="","",'Rd1'!E109)</f>
        <v>3.6</v>
      </c>
      <c r="D109">
        <f>IF('Rd1'!F109="","",'Rd1'!F109)</f>
        <v>3.75</v>
      </c>
      <c r="E109" s="12">
        <f t="shared" si="6"/>
        <v>1.4E-2</v>
      </c>
      <c r="F109">
        <f t="array" ref="F109">IF(E109="","",RANK(E109, $E$2:$E$241) + COUNTIFS($E$2:$E$241, E109, $D$2:$D$241, "&lt;"&amp;D109) + COUNTIFS($E$2:$E$241, E109, $D$2:$D$241, D109, $A$2:$A$241, "&lt;"&amp;A109))</f>
        <v>33</v>
      </c>
      <c r="G109">
        <f>IF('Rd1'!H109="","",'Rd1'!H109)</f>
        <v>67</v>
      </c>
      <c r="H109" s="3" t="str">
        <f t="shared" si="7"/>
        <v/>
      </c>
      <c r="I109" s="3" t="e">
        <f t="shared" si="8"/>
        <v>#VALUE!</v>
      </c>
      <c r="J109">
        <f>IF(F109="","",'Rd1'!J109)</f>
        <v>0</v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>Sam Burns</v>
      </c>
      <c r="B110">
        <f>IF('Rd1'!D110="","",VALUE('Rd1'!D110))</f>
        <v>0.43419999999999997</v>
      </c>
      <c r="C110">
        <f>IF('Rd1'!E110="","",'Rd1'!E110)</f>
        <v>2.2999999999999998</v>
      </c>
      <c r="D110">
        <f>IF('Rd1'!F110="","",'Rd1'!F110)</f>
        <v>2.38</v>
      </c>
      <c r="E110" s="12">
        <f t="shared" si="6"/>
        <v>2.4E-2</v>
      </c>
      <c r="F110">
        <f t="array" ref="F110">IF(E110="","",RANK(E110, $E$2:$E$241) + COUNTIFS($E$2:$E$241, E110, $D$2:$D$241, "&lt;"&amp;D110) + COUNTIFS($E$2:$E$241, E110, $D$2:$D$241, D110, $A$2:$A$241, "&lt;"&amp;A110))</f>
        <v>21</v>
      </c>
      <c r="G110">
        <f>IF('Rd1'!H110="","",'Rd1'!H110)</f>
        <v>67</v>
      </c>
      <c r="H110" s="3" t="str">
        <f t="shared" si="7"/>
        <v/>
      </c>
      <c r="I110" s="3" t="e">
        <f t="shared" si="8"/>
        <v>#VALUE!</v>
      </c>
      <c r="J110">
        <f>IF(F110="","",'Rd1'!J110)</f>
        <v>0</v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>Jake Knapp</v>
      </c>
      <c r="B111">
        <f>IF('Rd1'!D111="","",VALUE('Rd1'!D111))</f>
        <v>0.27939999999999998</v>
      </c>
      <c r="C111">
        <f>IF('Rd1'!E111="","",'Rd1'!E111)</f>
        <v>3.6</v>
      </c>
      <c r="D111">
        <f>IF('Rd1'!F111="","",'Rd1'!F111)</f>
        <v>2.87</v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>IF('Rd1'!H111="","",'Rd1'!H111)</f>
        <v>68</v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>Brian Campbell</v>
      </c>
      <c r="B112">
        <f>IF('Rd1'!D112="","",VALUE('Rd1'!D112))</f>
        <v>0.28639999999999999</v>
      </c>
      <c r="C112">
        <f>IF('Rd1'!E112="","",'Rd1'!E112)</f>
        <v>3.5</v>
      </c>
      <c r="D112">
        <f>IF('Rd1'!F112="","",'Rd1'!F112)</f>
        <v>3.75</v>
      </c>
      <c r="E112" s="12">
        <f t="shared" si="6"/>
        <v>2.7E-2</v>
      </c>
      <c r="F112">
        <f t="array" ref="F112">IF(E112="","",RANK(E112, $E$2:$E$241) + COUNTIFS($E$2:$E$241, E112, $D$2:$D$241, "&lt;"&amp;D112) + COUNTIFS($E$2:$E$241, E112, $D$2:$D$241, D112, $A$2:$A$241, "&lt;"&amp;A112))</f>
        <v>19</v>
      </c>
      <c r="G112">
        <f>IF('Rd1'!H112="","",'Rd1'!H112)</f>
        <v>70</v>
      </c>
      <c r="H112" s="3" t="str">
        <f t="shared" si="7"/>
        <v/>
      </c>
      <c r="I112" s="3" t="e">
        <f t="shared" si="8"/>
        <v>#VALUE!</v>
      </c>
      <c r="J112">
        <f>IF(F112="","",'Rd1'!J112)</f>
        <v>0</v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>Nico Echavarria</v>
      </c>
      <c r="B113">
        <f>IF('Rd1'!D113="","",VALUE('Rd1'!D113))</f>
        <v>0.35870000000000002</v>
      </c>
      <c r="C113">
        <f>IF('Rd1'!E113="","",'Rd1'!E113)</f>
        <v>2.8</v>
      </c>
      <c r="D113">
        <f>IF('Rd1'!F113="","",'Rd1'!F113)</f>
        <v>2.4</v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>IF('Rd1'!H113="","",'Rd1'!H113)</f>
        <v>68</v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>Jhonattan Vegas</v>
      </c>
      <c r="B114">
        <f>IF('Rd1'!D114="","",VALUE('Rd1'!D114))</f>
        <v>0.37890000000000001</v>
      </c>
      <c r="C114">
        <f>IF('Rd1'!E114="","",'Rd1'!E114)</f>
        <v>2.6</v>
      </c>
      <c r="D114">
        <f>IF('Rd1'!F114="","",'Rd1'!F114)</f>
        <v>2.7</v>
      </c>
      <c r="E114" s="12">
        <f t="shared" si="6"/>
        <v>1.4E-2</v>
      </c>
      <c r="F114">
        <f t="array" ref="F114">IF(E114="","",RANK(E114, $E$2:$E$241) + COUNTIFS($E$2:$E$241, E114, $D$2:$D$241, "&lt;"&amp;D114) + COUNTIFS($E$2:$E$241, E114, $D$2:$D$241, D114, $A$2:$A$241, "&lt;"&amp;A114))</f>
        <v>31</v>
      </c>
      <c r="G114">
        <f>IF('Rd1'!H114="","",'Rd1'!H114)</f>
        <v>63</v>
      </c>
      <c r="H114" s="3" t="str">
        <f t="shared" si="7"/>
        <v/>
      </c>
      <c r="I114" s="3" t="e">
        <f t="shared" si="8"/>
        <v>#VALUE!</v>
      </c>
      <c r="J114">
        <f>IF(F114="","",'Rd1'!J114)</f>
        <v>0</v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>Patton Kizzire</v>
      </c>
      <c r="B115">
        <f>IF('Rd1'!D115="","",VALUE('Rd1'!D115))</f>
        <v>0.26240000000000002</v>
      </c>
      <c r="C115">
        <f>IF('Rd1'!E115="","",'Rd1'!E115)</f>
        <v>3.8</v>
      </c>
      <c r="D115">
        <f>IF('Rd1'!F115="","",'Rd1'!F115)</f>
        <v>3.75</v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>IF('Rd1'!H115="","",'Rd1'!H115)</f>
        <v>64</v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>Nate Lashley</v>
      </c>
      <c r="B116">
        <f>IF('Rd1'!D116="","",VALUE('Rd1'!D116))</f>
        <v>0.41039999999999999</v>
      </c>
      <c r="C116">
        <f>IF('Rd1'!E116="","",'Rd1'!E116)</f>
        <v>2.4</v>
      </c>
      <c r="D116">
        <f>IF('Rd1'!F116="","",'Rd1'!F116)</f>
        <v>2.2999999999999998</v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>IF('Rd1'!H116="","",'Rd1'!H116)</f>
        <v>68</v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>Kevin Tway</v>
      </c>
      <c r="B117">
        <f>IF('Rd1'!D117="","",VALUE('Rd1'!D117))</f>
        <v>0.35799999999999998</v>
      </c>
      <c r="C117">
        <f>IF('Rd1'!E117="","",'Rd1'!E117)</f>
        <v>2.8</v>
      </c>
      <c r="D117">
        <f>IF('Rd1'!F117="","",'Rd1'!F117)</f>
        <v>2.75</v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>IF('Rd1'!H117="","",'Rd1'!H117)</f>
        <v>70</v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>Nick Watney</v>
      </c>
      <c r="B118">
        <f>IF('Rd1'!D118="","",VALUE('Rd1'!D118))</f>
        <v>0.23169999999999999</v>
      </c>
      <c r="C118">
        <f>IF('Rd1'!E118="","",'Rd1'!E118)</f>
        <v>4.3</v>
      </c>
      <c r="D118">
        <f>IF('Rd1'!F118="","",'Rd1'!F118)</f>
        <v>4</v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>IF('Rd1'!H118="","",'Rd1'!H118)</f>
        <v>69</v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>Seamus Power</v>
      </c>
      <c r="B119">
        <f>IF('Rd1'!D119="","",VALUE('Rd1'!D119))</f>
        <v>0.48709999999999998</v>
      </c>
      <c r="C119">
        <f>IF('Rd1'!E119="","",'Rd1'!E119)</f>
        <v>2.1</v>
      </c>
      <c r="D119">
        <f>IF('Rd1'!F119="","",'Rd1'!F119)</f>
        <v>2.1</v>
      </c>
      <c r="E119" s="12">
        <f t="shared" si="6"/>
        <v>2.1000000000000001E-2</v>
      </c>
      <c r="F119">
        <f t="array" ref="F119">IF(E119="","",RANK(E119, $E$2:$E$241) + COUNTIFS($E$2:$E$241, E119, $D$2:$D$241, "&lt;"&amp;D119) + COUNTIFS($E$2:$E$241, E119, $D$2:$D$241, D119, $A$2:$A$241, "&lt;"&amp;A119))</f>
        <v>22</v>
      </c>
      <c r="G119">
        <f>IF('Rd1'!H119="","",'Rd1'!H119)</f>
        <v>68</v>
      </c>
      <c r="H119" s="3" t="str">
        <f t="shared" si="7"/>
        <v/>
      </c>
      <c r="I119" s="3" t="e">
        <f t="shared" si="8"/>
        <v>#VALUE!</v>
      </c>
      <c r="J119">
        <f>IF(F119="","",'Rd1'!J119)</f>
        <v>0</v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>Adam Schenk</v>
      </c>
      <c r="B120">
        <f>IF('Rd1'!D120="","",VALUE('Rd1'!D120))</f>
        <v>0.29680000000000001</v>
      </c>
      <c r="C120">
        <f>IF('Rd1'!E120="","",'Rd1'!E120)</f>
        <v>3.4</v>
      </c>
      <c r="D120">
        <f>IF('Rd1'!F120="","",'Rd1'!F120)</f>
        <v>2.9</v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>IF('Rd1'!H120="","",'Rd1'!H120)</f>
        <v>66</v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>Camilo Villegas</v>
      </c>
      <c r="B121">
        <f>IF('Rd1'!D121="","",VALUE('Rd1'!D121))</f>
        <v>0.21609999999999999</v>
      </c>
      <c r="C121">
        <f>IF('Rd1'!E121="","",'Rd1'!E121)</f>
        <v>4.5999999999999996</v>
      </c>
      <c r="D121">
        <f>IF('Rd1'!F121="","",'Rd1'!F121)</f>
        <v>4</v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>IF('Rd1'!H121="","",'Rd1'!H121)</f>
        <v>70</v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>Nicolai Hojgaard</v>
      </c>
      <c r="B122">
        <f>IF('Rd1'!D122="","",VALUE('Rd1'!D122))</f>
        <v>0.36919999999999997</v>
      </c>
      <c r="C122">
        <f>IF('Rd1'!E122="","",'Rd1'!E122)</f>
        <v>2.7</v>
      </c>
      <c r="D122">
        <f>IF('Rd1'!F122="","",'Rd1'!F122)</f>
        <v>2.2000000000000002</v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>IF('Rd1'!H122="","",'Rd1'!H122)</f>
        <v>68</v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>Ben Kohles</v>
      </c>
      <c r="B123">
        <f>IF('Rd1'!D123="","",VALUE('Rd1'!D123))</f>
        <v>0.33479999999999999</v>
      </c>
      <c r="C123">
        <f>IF('Rd1'!E123="","",'Rd1'!E123)</f>
        <v>3</v>
      </c>
      <c r="D123">
        <f>IF('Rd1'!F123="","",'Rd1'!F123)</f>
        <v>3.1</v>
      </c>
      <c r="E123" s="12">
        <f t="shared" si="6"/>
        <v>1.7999999999999999E-2</v>
      </c>
      <c r="F123">
        <f t="array" ref="F123">IF(E123="","",RANK(E123, $E$2:$E$241) + COUNTIFS($E$2:$E$241, E123, $D$2:$D$241, "&lt;"&amp;D123) + COUNTIFS($E$2:$E$241, E123, $D$2:$D$241, D123, $A$2:$A$241, "&lt;"&amp;A123))</f>
        <v>26</v>
      </c>
      <c r="G123">
        <f>IF('Rd1'!H123="","",'Rd1'!H123)</f>
        <v>68</v>
      </c>
      <c r="H123" s="3" t="str">
        <f t="shared" si="7"/>
        <v/>
      </c>
      <c r="I123" s="3" t="e">
        <f t="shared" si="8"/>
        <v>#VALUE!</v>
      </c>
      <c r="J123">
        <f>IF(F123="","",'Rd1'!J123)</f>
        <v>0</v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>Lanto Griffin</v>
      </c>
      <c r="B124">
        <f>IF('Rd1'!D124="","",VALUE('Rd1'!D124))</f>
        <v>0.29599999999999999</v>
      </c>
      <c r="C124">
        <f>IF('Rd1'!E124="","",'Rd1'!E124)</f>
        <v>3.4</v>
      </c>
      <c r="D124">
        <f>IF('Rd1'!F124="","",'Rd1'!F124)</f>
        <v>3.5</v>
      </c>
      <c r="E124" s="12">
        <f t="shared" si="6"/>
        <v>1.4E-2</v>
      </c>
      <c r="F124">
        <f t="array" ref="F124">IF(E124="","",RANK(E124, $E$2:$E$241) + COUNTIFS($E$2:$E$241, E124, $D$2:$D$241, "&lt;"&amp;D124) + COUNTIFS($E$2:$E$241, E124, $D$2:$D$241, D124, $A$2:$A$241, "&lt;"&amp;A124))</f>
        <v>32</v>
      </c>
      <c r="G124">
        <f>IF('Rd1'!H124="","",'Rd1'!H124)</f>
        <v>67</v>
      </c>
      <c r="H124" s="3" t="str">
        <f t="shared" si="7"/>
        <v/>
      </c>
      <c r="I124" s="3" t="e">
        <f t="shared" si="8"/>
        <v>#VALUE!</v>
      </c>
      <c r="J124">
        <f>IF(F124="","",'Rd1'!J124)</f>
        <v>0</v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>Matti Schmid</v>
      </c>
      <c r="B125">
        <f>IF('Rd1'!D125="","",VALUE('Rd1'!D125))</f>
        <v>0.35320000000000001</v>
      </c>
      <c r="C125">
        <f>IF('Rd1'!E125="","",'Rd1'!E125)</f>
        <v>2.8</v>
      </c>
      <c r="D125">
        <f>IF('Rd1'!F125="","",'Rd1'!F125)</f>
        <v>2.5</v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>IF('Rd1'!H125="","",'Rd1'!H125)</f>
        <v>73</v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>Beau Hossler</v>
      </c>
      <c r="B126">
        <f>IF('Rd1'!D126="","",VALUE('Rd1'!D126))</f>
        <v>0.37090000000000001</v>
      </c>
      <c r="C126">
        <f>IF('Rd1'!E126="","",'Rd1'!E126)</f>
        <v>2.7</v>
      </c>
      <c r="D126">
        <f>IF('Rd1'!F126="","",'Rd1'!F126)</f>
        <v>2.63</v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>IF('Rd1'!H126="","",'Rd1'!H126)</f>
        <v>69</v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>Martin Laird</v>
      </c>
      <c r="B127">
        <f>IF('Rd1'!D127="","",VALUE('Rd1'!D127))</f>
        <v>0.27589999999999998</v>
      </c>
      <c r="C127">
        <f>IF('Rd1'!E127="","",'Rd1'!E127)</f>
        <v>3.6</v>
      </c>
      <c r="D127">
        <f>IF('Rd1'!F127="","",'Rd1'!F127)</f>
        <v>3.5</v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>IF('Rd1'!H127="","",'Rd1'!H127)</f>
        <v>70</v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>Paul Peterson</v>
      </c>
      <c r="B128">
        <f>IF('Rd1'!D128="","",VALUE('Rd1'!D128))</f>
        <v>0.4083</v>
      </c>
      <c r="C128">
        <f>IF('Rd1'!E128="","",'Rd1'!E128)</f>
        <v>2.4</v>
      </c>
      <c r="D128">
        <f>IF('Rd1'!F128="","",'Rd1'!F128)</f>
        <v>2.38</v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>IF('Rd1'!H128="","",'Rd1'!H128)</f>
        <v>68</v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>Taylor Dickson</v>
      </c>
      <c r="B129">
        <f>IF('Rd1'!D129="","",VALUE('Rd1'!D129))</f>
        <v>0.36620000000000003</v>
      </c>
      <c r="C129">
        <f>IF('Rd1'!E129="","",'Rd1'!E129)</f>
        <v>2.7</v>
      </c>
      <c r="D129">
        <f>IF('Rd1'!F129="","",'Rd1'!F129)</f>
        <v>2.38</v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>IF('Rd1'!H129="","",'Rd1'!H129)</f>
        <v>66</v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>Brandon Matthews</v>
      </c>
      <c r="B130">
        <f>IF('Rd1'!D130="","",VALUE('Rd1'!D130))</f>
        <v>0.22550000000000001</v>
      </c>
      <c r="C130">
        <f>IF('Rd1'!E130="","",'Rd1'!E130)</f>
        <v>4.4000000000000004</v>
      </c>
      <c r="D130">
        <f>IF('Rd1'!F130="","",'Rd1'!F130)</f>
        <v>4.33</v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>IF('Rd1'!H130="","",'Rd1'!H130)</f>
        <v>66</v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>Isaiah Salinda</v>
      </c>
      <c r="B131">
        <f>IF('Rd1'!D131="","",VALUE('Rd1'!D131))</f>
        <v>0.34760000000000002</v>
      </c>
      <c r="C131">
        <f>IF('Rd1'!E131="","",'Rd1'!E131)</f>
        <v>2.9</v>
      </c>
      <c r="D131">
        <f>IF('Rd1'!F131="","",'Rd1'!F131)</f>
        <v>2.4500000000000002</v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>IF('Rd1'!H131="","",'Rd1'!H131)</f>
        <v>68</v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>Patrick Rodgers</v>
      </c>
      <c r="B132">
        <f>IF('Rd1'!D132="","",VALUE('Rd1'!D132))</f>
        <v>0.40689999999999998</v>
      </c>
      <c r="C132">
        <f>IF('Rd1'!E132="","",'Rd1'!E132)</f>
        <v>2.5</v>
      </c>
      <c r="D132">
        <f>IF('Rd1'!F132="","",'Rd1'!F132)</f>
        <v>2.5</v>
      </c>
      <c r="E132" s="12">
        <f t="shared" si="12"/>
        <v>1.2E-2</v>
      </c>
      <c r="F132">
        <f t="array" ref="F132">IF(E132="","",RANK(E132, $E$2:$E$241) + COUNTIFS($E$2:$E$241, E132, $D$2:$D$241, "&lt;"&amp;D132) + COUNTIFS($E$2:$E$241, E132, $D$2:$D$241, D132, $A$2:$A$241, "&lt;"&amp;A132))</f>
        <v>34</v>
      </c>
      <c r="G132">
        <f>IF('Rd1'!H132="","",'Rd1'!H132)</f>
        <v>69</v>
      </c>
      <c r="H132" s="3" t="str">
        <f t="shared" si="13"/>
        <v/>
      </c>
      <c r="I132" s="3" t="e">
        <f t="shared" si="14"/>
        <v>#VALUE!</v>
      </c>
      <c r="J132">
        <f>IF(F132="","",'Rd1'!J132)</f>
        <v>0</v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>Will Gordon</v>
      </c>
      <c r="B133">
        <f>IF('Rd1'!D133="","",VALUE('Rd1'!D133))</f>
        <v>0.2455</v>
      </c>
      <c r="C133">
        <f>IF('Rd1'!E133="","",'Rd1'!E133)</f>
        <v>4.0999999999999996</v>
      </c>
      <c r="D133">
        <f>IF('Rd1'!F133="","",'Rd1'!F133)</f>
        <v>4</v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>IF('Rd1'!H133="","",'Rd1'!H133)</f>
        <v>64</v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>Kevin Roy</v>
      </c>
      <c r="B134">
        <f>IF('Rd1'!D134="","",VALUE('Rd1'!D134))</f>
        <v>0.35470000000000002</v>
      </c>
      <c r="C134">
        <f>IF('Rd1'!E134="","",'Rd1'!E134)</f>
        <v>2.8</v>
      </c>
      <c r="D134">
        <f>IF('Rd1'!F134="","",'Rd1'!F134)</f>
        <v>2.4</v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>IF('Rd1'!H134="","",'Rd1'!H134)</f>
        <v>67</v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>Rikuya Hoshino</v>
      </c>
      <c r="B135">
        <f>IF('Rd1'!D135="","",VALUE('Rd1'!D135))</f>
        <v>0.36880000000000002</v>
      </c>
      <c r="C135">
        <f>IF('Rd1'!E135="","",'Rd1'!E135)</f>
        <v>2.7</v>
      </c>
      <c r="D135">
        <f>IF('Rd1'!F135="","",'Rd1'!F135)</f>
        <v>2.7</v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>IF('Rd1'!H135="","",'Rd1'!H135)</f>
        <v>67</v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>Kevin Velo</v>
      </c>
      <c r="B136">
        <f>IF('Rd1'!D136="","",VALUE('Rd1'!D136))</f>
        <v>0.27650000000000002</v>
      </c>
      <c r="C136">
        <f>IF('Rd1'!E136="","",'Rd1'!E136)</f>
        <v>3.6</v>
      </c>
      <c r="D136">
        <f>IF('Rd1'!F136="","",'Rd1'!F136)</f>
        <v>3.5</v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>IF('Rd1'!H136="","",'Rd1'!H136)</f>
        <v>70</v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>Antoine Rozner</v>
      </c>
      <c r="B137">
        <f>IF('Rd1'!D137="","",VALUE('Rd1'!D137))</f>
        <v>0.40510000000000002</v>
      </c>
      <c r="C137">
        <f>IF('Rd1'!E137="","",'Rd1'!E137)</f>
        <v>2.5</v>
      </c>
      <c r="D137">
        <f>IF('Rd1'!F137="","",'Rd1'!F137)</f>
        <v>2.25</v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>IF('Rd1'!H137="","",'Rd1'!H137)</f>
        <v>66</v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>Kaito Onishi</v>
      </c>
      <c r="B138">
        <f>IF('Rd1'!D138="","",VALUE('Rd1'!D138))</f>
        <v>0.33600000000000002</v>
      </c>
      <c r="C138">
        <f>IF('Rd1'!E138="","",'Rd1'!E138)</f>
        <v>3</v>
      </c>
      <c r="D138">
        <f>IF('Rd1'!F138="","",'Rd1'!F138)</f>
        <v>3.2</v>
      </c>
      <c r="E138" s="12">
        <f t="shared" si="12"/>
        <v>3.4000000000000002E-2</v>
      </c>
      <c r="F138">
        <f t="array" ref="F138">IF(E138="","",RANK(E138, $E$2:$E$241) + COUNTIFS($E$2:$E$241, E138, $D$2:$D$241, "&lt;"&amp;D138) + COUNTIFS($E$2:$E$241, E138, $D$2:$D$241, D138, $A$2:$A$241, "&lt;"&amp;A138))</f>
        <v>16</v>
      </c>
      <c r="G138">
        <f>IF('Rd1'!H138="","",'Rd1'!H138)</f>
        <v>72</v>
      </c>
      <c r="H138" s="3" t="str">
        <f t="shared" si="13"/>
        <v/>
      </c>
      <c r="I138" s="3" t="e">
        <f t="shared" si="14"/>
        <v>#VALUE!</v>
      </c>
      <c r="J138">
        <f>IF(F138="","",'Rd1'!J138)</f>
        <v>0</v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>Ross Steelman</v>
      </c>
      <c r="B139">
        <f>IF('Rd1'!D139="","",VALUE('Rd1'!D139))</f>
        <v>0.25879999999999997</v>
      </c>
      <c r="C139">
        <f>IF('Rd1'!E139="","",'Rd1'!E139)</f>
        <v>3.9</v>
      </c>
      <c r="D139">
        <f>IF('Rd1'!F139="","",'Rd1'!F139)</f>
        <v>3.8</v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>IF('Rd1'!H139="","",'Rd1'!H139)</f>
        <v>67</v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>Taylor Montgomery</v>
      </c>
      <c r="B140">
        <f>IF('Rd1'!D140="","",VALUE('Rd1'!D140))</f>
        <v>0.32150000000000001</v>
      </c>
      <c r="C140">
        <f>IF('Rd1'!E140="","",'Rd1'!E140)</f>
        <v>3.1</v>
      </c>
      <c r="D140">
        <f>IF('Rd1'!F140="","",'Rd1'!F140)</f>
        <v>2.7</v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>IF('Rd1'!H140="","",'Rd1'!H140)</f>
        <v>69</v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>Hayden Buckley</v>
      </c>
      <c r="B141">
        <f>IF('Rd1'!D141="","",VALUE('Rd1'!D141))</f>
        <v>0.29549999999999998</v>
      </c>
      <c r="C141">
        <f>IF('Rd1'!E141="","",'Rd1'!E141)</f>
        <v>3.4</v>
      </c>
      <c r="D141">
        <f>IF('Rd1'!F141="","",'Rd1'!F141)</f>
        <v>2.88</v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>IF('Rd1'!H141="","",'Rd1'!H141)</f>
        <v>70</v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>Norman Xiong</v>
      </c>
      <c r="B142">
        <f>IF('Rd1'!D142="","",VALUE('Rd1'!D142))</f>
        <v>0.38300000000000001</v>
      </c>
      <c r="C142">
        <f>IF('Rd1'!E142="","",'Rd1'!E142)</f>
        <v>2.6</v>
      </c>
      <c r="D142">
        <f>IF('Rd1'!F142="","",'Rd1'!F142)</f>
        <v>2.88</v>
      </c>
      <c r="E142" s="12">
        <f t="shared" si="12"/>
        <v>5.5E-2</v>
      </c>
      <c r="F142">
        <f t="array" ref="F142">IF(E142="","",RANK(E142, $E$2:$E$241) + COUNTIFS($E$2:$E$241, E142, $D$2:$D$241, "&lt;"&amp;D142) + COUNTIFS($E$2:$E$241, E142, $D$2:$D$241, D142, $A$2:$A$241, "&lt;"&amp;A142))</f>
        <v>8</v>
      </c>
      <c r="G142">
        <f>IF('Rd1'!H142="","",'Rd1'!H142)</f>
        <v>69</v>
      </c>
      <c r="H142" s="3" t="str">
        <f t="shared" si="13"/>
        <v/>
      </c>
      <c r="I142" s="3" t="e">
        <f t="shared" si="14"/>
        <v>#VALUE!</v>
      </c>
      <c r="J142">
        <f>IF(F142="","",'Rd1'!J142)</f>
        <v>0</v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>Max McGreevy</v>
      </c>
      <c r="B143">
        <f>IF('Rd1'!D143="","",VALUE('Rd1'!D143))</f>
        <v>0.34760000000000002</v>
      </c>
      <c r="C143">
        <f>IF('Rd1'!E143="","",'Rd1'!E143)</f>
        <v>2.9</v>
      </c>
      <c r="D143">
        <f>IF('Rd1'!F143="","",'Rd1'!F143)</f>
        <v>2.62</v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>IF('Rd1'!H143="","",'Rd1'!H143)</f>
        <v>66</v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>Christo Lamprecht</v>
      </c>
      <c r="B144">
        <f>IF('Rd1'!D144="","",VALUE('Rd1'!D144))</f>
        <v>0.28820000000000001</v>
      </c>
      <c r="C144">
        <f>IF('Rd1'!E144="","",'Rd1'!E144)</f>
        <v>3.5</v>
      </c>
      <c r="D144">
        <f>IF('Rd1'!F144="","",'Rd1'!F144)</f>
        <v>3.25</v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>IF('Rd1'!H144="","",'Rd1'!H144)</f>
        <v>76</v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>Niklas Norgaard Moller</v>
      </c>
      <c r="B145">
        <f>IF('Rd1'!D145="","",VALUE('Rd1'!D145))</f>
        <v>0.36420000000000002</v>
      </c>
      <c r="C145">
        <f>IF('Rd1'!E145="","",'Rd1'!E145)</f>
        <v>2.7</v>
      </c>
      <c r="D145">
        <f>IF('Rd1'!F145="","",'Rd1'!F145)</f>
        <v>3.25</v>
      </c>
      <c r="E145" s="12">
        <f t="shared" si="12"/>
        <v>8.2000000000000003E-2</v>
      </c>
      <c r="F145">
        <f t="array" ref="F145">IF(E145="","",RANK(E145, $E$2:$E$241) + COUNTIFS($E$2:$E$241, E145, $D$2:$D$241, "&lt;"&amp;D145) + COUNTIFS($E$2:$E$241, E145, $D$2:$D$241, D145, $A$2:$A$241, "&lt;"&amp;A145))</f>
        <v>6</v>
      </c>
      <c r="G145">
        <f>IF('Rd1'!H145="","",'Rd1'!H145)</f>
        <v>66</v>
      </c>
      <c r="H145" s="3" t="str">
        <f t="shared" si="13"/>
        <v/>
      </c>
      <c r="I145" s="3" t="e">
        <f t="shared" si="14"/>
        <v>#VALUE!</v>
      </c>
      <c r="J145">
        <f>IF(F145="","",'Rd1'!J145)</f>
        <v>0</v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>Jeremy Paul</v>
      </c>
      <c r="B146">
        <f>IF('Rd1'!D146="","",VALUE('Rd1'!D146))</f>
        <v>0.56730000000000003</v>
      </c>
      <c r="C146">
        <f>IF('Rd1'!E146="","",'Rd1'!E146)</f>
        <v>1.76</v>
      </c>
      <c r="D146">
        <f>IF('Rd1'!F146="","",'Rd1'!F146)</f>
        <v>1.87</v>
      </c>
      <c r="E146" s="12">
        <f t="shared" si="12"/>
        <v>7.0000000000000007E-2</v>
      </c>
      <c r="F146">
        <f t="array" ref="F146">IF(E146="","",RANK(E146, $E$2:$E$241) + COUNTIFS($E$2:$E$241, E146, $D$2:$D$241, "&lt;"&amp;D146) + COUNTIFS($E$2:$E$241, E146, $D$2:$D$241, D146, $A$2:$A$241, "&lt;"&amp;A146))</f>
        <v>7</v>
      </c>
      <c r="G146">
        <f>IF('Rd1'!H146="","",'Rd1'!H146)</f>
        <v>71</v>
      </c>
      <c r="H146" s="3" t="str">
        <f t="shared" si="13"/>
        <v/>
      </c>
      <c r="I146" s="3" t="e">
        <f t="shared" si="14"/>
        <v>#VALUE!</v>
      </c>
      <c r="J146">
        <f>IF(F146="","",'Rd1'!J146)</f>
        <v>0</v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>Trevor Cone</v>
      </c>
      <c r="B147">
        <f>IF('Rd1'!D147="","",VALUE('Rd1'!D147))</f>
        <v>0.3881</v>
      </c>
      <c r="C147">
        <f>IF('Rd1'!E147="","",'Rd1'!E147)</f>
        <v>2.6</v>
      </c>
      <c r="D147">
        <f>IF('Rd1'!F147="","",'Rd1'!F147)</f>
        <v>3.2</v>
      </c>
      <c r="E147" s="12">
        <f t="shared" si="12"/>
        <v>0.11</v>
      </c>
      <c r="F147">
        <f t="array" ref="F147">IF(E147="","",RANK(E147, $E$2:$E$241) + COUNTIFS($E$2:$E$241, E147, $D$2:$D$241, "&lt;"&amp;D147) + COUNTIFS($E$2:$E$241, E147, $D$2:$D$241, D147, $A$2:$A$241, "&lt;"&amp;A147))</f>
        <v>1</v>
      </c>
      <c r="G147">
        <f>IF('Rd1'!H147="","",'Rd1'!H147)</f>
        <v>70</v>
      </c>
      <c r="H147" s="3" t="e">
        <f t="shared" si="13"/>
        <v>#VALUE!</v>
      </c>
      <c r="I147" s="3" t="e">
        <f t="shared" si="14"/>
        <v>#VALUE!</v>
      </c>
      <c r="J147">
        <f>IF(F147="","",'Rd1'!J147)</f>
        <v>0</v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>Gabe Reynolds</v>
      </c>
      <c r="B148">
        <f>IF('Rd1'!D148="","",VALUE('Rd1'!D148))</f>
        <v>4.4499999999999998E-2</v>
      </c>
      <c r="C148">
        <f>IF('Rd1'!E148="","",'Rd1'!E148)</f>
        <v>22</v>
      </c>
      <c r="D148">
        <f>IF('Rd1'!F148="","",'Rd1'!F148)</f>
        <v>5</v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>IF('Rd1'!H148="","",'Rd1'!H148)</f>
        <v>76</v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>Trace Crowe</v>
      </c>
      <c r="B149">
        <f>IF('Rd1'!D149="","",VALUE('Rd1'!D149))</f>
        <v>0.4476</v>
      </c>
      <c r="C149">
        <f>IF('Rd1'!E149="","",'Rd1'!E149)</f>
        <v>2.2000000000000002</v>
      </c>
      <c r="D149">
        <f>IF('Rd1'!F149="","",'Rd1'!F149)</f>
        <v>2.2000000000000002</v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>IF('Rd1'!H149="","",'Rd1'!H149)</f>
        <v>66</v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>John Pak</v>
      </c>
      <c r="B150">
        <f>IF('Rd1'!D150="","",VALUE('Rd1'!D150))</f>
        <v>0.37930000000000003</v>
      </c>
      <c r="C150">
        <f>IF('Rd1'!E150="","",'Rd1'!E150)</f>
        <v>2.6</v>
      </c>
      <c r="D150">
        <f>IF('Rd1'!F150="","",'Rd1'!F150)</f>
        <v>2.6</v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>IF('Rd1'!H150="","",'Rd1'!H150)</f>
        <v>70</v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>Seungbin Choi</v>
      </c>
      <c r="B151">
        <f>IF('Rd1'!D151="","",VALUE('Rd1'!D151))</f>
        <v>0.1731</v>
      </c>
      <c r="C151">
        <f>IF('Rd1'!E151="","",'Rd1'!E151)</f>
        <v>5.8</v>
      </c>
      <c r="D151">
        <f>IF('Rd1'!F151="","",'Rd1'!F151)</f>
        <v>5.5</v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>IF('Rd1'!H151="","",'Rd1'!H151)</f>
        <v>74</v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>Braden Thornberry</v>
      </c>
      <c r="B152">
        <f>IF('Rd1'!D152="","",VALUE('Rd1'!D152))</f>
        <v>0.40860000000000002</v>
      </c>
      <c r="C152">
        <f>IF('Rd1'!E152="","",'Rd1'!E152)</f>
        <v>2.4</v>
      </c>
      <c r="D152">
        <f>IF('Rd1'!F152="","",'Rd1'!F152)</f>
        <v>2.4</v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>IF('Rd1'!H152="","",'Rd1'!H152)</f>
        <v>71</v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>Anders Albertson</v>
      </c>
      <c r="B153">
        <f>IF('Rd1'!D153="","",VALUE('Rd1'!D153))</f>
        <v>0.37969999999999998</v>
      </c>
      <c r="C153">
        <f>IF('Rd1'!E153="","",'Rd1'!E153)</f>
        <v>2.6</v>
      </c>
      <c r="D153">
        <f>IF('Rd1'!F153="","",'Rd1'!F153)</f>
        <v>2.9</v>
      </c>
      <c r="E153" s="12">
        <f t="shared" si="12"/>
        <v>5.2999999999999999E-2</v>
      </c>
      <c r="F153">
        <f t="array" ref="F153">IF(E153="","",RANK(E153, $E$2:$E$241) + COUNTIFS($E$2:$E$241, E153, $D$2:$D$241, "&lt;"&amp;D153) + COUNTIFS($E$2:$E$241, E153, $D$2:$D$241, D153, $A$2:$A$241, "&lt;"&amp;A153))</f>
        <v>9</v>
      </c>
      <c r="G153">
        <f>IF('Rd1'!H153="","",'Rd1'!H153)</f>
        <v>73</v>
      </c>
      <c r="H153" s="3" t="str">
        <f t="shared" si="13"/>
        <v/>
      </c>
      <c r="I153" s="3" t="e">
        <f t="shared" si="14"/>
        <v>#VALUE!</v>
      </c>
      <c r="J153">
        <f>IF(F153="","",'Rd1'!J153)</f>
        <v>0</v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>Bobby Massa</v>
      </c>
      <c r="B154">
        <f>IF('Rd1'!D154="","",VALUE('Rd1'!D154))</f>
        <v>0.2117</v>
      </c>
      <c r="C154">
        <f>IF('Rd1'!E154="","",'Rd1'!E154)</f>
        <v>4.7</v>
      </c>
      <c r="D154">
        <f>IF('Rd1'!F154="","",'Rd1'!F154)</f>
        <v>3.25</v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>IF('Rd1'!H154="","",'Rd1'!H154)</f>
        <v>76</v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>Alejandro Tosti</v>
      </c>
      <c r="B155">
        <f>IF('Rd1'!D155="","",VALUE('Rd1'!D155))</f>
        <v>0.43390000000000001</v>
      </c>
      <c r="C155">
        <f>IF('Rd1'!E155="","",'Rd1'!E155)</f>
        <v>2.2999999999999998</v>
      </c>
      <c r="D155">
        <f>IF('Rd1'!F155="","",'Rd1'!F155)</f>
        <v>2.2000000000000002</v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>IF('Rd1'!H155="","",'Rd1'!H155)</f>
        <v>68</v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>Ricky Castillo</v>
      </c>
      <c r="B156">
        <f>IF('Rd1'!D156="","",VALUE('Rd1'!D156))</f>
        <v>0.4546</v>
      </c>
      <c r="C156">
        <f>IF('Rd1'!E156="","",'Rd1'!E156)</f>
        <v>2.2000000000000002</v>
      </c>
      <c r="D156">
        <f>IF('Rd1'!F156="","",'Rd1'!F156)</f>
        <v>2.5</v>
      </c>
      <c r="E156" s="12">
        <f t="shared" si="12"/>
        <v>9.0999999999999998E-2</v>
      </c>
      <c r="F156">
        <f t="array" ref="F156">IF(E156="","",RANK(E156, $E$2:$E$241) + COUNTIFS($E$2:$E$241, E156, $D$2:$D$241, "&lt;"&amp;D156) + COUNTIFS($E$2:$E$241, E156, $D$2:$D$241, D156, $A$2:$A$241, "&lt;"&amp;A156))</f>
        <v>4</v>
      </c>
      <c r="G156">
        <f>IF('Rd1'!H156="","",'Rd1'!H156)</f>
        <v>65</v>
      </c>
      <c r="H156" s="3" t="str">
        <f t="shared" si="13"/>
        <v/>
      </c>
      <c r="I156" s="3" t="e">
        <f t="shared" si="14"/>
        <v>#VALUE!</v>
      </c>
      <c r="J156">
        <f>IF(F156="","",'Rd1'!J156)</f>
        <v>0</v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>Noah Kent</v>
      </c>
      <c r="B157">
        <f>IF('Rd1'!D157="","",VALUE('Rd1'!D157))</f>
        <v>0.1115</v>
      </c>
      <c r="C157">
        <f>IF('Rd1'!E157="","",'Rd1'!E157)</f>
        <v>9</v>
      </c>
      <c r="D157">
        <f>IF('Rd1'!F157="","",'Rd1'!F157)</f>
        <v>7</v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>IF('Rd1'!H157="","",'Rd1'!H157)</f>
        <v>77</v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H8" sqref="H8:I10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0.83402777777777781</v>
      </c>
      <c r="C2" t="s">
        <v>336</v>
      </c>
      <c r="D2" s="9" t="s">
        <v>337</v>
      </c>
      <c r="E2">
        <v>2.6</v>
      </c>
      <c r="F2">
        <v>3.2</v>
      </c>
      <c r="G2" s="14" t="s">
        <v>338</v>
      </c>
      <c r="H2">
        <v>70</v>
      </c>
      <c r="I2" s="3">
        <v>4.4000000000000004</v>
      </c>
    </row>
    <row r="3" spans="1:9" x14ac:dyDescent="0.25">
      <c r="A3">
        <v>1</v>
      </c>
      <c r="B3" s="2">
        <v>0.60347222222222219</v>
      </c>
      <c r="C3" t="s">
        <v>178</v>
      </c>
      <c r="D3" s="9" t="s">
        <v>179</v>
      </c>
      <c r="E3">
        <v>3.5</v>
      </c>
      <c r="F3">
        <v>5</v>
      </c>
      <c r="G3" s="14" t="s">
        <v>58</v>
      </c>
      <c r="H3">
        <v>71</v>
      </c>
      <c r="I3" s="3">
        <v>-2</v>
      </c>
    </row>
    <row r="4" spans="1:9" x14ac:dyDescent="0.25">
      <c r="A4">
        <v>1</v>
      </c>
      <c r="B4" s="2">
        <v>0.61111111111111116</v>
      </c>
      <c r="C4" t="s">
        <v>184</v>
      </c>
      <c r="D4" s="9" t="s">
        <v>185</v>
      </c>
      <c r="E4">
        <v>3.1</v>
      </c>
      <c r="F4">
        <v>4</v>
      </c>
      <c r="G4" s="14" t="s">
        <v>186</v>
      </c>
      <c r="H4">
        <v>76</v>
      </c>
      <c r="I4" s="3">
        <v>-2</v>
      </c>
    </row>
    <row r="5" spans="1:9" x14ac:dyDescent="0.25">
      <c r="A5">
        <v>2</v>
      </c>
      <c r="B5" s="2">
        <v>0.55000000000000004</v>
      </c>
      <c r="C5" t="s">
        <v>239</v>
      </c>
      <c r="D5" s="9" t="s">
        <v>371</v>
      </c>
      <c r="E5">
        <v>2.1</v>
      </c>
      <c r="F5">
        <v>2.75</v>
      </c>
      <c r="G5" s="14" t="s">
        <v>372</v>
      </c>
      <c r="H5">
        <v>68</v>
      </c>
      <c r="I5" s="3">
        <v>-2</v>
      </c>
    </row>
    <row r="6" spans="1:9" x14ac:dyDescent="0.25">
      <c r="A6">
        <v>2</v>
      </c>
      <c r="B6" s="2">
        <v>0.75763888888888886</v>
      </c>
      <c r="C6" t="s">
        <v>95</v>
      </c>
      <c r="D6" s="9" t="s">
        <v>413</v>
      </c>
      <c r="E6">
        <v>1.95</v>
      </c>
      <c r="F6">
        <v>2.38</v>
      </c>
      <c r="G6" s="14" t="s">
        <v>414</v>
      </c>
      <c r="H6">
        <v>73</v>
      </c>
      <c r="I6" s="3">
        <v>-2</v>
      </c>
    </row>
    <row r="7" spans="1:9" x14ac:dyDescent="0.25">
      <c r="A7">
        <v>2</v>
      </c>
      <c r="B7" s="2">
        <v>0.84166666666666667</v>
      </c>
      <c r="C7" t="s">
        <v>215</v>
      </c>
      <c r="D7" s="9" t="s">
        <v>474</v>
      </c>
      <c r="E7">
        <v>4</v>
      </c>
      <c r="F7">
        <v>6.5</v>
      </c>
      <c r="G7" s="14" t="s">
        <v>475</v>
      </c>
      <c r="H7">
        <v>70</v>
      </c>
      <c r="I7" s="3">
        <v>-2</v>
      </c>
    </row>
    <row r="8" spans="1:9" x14ac:dyDescent="0.25">
      <c r="A8">
        <v>4</v>
      </c>
      <c r="B8" s="2">
        <v>0.67013888888888884</v>
      </c>
      <c r="C8" t="s">
        <v>199</v>
      </c>
      <c r="D8" s="9" t="s">
        <v>529</v>
      </c>
      <c r="E8">
        <v>1.62</v>
      </c>
      <c r="F8">
        <v>1.77</v>
      </c>
      <c r="G8" s="14" t="s">
        <v>530</v>
      </c>
      <c r="H8">
        <v>67</v>
      </c>
      <c r="I8" s="3">
        <v>-2</v>
      </c>
    </row>
    <row r="9" spans="1:9" x14ac:dyDescent="0.25">
      <c r="A9">
        <v>4</v>
      </c>
      <c r="B9" s="2">
        <v>0.68402777777777779</v>
      </c>
      <c r="C9" t="s">
        <v>231</v>
      </c>
      <c r="D9" s="9" t="s">
        <v>537</v>
      </c>
      <c r="E9">
        <v>1.96</v>
      </c>
      <c r="F9">
        <v>2.25</v>
      </c>
      <c r="G9" s="14" t="s">
        <v>538</v>
      </c>
      <c r="H9">
        <v>66</v>
      </c>
      <c r="I9" s="3">
        <v>-2</v>
      </c>
    </row>
    <row r="10" spans="1:9" x14ac:dyDescent="0.25">
      <c r="A10">
        <v>4</v>
      </c>
      <c r="B10" s="2">
        <v>0.64236111111111116</v>
      </c>
      <c r="C10" t="s">
        <v>239</v>
      </c>
      <c r="D10" s="9" t="s">
        <v>517</v>
      </c>
      <c r="E10">
        <v>2</v>
      </c>
      <c r="F10">
        <v>2.2999999999999998</v>
      </c>
      <c r="G10" s="14" t="s">
        <v>518</v>
      </c>
      <c r="H10">
        <v>68</v>
      </c>
      <c r="I10" s="3">
        <v>-2</v>
      </c>
    </row>
    <row r="11" spans="1:9" x14ac:dyDescent="0.25">
      <c r="B11" s="2"/>
      <c r="C11"/>
      <c r="D11" s="9"/>
      <c r="E11"/>
      <c r="F11"/>
      <c r="G11" s="14"/>
      <c r="I11" s="3"/>
    </row>
    <row r="12" spans="1:9" x14ac:dyDescent="0.25">
      <c r="B12" s="2"/>
      <c r="C12"/>
      <c r="D12" s="9"/>
      <c r="E12"/>
      <c r="F12"/>
      <c r="G12" s="14"/>
      <c r="I12" s="3"/>
    </row>
    <row r="13" spans="1:9" x14ac:dyDescent="0.25">
      <c r="B13" s="2"/>
      <c r="C13"/>
      <c r="D13" s="9"/>
      <c r="E13"/>
      <c r="F13"/>
      <c r="G13" s="14"/>
      <c r="I13" s="3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2025-05-05T00:26:52Z</dcterms:modified>
</cp:coreProperties>
</file>