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F3D95DB-1017-4436-B0A8-6F78FDB3BEA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6" i="48"/>
  <c r="H7" i="48"/>
  <c r="H8" i="48"/>
  <c r="H9" i="48"/>
  <c r="H13" i="48"/>
  <c r="H14" i="48"/>
  <c r="H16" i="48"/>
  <c r="H20" i="48"/>
  <c r="H21" i="48"/>
  <c r="H22" i="48"/>
  <c r="H23" i="48"/>
  <c r="H24" i="48"/>
  <c r="H26" i="48"/>
  <c r="H28" i="48"/>
  <c r="H29" i="48"/>
  <c r="H30" i="48"/>
  <c r="H32" i="48"/>
  <c r="H33" i="48"/>
  <c r="H35" i="48"/>
  <c r="H36" i="48"/>
  <c r="H37" i="48"/>
  <c r="H43" i="48"/>
  <c r="H44" i="48"/>
  <c r="H45" i="48"/>
  <c r="H48" i="48"/>
  <c r="H50" i="48"/>
  <c r="H52" i="48"/>
  <c r="H53" i="48"/>
  <c r="H54" i="48"/>
  <c r="H55" i="48"/>
  <c r="H59" i="48"/>
  <c r="H63" i="48"/>
  <c r="H70" i="48"/>
  <c r="H73" i="48"/>
  <c r="H74" i="48"/>
  <c r="H75" i="48"/>
  <c r="H77" i="48"/>
  <c r="H78" i="48"/>
  <c r="H79" i="48"/>
  <c r="H81" i="48"/>
  <c r="H83" i="48"/>
  <c r="H84" i="48"/>
  <c r="H85" i="48"/>
  <c r="H86" i="48"/>
  <c r="H87" i="48"/>
  <c r="H88" i="48"/>
  <c r="H89" i="48"/>
  <c r="H90" i="48"/>
  <c r="H92" i="48"/>
  <c r="H93" i="48"/>
  <c r="H94" i="48"/>
  <c r="H95" i="48"/>
  <c r="H96" i="48"/>
  <c r="H97" i="48"/>
  <c r="H98" i="48"/>
  <c r="H100" i="48"/>
  <c r="H101" i="48"/>
  <c r="H102" i="48"/>
  <c r="H103" i="48"/>
  <c r="H104" i="48"/>
  <c r="H105" i="48"/>
  <c r="H106" i="48"/>
  <c r="H107" i="48"/>
  <c r="H109" i="48"/>
  <c r="H110" i="48"/>
  <c r="H111" i="48"/>
  <c r="H112" i="48"/>
  <c r="H114" i="48"/>
  <c r="H115" i="48"/>
  <c r="H116" i="48"/>
  <c r="H121" i="48"/>
  <c r="H122" i="48"/>
  <c r="H123" i="48"/>
  <c r="H126" i="48"/>
  <c r="H127" i="48"/>
  <c r="H128" i="48"/>
  <c r="H131" i="48"/>
  <c r="H132" i="48"/>
  <c r="H135" i="48"/>
  <c r="H136" i="48"/>
  <c r="H137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8" i="1"/>
  <c r="H9" i="1"/>
  <c r="H11" i="1"/>
  <c r="H12" i="1"/>
  <c r="H13" i="1"/>
  <c r="H14" i="1"/>
  <c r="H15" i="1"/>
  <c r="H17" i="1"/>
  <c r="H18" i="1"/>
  <c r="H20" i="1"/>
  <c r="H21" i="1"/>
  <c r="H22" i="1"/>
  <c r="H24" i="1"/>
  <c r="H26" i="1"/>
  <c r="H28" i="1"/>
  <c r="H30" i="1"/>
  <c r="H31" i="1"/>
  <c r="H32" i="1"/>
  <c r="H35" i="1"/>
  <c r="H36" i="1"/>
  <c r="H41" i="1"/>
  <c r="H42" i="1"/>
  <c r="H43" i="1"/>
  <c r="H44" i="1"/>
  <c r="H45" i="1"/>
  <c r="H47" i="1"/>
  <c r="H48" i="1"/>
  <c r="H49" i="1"/>
  <c r="H51" i="1"/>
  <c r="H52" i="1"/>
  <c r="H54" i="1"/>
  <c r="H55" i="1"/>
  <c r="H57" i="1"/>
  <c r="H58" i="1"/>
  <c r="H62" i="1"/>
  <c r="H63" i="1"/>
  <c r="H65" i="1"/>
  <c r="H66" i="1"/>
  <c r="H68" i="1"/>
  <c r="H69" i="1"/>
  <c r="H74" i="1"/>
  <c r="H75" i="1"/>
  <c r="H76" i="1"/>
  <c r="H77" i="1"/>
  <c r="H78" i="1"/>
  <c r="H79" i="1"/>
  <c r="H81" i="1"/>
  <c r="H83" i="1"/>
  <c r="H84" i="1"/>
  <c r="H85" i="1"/>
  <c r="H86" i="1"/>
  <c r="H87" i="1"/>
  <c r="H88" i="1"/>
  <c r="H89" i="1"/>
  <c r="H91" i="1"/>
  <c r="H92" i="1"/>
  <c r="H93" i="1"/>
  <c r="H94" i="1"/>
  <c r="H95" i="1"/>
  <c r="H96" i="1"/>
  <c r="H97" i="1"/>
  <c r="H98" i="1"/>
  <c r="H99" i="1"/>
  <c r="H100" i="1"/>
  <c r="H101" i="1"/>
  <c r="H102" i="1"/>
  <c r="H104" i="1"/>
  <c r="H105" i="1"/>
  <c r="H106" i="1"/>
  <c r="H108" i="1"/>
  <c r="H110" i="1"/>
  <c r="H111" i="1"/>
  <c r="H112" i="1"/>
  <c r="H114" i="1"/>
  <c r="H115" i="1"/>
  <c r="H118" i="1"/>
  <c r="H119" i="1"/>
  <c r="H120" i="1"/>
  <c r="H121" i="1"/>
  <c r="H122" i="1"/>
  <c r="H123" i="1"/>
  <c r="H125" i="1"/>
  <c r="H126" i="1"/>
  <c r="H127" i="1"/>
  <c r="H128" i="1"/>
  <c r="H130" i="1"/>
  <c r="H131" i="1"/>
  <c r="H132" i="1"/>
  <c r="H135" i="1"/>
  <c r="H136" i="1"/>
  <c r="H138" i="1"/>
  <c r="H139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E148" i="39" s="1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Q145" i="39" s="1"/>
  <c r="R145" i="39" s="1" a="1"/>
  <c r="R145" i="39" s="1"/>
  <c r="V145" i="39" s="1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Q142" i="39" s="1"/>
  <c r="R142" i="39" s="1" a="1"/>
  <c r="R142" i="39" s="1"/>
  <c r="V142" i="39" s="1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Q139" i="39" s="1"/>
  <c r="R139" i="39" s="1" a="1"/>
  <c r="R139" i="39" s="1"/>
  <c r="V139" i="39" s="1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Q136" i="39" s="1"/>
  <c r="R136" i="39" s="1" a="1"/>
  <c r="R136" i="39" s="1"/>
  <c r="V136" i="39" s="1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Q133" i="39" s="1"/>
  <c r="M133" i="39"/>
  <c r="D133" i="39"/>
  <c r="E133" i="39" s="1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Q130" i="39" s="1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E128" i="39" s="1"/>
  <c r="F128" i="39" s="1" a="1"/>
  <c r="F128" i="39" s="1"/>
  <c r="J128" i="39" s="1"/>
  <c r="A128" i="39"/>
  <c r="P127" i="39"/>
  <c r="O127" i="39"/>
  <c r="N127" i="39"/>
  <c r="Q127" i="39" s="1"/>
  <c r="R127" i="39" s="1" a="1"/>
  <c r="R127" i="39" s="1"/>
  <c r="V127" i="39" s="1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Q124" i="39" s="1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Q118" i="39" s="1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Q115" i="39" s="1"/>
  <c r="R115" i="39" s="1" a="1"/>
  <c r="R115" i="39" s="1"/>
  <c r="V115" i="39" s="1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Q109" i="39" s="1"/>
  <c r="R109" i="39" s="1" a="1"/>
  <c r="R109" i="39" s="1"/>
  <c r="V109" i="39" s="1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Q106" i="39" s="1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Q103" i="39" s="1"/>
  <c r="R103" i="39" s="1" a="1"/>
  <c r="R103" i="39" s="1"/>
  <c r="V103" i="39" s="1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Q100" i="39" s="1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Q97" i="39" s="1"/>
  <c r="R97" i="39" s="1" a="1"/>
  <c r="R97" i="39" s="1"/>
  <c r="V97" i="39" s="1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Q94" i="39" s="1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Q91" i="39" s="1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O88" i="39"/>
  <c r="N88" i="39"/>
  <c r="Q88" i="39" s="1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Q85" i="39" s="1"/>
  <c r="R85" i="39" s="1" a="1"/>
  <c r="R85" i="39" s="1"/>
  <c r="V85" i="39" s="1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Q82" i="39" s="1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O80" i="39"/>
  <c r="N80" i="39"/>
  <c r="M80" i="39"/>
  <c r="D80" i="39"/>
  <c r="C80" i="39"/>
  <c r="B80" i="39"/>
  <c r="A80" i="39"/>
  <c r="P79" i="39"/>
  <c r="O79" i="39"/>
  <c r="N79" i="39"/>
  <c r="Q79" i="39" s="1"/>
  <c r="R79" i="39" s="1" a="1"/>
  <c r="R79" i="39" s="1"/>
  <c r="V79" i="39" s="1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C74" i="39"/>
  <c r="B74" i="39"/>
  <c r="A74" i="39"/>
  <c r="P73" i="39"/>
  <c r="O73" i="39"/>
  <c r="N73" i="39"/>
  <c r="Q73" i="39" s="1"/>
  <c r="R73" i="39" s="1" a="1"/>
  <c r="R73" i="39" s="1"/>
  <c r="V73" i="39" s="1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O70" i="39"/>
  <c r="N70" i="39"/>
  <c r="Q70" i="39" s="1"/>
  <c r="M70" i="39"/>
  <c r="D70" i="39"/>
  <c r="C70" i="39"/>
  <c r="B70" i="39"/>
  <c r="A70" i="39"/>
  <c r="P69" i="39"/>
  <c r="Q69" i="39" s="1"/>
  <c r="O69" i="39"/>
  <c r="N69" i="39"/>
  <c r="M69" i="39"/>
  <c r="D69" i="39"/>
  <c r="C69" i="39"/>
  <c r="B69" i="39"/>
  <c r="A69" i="39"/>
  <c r="P68" i="39"/>
  <c r="Q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Q64" i="39" s="1"/>
  <c r="M64" i="39"/>
  <c r="D64" i="39"/>
  <c r="C64" i="39"/>
  <c r="B64" i="39"/>
  <c r="A64" i="39"/>
  <c r="P63" i="39"/>
  <c r="O63" i="39"/>
  <c r="N63" i="39"/>
  <c r="M63" i="39"/>
  <c r="D63" i="39"/>
  <c r="C63" i="39"/>
  <c r="B63" i="39"/>
  <c r="E63" i="39" s="1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Q61" i="39" s="1"/>
  <c r="M61" i="39"/>
  <c r="D61" i="39"/>
  <c r="C61" i="39"/>
  <c r="B61" i="39"/>
  <c r="A61" i="39"/>
  <c r="P60" i="39"/>
  <c r="O60" i="39"/>
  <c r="N60" i="39"/>
  <c r="M60" i="39"/>
  <c r="D60" i="39"/>
  <c r="C60" i="39"/>
  <c r="B60" i="39"/>
  <c r="E60" i="39" s="1"/>
  <c r="A60" i="39"/>
  <c r="P59" i="39"/>
  <c r="O59" i="39"/>
  <c r="N59" i="39"/>
  <c r="M59" i="39"/>
  <c r="D59" i="39"/>
  <c r="C59" i="39"/>
  <c r="B59" i="39"/>
  <c r="A59" i="39"/>
  <c r="P58" i="39"/>
  <c r="O58" i="39"/>
  <c r="N58" i="39"/>
  <c r="Q58" i="39" s="1"/>
  <c r="M58" i="39"/>
  <c r="D58" i="39"/>
  <c r="C58" i="39"/>
  <c r="B58" i="39"/>
  <c r="A58" i="39"/>
  <c r="P57" i="39"/>
  <c r="O57" i="39"/>
  <c r="N57" i="39"/>
  <c r="M57" i="39"/>
  <c r="D57" i="39"/>
  <c r="C57" i="39"/>
  <c r="B57" i="39"/>
  <c r="E57" i="39" s="1"/>
  <c r="A57" i="39"/>
  <c r="P56" i="39"/>
  <c r="Q56" i="39" s="1"/>
  <c r="O56" i="39"/>
  <c r="N56" i="39"/>
  <c r="M56" i="39"/>
  <c r="D56" i="39"/>
  <c r="C56" i="39"/>
  <c r="B56" i="39"/>
  <c r="A56" i="39"/>
  <c r="P55" i="39"/>
  <c r="O55" i="39"/>
  <c r="N55" i="39"/>
  <c r="Q55" i="39" s="1"/>
  <c r="M55" i="39"/>
  <c r="D55" i="39"/>
  <c r="C55" i="39"/>
  <c r="B55" i="39"/>
  <c r="A55" i="39"/>
  <c r="P54" i="39"/>
  <c r="O54" i="39"/>
  <c r="N54" i="39"/>
  <c r="M54" i="39"/>
  <c r="D54" i="39"/>
  <c r="C54" i="39"/>
  <c r="B54" i="39"/>
  <c r="E54" i="39" s="1"/>
  <c r="A54" i="39"/>
  <c r="P53" i="39"/>
  <c r="O53" i="39"/>
  <c r="N53" i="39"/>
  <c r="M53" i="39"/>
  <c r="D53" i="39"/>
  <c r="C53" i="39"/>
  <c r="B53" i="39"/>
  <c r="A53" i="39"/>
  <c r="P52" i="39"/>
  <c r="O52" i="39"/>
  <c r="N52" i="39"/>
  <c r="Q52" i="39" s="1"/>
  <c r="M52" i="39"/>
  <c r="D52" i="39"/>
  <c r="C52" i="39"/>
  <c r="B52" i="39"/>
  <c r="A52" i="39"/>
  <c r="P51" i="39"/>
  <c r="Q51" i="39" s="1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Q49" i="39" s="1"/>
  <c r="M49" i="39"/>
  <c r="D49" i="39"/>
  <c r="C49" i="39"/>
  <c r="B49" i="39"/>
  <c r="A49" i="39"/>
  <c r="P48" i="39"/>
  <c r="O48" i="39"/>
  <c r="N48" i="39"/>
  <c r="M48" i="39"/>
  <c r="D48" i="39"/>
  <c r="C48" i="39"/>
  <c r="B48" i="39"/>
  <c r="E48" i="39" s="1"/>
  <c r="A48" i="39"/>
  <c r="P47" i="39"/>
  <c r="O47" i="39"/>
  <c r="N47" i="39"/>
  <c r="M47" i="39"/>
  <c r="D47" i="39"/>
  <c r="C47" i="39"/>
  <c r="B47" i="39"/>
  <c r="A47" i="39"/>
  <c r="P46" i="39"/>
  <c r="O46" i="39"/>
  <c r="N46" i="39"/>
  <c r="Q46" i="39" s="1"/>
  <c r="M46" i="39"/>
  <c r="D46" i="39"/>
  <c r="E46" i="39" s="1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E45" i="39" s="1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Q43" i="39" s="1"/>
  <c r="M43" i="39"/>
  <c r="D43" i="39"/>
  <c r="C43" i="39"/>
  <c r="B43" i="39"/>
  <c r="A43" i="39"/>
  <c r="P42" i="39"/>
  <c r="O42" i="39"/>
  <c r="N42" i="39"/>
  <c r="M42" i="39"/>
  <c r="D42" i="39"/>
  <c r="C42" i="39"/>
  <c r="B42" i="39"/>
  <c r="E42" i="39" s="1"/>
  <c r="A42" i="39"/>
  <c r="P41" i="39"/>
  <c r="O41" i="39"/>
  <c r="N41" i="39"/>
  <c r="M41" i="39"/>
  <c r="D41" i="39"/>
  <c r="C41" i="39"/>
  <c r="B41" i="39"/>
  <c r="A41" i="39"/>
  <c r="P40" i="39"/>
  <c r="O40" i="39"/>
  <c r="N40" i="39"/>
  <c r="Q40" i="39" s="1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E39" i="39" s="1"/>
  <c r="A39" i="39"/>
  <c r="P38" i="39"/>
  <c r="Q38" i="39" s="1"/>
  <c r="O38" i="39"/>
  <c r="N38" i="39"/>
  <c r="M38" i="39"/>
  <c r="D38" i="39"/>
  <c r="C38" i="39"/>
  <c r="B38" i="39"/>
  <c r="A38" i="39"/>
  <c r="P37" i="39"/>
  <c r="O37" i="39"/>
  <c r="N37" i="39"/>
  <c r="Q37" i="39" s="1"/>
  <c r="M37" i="39"/>
  <c r="D37" i="39"/>
  <c r="C37" i="39"/>
  <c r="B37" i="39"/>
  <c r="A37" i="39"/>
  <c r="P36" i="39"/>
  <c r="O36" i="39"/>
  <c r="N36" i="39"/>
  <c r="M36" i="39"/>
  <c r="D36" i="39"/>
  <c r="C36" i="39"/>
  <c r="B36" i="39"/>
  <c r="E36" i="39" s="1"/>
  <c r="A36" i="39"/>
  <c r="P35" i="39"/>
  <c r="O35" i="39"/>
  <c r="N35" i="39"/>
  <c r="M35" i="39"/>
  <c r="D35" i="39"/>
  <c r="C35" i="39"/>
  <c r="B35" i="39"/>
  <c r="A35" i="39"/>
  <c r="P34" i="39"/>
  <c r="O34" i="39"/>
  <c r="N34" i="39"/>
  <c r="Q34" i="39" s="1"/>
  <c r="M34" i="39"/>
  <c r="D34" i="39"/>
  <c r="C34" i="39"/>
  <c r="B34" i="39"/>
  <c r="A34" i="39"/>
  <c r="P33" i="39"/>
  <c r="O33" i="39"/>
  <c r="N33" i="39"/>
  <c r="M33" i="39"/>
  <c r="D33" i="39"/>
  <c r="C33" i="39"/>
  <c r="B33" i="39"/>
  <c r="E33" i="39" s="1"/>
  <c r="A33" i="39"/>
  <c r="P32" i="39"/>
  <c r="Q32" i="39" s="1"/>
  <c r="R32" i="39" s="1" a="1"/>
  <c r="R32" i="39" s="1"/>
  <c r="V32" i="39" s="1"/>
  <c r="O32" i="39"/>
  <c r="N32" i="39"/>
  <c r="M32" i="39"/>
  <c r="D32" i="39"/>
  <c r="C32" i="39"/>
  <c r="B32" i="39"/>
  <c r="A32" i="39"/>
  <c r="P31" i="39"/>
  <c r="O31" i="39"/>
  <c r="N31" i="39"/>
  <c r="Q31" i="39" s="1"/>
  <c r="M31" i="39"/>
  <c r="D31" i="39"/>
  <c r="C31" i="39"/>
  <c r="B31" i="39"/>
  <c r="A31" i="39"/>
  <c r="P30" i="39"/>
  <c r="O30" i="39"/>
  <c r="N30" i="39"/>
  <c r="M30" i="39"/>
  <c r="D30" i="39"/>
  <c r="C30" i="39"/>
  <c r="B30" i="39"/>
  <c r="E30" i="39" s="1"/>
  <c r="A30" i="39"/>
  <c r="P29" i="39"/>
  <c r="Q29" i="39" s="1"/>
  <c r="R29" i="39" s="1" a="1"/>
  <c r="R29" i="39" s="1"/>
  <c r="V29" i="39" s="1"/>
  <c r="O29" i="39"/>
  <c r="N29" i="39"/>
  <c r="M29" i="39"/>
  <c r="D29" i="39"/>
  <c r="C29" i="39"/>
  <c r="B29" i="39"/>
  <c r="A29" i="39"/>
  <c r="P28" i="39"/>
  <c r="O28" i="39"/>
  <c r="N28" i="39"/>
  <c r="Q28" i="39" s="1"/>
  <c r="M28" i="39"/>
  <c r="D28" i="39"/>
  <c r="C28" i="39"/>
  <c r="B28" i="39"/>
  <c r="A28" i="39"/>
  <c r="P27" i="39"/>
  <c r="O27" i="39"/>
  <c r="N27" i="39"/>
  <c r="M27" i="39"/>
  <c r="D27" i="39"/>
  <c r="C27" i="39"/>
  <c r="B27" i="39"/>
  <c r="E27" i="39" s="1"/>
  <c r="A27" i="39"/>
  <c r="P26" i="39"/>
  <c r="Q26" i="39" s="1"/>
  <c r="R26" i="39" s="1" a="1"/>
  <c r="R26" i="39" s="1"/>
  <c r="V26" i="39" s="1"/>
  <c r="O26" i="39"/>
  <c r="N26" i="39"/>
  <c r="M26" i="39"/>
  <c r="D26" i="39"/>
  <c r="C26" i="39"/>
  <c r="B26" i="39"/>
  <c r="A26" i="39"/>
  <c r="P25" i="39"/>
  <c r="O25" i="39"/>
  <c r="N25" i="39"/>
  <c r="Q25" i="39" s="1"/>
  <c r="M25" i="39"/>
  <c r="D25" i="39"/>
  <c r="C25" i="39"/>
  <c r="B25" i="39"/>
  <c r="A25" i="39"/>
  <c r="P24" i="39"/>
  <c r="O24" i="39"/>
  <c r="N24" i="39"/>
  <c r="M24" i="39"/>
  <c r="D24" i="39"/>
  <c r="C24" i="39"/>
  <c r="B24" i="39"/>
  <c r="E24" i="39" s="1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Q22" i="39" s="1"/>
  <c r="M22" i="39"/>
  <c r="D22" i="39"/>
  <c r="C22" i="39"/>
  <c r="B22" i="39"/>
  <c r="A22" i="39"/>
  <c r="P21" i="39"/>
  <c r="O21" i="39"/>
  <c r="N21" i="39"/>
  <c r="M21" i="39"/>
  <c r="D21" i="39"/>
  <c r="C21" i="39"/>
  <c r="B21" i="39"/>
  <c r="E21" i="39" s="1"/>
  <c r="F21" i="39" s="1" a="1"/>
  <c r="F21" i="39" s="1"/>
  <c r="J21" i="39" s="1"/>
  <c r="A21" i="39"/>
  <c r="P20" i="39"/>
  <c r="Q20" i="39" s="1"/>
  <c r="O20" i="39"/>
  <c r="N20" i="39"/>
  <c r="M20" i="39"/>
  <c r="D20" i="39"/>
  <c r="C20" i="39"/>
  <c r="B20" i="39"/>
  <c r="A20" i="39"/>
  <c r="P19" i="39"/>
  <c r="O19" i="39"/>
  <c r="N19" i="39"/>
  <c r="Q19" i="39" s="1"/>
  <c r="M19" i="39"/>
  <c r="D19" i="39"/>
  <c r="C19" i="39"/>
  <c r="B19" i="39"/>
  <c r="A19" i="39"/>
  <c r="P18" i="39"/>
  <c r="O18" i="39"/>
  <c r="N18" i="39"/>
  <c r="M18" i="39"/>
  <c r="D18" i="39"/>
  <c r="C18" i="39"/>
  <c r="B18" i="39"/>
  <c r="E18" i="39" s="1"/>
  <c r="A18" i="39"/>
  <c r="P17" i="39"/>
  <c r="Q17" i="39" s="1"/>
  <c r="O17" i="39"/>
  <c r="N17" i="39"/>
  <c r="M17" i="39"/>
  <c r="D17" i="39"/>
  <c r="C17" i="39"/>
  <c r="B17" i="39"/>
  <c r="A17" i="39"/>
  <c r="P16" i="39"/>
  <c r="O16" i="39"/>
  <c r="N16" i="39"/>
  <c r="Q16" i="39" s="1"/>
  <c r="M16" i="39"/>
  <c r="D16" i="39"/>
  <c r="C16" i="39"/>
  <c r="B16" i="39"/>
  <c r="A16" i="39"/>
  <c r="P15" i="39"/>
  <c r="O15" i="39"/>
  <c r="N15" i="39"/>
  <c r="M15" i="39"/>
  <c r="D15" i="39"/>
  <c r="C15" i="39"/>
  <c r="B15" i="39"/>
  <c r="E15" i="39" s="1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Q13" i="39" s="1"/>
  <c r="R13" i="39" s="1" a="1"/>
  <c r="R13" i="39" s="1"/>
  <c r="V13" i="39" s="1"/>
  <c r="M13" i="39"/>
  <c r="D13" i="39"/>
  <c r="C13" i="39"/>
  <c r="B13" i="39"/>
  <c r="A13" i="39"/>
  <c r="P12" i="39"/>
  <c r="O12" i="39"/>
  <c r="N12" i="39"/>
  <c r="M12" i="39"/>
  <c r="D12" i="39"/>
  <c r="C12" i="39"/>
  <c r="B12" i="39"/>
  <c r="E12" i="39" s="1"/>
  <c r="A12" i="39"/>
  <c r="P11" i="39"/>
  <c r="Q11" i="39" s="1"/>
  <c r="O11" i="39"/>
  <c r="N11" i="39"/>
  <c r="M11" i="39"/>
  <c r="D11" i="39"/>
  <c r="C11" i="39"/>
  <c r="B11" i="39"/>
  <c r="A11" i="39"/>
  <c r="P10" i="39"/>
  <c r="O10" i="39"/>
  <c r="N10" i="39"/>
  <c r="Q10" i="39" s="1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E9" i="39" s="1"/>
  <c r="A9" i="39"/>
  <c r="P8" i="39"/>
  <c r="Q8" i="39" s="1"/>
  <c r="O8" i="39"/>
  <c r="N8" i="39"/>
  <c r="M8" i="39"/>
  <c r="D8" i="39"/>
  <c r="C8" i="39"/>
  <c r="B8" i="39"/>
  <c r="A8" i="39"/>
  <c r="P7" i="39"/>
  <c r="O7" i="39"/>
  <c r="N7" i="39"/>
  <c r="Q7" i="39" s="1"/>
  <c r="R7" i="39" s="1" a="1"/>
  <c r="R7" i="39" s="1"/>
  <c r="V7" i="39" s="1"/>
  <c r="M7" i="39"/>
  <c r="D7" i="39"/>
  <c r="C7" i="39"/>
  <c r="B7" i="39"/>
  <c r="A7" i="39"/>
  <c r="P6" i="39"/>
  <c r="O6" i="39"/>
  <c r="N6" i="39"/>
  <c r="M6" i="39"/>
  <c r="D6" i="39"/>
  <c r="C6" i="39"/>
  <c r="B6" i="39"/>
  <c r="E6" i="39" s="1"/>
  <c r="A6" i="39"/>
  <c r="P5" i="39"/>
  <c r="Q5" i="39" s="1"/>
  <c r="O5" i="39"/>
  <c r="N5" i="39"/>
  <c r="M5" i="39"/>
  <c r="D5" i="39"/>
  <c r="C5" i="39"/>
  <c r="B5" i="39"/>
  <c r="A5" i="39"/>
  <c r="P4" i="39"/>
  <c r="O4" i="39"/>
  <c r="N4" i="39"/>
  <c r="Q4" i="39" s="1"/>
  <c r="M4" i="39"/>
  <c r="D4" i="39"/>
  <c r="C4" i="39"/>
  <c r="B4" i="39"/>
  <c r="A4" i="39"/>
  <c r="P3" i="39"/>
  <c r="O3" i="39"/>
  <c r="N3" i="39"/>
  <c r="M3" i="39"/>
  <c r="D3" i="39"/>
  <c r="C3" i="39"/>
  <c r="B3" i="39"/>
  <c r="E3" i="39" s="1"/>
  <c r="A3" i="39"/>
  <c r="P2" i="39"/>
  <c r="Q2" i="39" s="1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6" i="39"/>
  <c r="Q165" i="39"/>
  <c r="R165" i="39" s="1" a="1"/>
  <c r="R165" i="39" s="1"/>
  <c r="V165" i="39" s="1"/>
  <c r="E165" i="39"/>
  <c r="F165" i="39" s="1" a="1"/>
  <c r="F165" i="39" s="1"/>
  <c r="J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E162" i="39"/>
  <c r="Q161" i="39"/>
  <c r="R161" i="39" s="1" a="1"/>
  <c r="R161" i="39" s="1"/>
  <c r="V161" i="39" s="1"/>
  <c r="Q160" i="39"/>
  <c r="R160" i="39" s="1" a="1"/>
  <c r="R160" i="39" s="1"/>
  <c r="V160" i="39" s="1"/>
  <c r="Q159" i="39"/>
  <c r="R159" i="39" s="1" a="1"/>
  <c r="R159" i="39" s="1"/>
  <c r="V159" i="39" s="1"/>
  <c r="E159" i="39"/>
  <c r="Q158" i="39"/>
  <c r="R158" i="39" s="1" a="1"/>
  <c r="R158" i="39" s="1"/>
  <c r="V158" i="39" s="1"/>
  <c r="Q157" i="39"/>
  <c r="R157" i="39" s="1" a="1"/>
  <c r="R157" i="39" s="1"/>
  <c r="V157" i="39" s="1"/>
  <c r="Q156" i="39"/>
  <c r="E156" i="39"/>
  <c r="Q155" i="39"/>
  <c r="R155" i="39" s="1" a="1"/>
  <c r="R155" i="39" s="1"/>
  <c r="V155" i="39" s="1"/>
  <c r="Q154" i="39"/>
  <c r="R154" i="39" s="1" a="1"/>
  <c r="R154" i="39" s="1"/>
  <c r="V154" i="39" s="1"/>
  <c r="Q153" i="39"/>
  <c r="E153" i="39"/>
  <c r="Q152" i="39"/>
  <c r="Q151" i="39"/>
  <c r="R151" i="39" s="1" a="1"/>
  <c r="R151" i="39" s="1"/>
  <c r="V151" i="39" s="1"/>
  <c r="Q150" i="39"/>
  <c r="R150" i="39" s="1" a="1"/>
  <c r="R150" i="39" s="1"/>
  <c r="V150" i="39" s="1"/>
  <c r="E150" i="39"/>
  <c r="F150" i="39" s="1" a="1"/>
  <c r="F150" i="39" s="1"/>
  <c r="J150" i="39" s="1"/>
  <c r="Q149" i="39"/>
  <c r="Q148" i="39"/>
  <c r="R148" i="39" s="1" a="1"/>
  <c r="R148" i="39" s="1"/>
  <c r="V148" i="39" s="1"/>
  <c r="Q147" i="39"/>
  <c r="E147" i="39"/>
  <c r="F147" i="39" s="1" a="1"/>
  <c r="F147" i="39" s="1"/>
  <c r="J147" i="39" s="1"/>
  <c r="Q146" i="39"/>
  <c r="Q144" i="39"/>
  <c r="R144" i="39" s="1" a="1"/>
  <c r="R144" i="39" s="1"/>
  <c r="V144" i="39" s="1"/>
  <c r="E144" i="39"/>
  <c r="F144" i="39" s="1" a="1"/>
  <c r="F144" i="39" s="1"/>
  <c r="J144" i="39" s="1"/>
  <c r="Q143" i="39"/>
  <c r="Q141" i="39"/>
  <c r="E141" i="39"/>
  <c r="F141" i="39" s="1" a="1"/>
  <c r="F141" i="39" s="1"/>
  <c r="J141" i="39" s="1"/>
  <c r="Q140" i="39"/>
  <c r="Q138" i="39"/>
  <c r="E138" i="39"/>
  <c r="F138" i="39" s="1" a="1"/>
  <c r="F138" i="39" s="1"/>
  <c r="J138" i="39" s="1"/>
  <c r="Q137" i="39"/>
  <c r="Q135" i="39"/>
  <c r="E135" i="39"/>
  <c r="F135" i="39" s="1" a="1"/>
  <c r="F135" i="39" s="1"/>
  <c r="J135" i="39" s="1"/>
  <c r="Q134" i="39"/>
  <c r="Q132" i="39"/>
  <c r="R132" i="39" s="1" a="1"/>
  <c r="R132" i="39" s="1"/>
  <c r="V132" i="39" s="1"/>
  <c r="E132" i="39"/>
  <c r="F132" i="39" s="1" a="1"/>
  <c r="F132" i="39" s="1"/>
  <c r="J132" i="39" s="1"/>
  <c r="Q131" i="39"/>
  <c r="Q129" i="39"/>
  <c r="E129" i="39"/>
  <c r="Q128" i="39"/>
  <c r="Q126" i="39"/>
  <c r="E126" i="39"/>
  <c r="Q125" i="39"/>
  <c r="Q123" i="39"/>
  <c r="E123" i="39"/>
  <c r="Q122" i="39"/>
  <c r="Q121" i="39"/>
  <c r="R121" i="39" s="1" a="1"/>
  <c r="R121" i="39" s="1"/>
  <c r="V121" i="39" s="1"/>
  <c r="Q120" i="39"/>
  <c r="E120" i="39"/>
  <c r="Q119" i="39"/>
  <c r="Q117" i="39"/>
  <c r="E117" i="39"/>
  <c r="Q116" i="39"/>
  <c r="Q114" i="39"/>
  <c r="R114" i="39" s="1" a="1"/>
  <c r="R114" i="39" s="1"/>
  <c r="V114" i="39" s="1"/>
  <c r="E114" i="39"/>
  <c r="F114" i="39" s="1" a="1"/>
  <c r="F114" i="39" s="1"/>
  <c r="J114" i="39" s="1"/>
  <c r="Q113" i="39"/>
  <c r="Q112" i="39"/>
  <c r="Q111" i="39"/>
  <c r="R111" i="39" s="1" a="1"/>
  <c r="R111" i="39" s="1"/>
  <c r="V111" i="39" s="1"/>
  <c r="E111" i="39"/>
  <c r="Q110" i="39"/>
  <c r="Q108" i="39"/>
  <c r="E108" i="39"/>
  <c r="Q107" i="39"/>
  <c r="R107" i="39" s="1" a="1"/>
  <c r="R107" i="39" s="1"/>
  <c r="V107" i="39" s="1"/>
  <c r="Q105" i="39"/>
  <c r="R105" i="39" s="1" a="1"/>
  <c r="R105" i="39" s="1"/>
  <c r="V105" i="39" s="1"/>
  <c r="E105" i="39"/>
  <c r="Q102" i="39"/>
  <c r="R102" i="39" s="1" a="1"/>
  <c r="R102" i="39" s="1"/>
  <c r="V102" i="39" s="1"/>
  <c r="E102" i="39"/>
  <c r="Q101" i="39"/>
  <c r="R101" i="39" s="1" a="1"/>
  <c r="R101" i="39" s="1"/>
  <c r="V101" i="39" s="1"/>
  <c r="E99" i="39"/>
  <c r="Q98" i="39"/>
  <c r="R98" i="39" s="1" a="1"/>
  <c r="R98" i="39" s="1"/>
  <c r="V98" i="39" s="1"/>
  <c r="E96" i="39"/>
  <c r="Q95" i="39"/>
  <c r="R95" i="39" s="1" a="1"/>
  <c r="R95" i="39" s="1"/>
  <c r="V95" i="39" s="1"/>
  <c r="E93" i="39"/>
  <c r="Q90" i="39"/>
  <c r="R90" i="39" s="1" a="1"/>
  <c r="R90" i="39" s="1"/>
  <c r="V90" i="39" s="1"/>
  <c r="E90" i="39"/>
  <c r="E87" i="39"/>
  <c r="Q86" i="39"/>
  <c r="R86" i="39" s="1" a="1"/>
  <c r="R86" i="39" s="1"/>
  <c r="V86" i="39" s="1"/>
  <c r="E84" i="39"/>
  <c r="Q81" i="39"/>
  <c r="R81" i="39" s="1" a="1"/>
  <c r="R81" i="39" s="1"/>
  <c r="V81" i="39" s="1"/>
  <c r="E81" i="39"/>
  <c r="E78" i="39"/>
  <c r="Q76" i="39"/>
  <c r="E75" i="39"/>
  <c r="F75" i="39" s="1" a="1"/>
  <c r="F75" i="39" s="1"/>
  <c r="J75" i="39" s="1"/>
  <c r="E72" i="39"/>
  <c r="E69" i="39"/>
  <c r="F69" i="39" s="1" a="1"/>
  <c r="F69" i="39" s="1"/>
  <c r="J69" i="39" s="1"/>
  <c r="E51" i="39"/>
  <c r="Q93" i="39" l="1"/>
  <c r="R93" i="39" s="1" a="1"/>
  <c r="R93" i="39" s="1"/>
  <c r="V93" i="39" s="1"/>
  <c r="Q96" i="39"/>
  <c r="R96" i="39" s="1" a="1"/>
  <c r="R96" i="39" s="1"/>
  <c r="V96" i="39" s="1"/>
  <c r="Q99" i="39"/>
  <c r="Q92" i="39"/>
  <c r="R92" i="39" s="1" a="1"/>
  <c r="R92" i="39" s="1"/>
  <c r="V92" i="39" s="1"/>
  <c r="Q104" i="39"/>
  <c r="R104" i="39" s="1" a="1"/>
  <c r="R104" i="39" s="1"/>
  <c r="V104" i="39" s="1"/>
  <c r="E2" i="39"/>
  <c r="F129" i="39" s="1" a="1"/>
  <c r="F129" i="39" s="1"/>
  <c r="E5" i="39"/>
  <c r="E8" i="39"/>
  <c r="E14" i="39"/>
  <c r="E17" i="39"/>
  <c r="E20" i="39"/>
  <c r="E23" i="39"/>
  <c r="E26" i="39"/>
  <c r="E29" i="39"/>
  <c r="E32" i="39"/>
  <c r="E35" i="39"/>
  <c r="F35" i="39" s="1" a="1"/>
  <c r="F35" i="39" s="1"/>
  <c r="J35" i="39" s="1"/>
  <c r="E38" i="39"/>
  <c r="E41" i="39"/>
  <c r="F41" i="39" s="1" a="1"/>
  <c r="F41" i="39" s="1"/>
  <c r="J41" i="39" s="1"/>
  <c r="E44" i="39"/>
  <c r="F44" i="39" s="1" a="1"/>
  <c r="F44" i="39" s="1"/>
  <c r="J44" i="39" s="1"/>
  <c r="E47" i="39"/>
  <c r="E50" i="39"/>
  <c r="E53" i="39"/>
  <c r="E56" i="39"/>
  <c r="E59" i="39"/>
  <c r="E62" i="39"/>
  <c r="E65" i="39"/>
  <c r="E68" i="39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E83" i="39"/>
  <c r="F83" i="39" s="1" a="1"/>
  <c r="F83" i="39" s="1"/>
  <c r="J83" i="39" s="1"/>
  <c r="E86" i="39"/>
  <c r="F86" i="39" s="1" a="1"/>
  <c r="F86" i="39" s="1"/>
  <c r="J86" i="39" s="1"/>
  <c r="E89" i="39"/>
  <c r="F89" i="39" s="1" a="1"/>
  <c r="F89" i="39" s="1"/>
  <c r="J89" i="39" s="1"/>
  <c r="E92" i="39"/>
  <c r="F92" i="39" s="1" a="1"/>
  <c r="F92" i="39" s="1"/>
  <c r="J92" i="39" s="1"/>
  <c r="E95" i="39"/>
  <c r="F95" i="39" s="1" a="1"/>
  <c r="F95" i="39" s="1"/>
  <c r="J95" i="39" s="1"/>
  <c r="E98" i="39"/>
  <c r="F98" i="39" s="1" a="1"/>
  <c r="F98" i="39" s="1"/>
  <c r="J98" i="39" s="1"/>
  <c r="E101" i="39"/>
  <c r="F101" i="39" s="1" a="1"/>
  <c r="F101" i="39" s="1"/>
  <c r="J101" i="39" s="1"/>
  <c r="E104" i="39"/>
  <c r="F104" i="39" s="1" a="1"/>
  <c r="F104" i="39" s="1"/>
  <c r="J104" i="39" s="1"/>
  <c r="E107" i="39"/>
  <c r="F107" i="39" s="1" a="1"/>
  <c r="F107" i="39" s="1"/>
  <c r="E110" i="39"/>
  <c r="F110" i="39" s="1" a="1"/>
  <c r="F110" i="39" s="1"/>
  <c r="J110" i="39" s="1"/>
  <c r="E113" i="39"/>
  <c r="E116" i="39"/>
  <c r="E119" i="39"/>
  <c r="E122" i="39"/>
  <c r="E125" i="39"/>
  <c r="E131" i="39"/>
  <c r="F131" i="39" s="1" a="1"/>
  <c r="F131" i="39" s="1"/>
  <c r="J131" i="39" s="1"/>
  <c r="E134" i="39"/>
  <c r="E137" i="39"/>
  <c r="E140" i="39"/>
  <c r="E143" i="39"/>
  <c r="F143" i="39" s="1" a="1"/>
  <c r="F143" i="39" s="1"/>
  <c r="J143" i="39" s="1"/>
  <c r="E13" i="39"/>
  <c r="F13" i="39" s="1" a="1"/>
  <c r="F13" i="39" s="1"/>
  <c r="J13" i="39" s="1"/>
  <c r="E37" i="39"/>
  <c r="E58" i="39"/>
  <c r="F58" i="39" s="1" a="1"/>
  <c r="F58" i="39" s="1"/>
  <c r="J58" i="39" s="1"/>
  <c r="E73" i="39"/>
  <c r="E88" i="39"/>
  <c r="E109" i="39"/>
  <c r="E121" i="39"/>
  <c r="E139" i="39"/>
  <c r="F139" i="39" s="1" a="1"/>
  <c r="F139" i="39" s="1"/>
  <c r="J139" i="39" s="1"/>
  <c r="E7" i="39"/>
  <c r="E25" i="39"/>
  <c r="E40" i="39"/>
  <c r="E55" i="39"/>
  <c r="F55" i="39" s="1" a="1"/>
  <c r="F55" i="39" s="1"/>
  <c r="J55" i="39" s="1"/>
  <c r="E64" i="39"/>
  <c r="E82" i="39"/>
  <c r="E97" i="39"/>
  <c r="F97" i="39" s="1" a="1"/>
  <c r="F97" i="39" s="1"/>
  <c r="J97" i="39" s="1"/>
  <c r="E112" i="39"/>
  <c r="F112" i="39" s="1" a="1"/>
  <c r="F112" i="39" s="1"/>
  <c r="J112" i="39" s="1"/>
  <c r="E130" i="39"/>
  <c r="E16" i="39"/>
  <c r="E34" i="39"/>
  <c r="E43" i="39"/>
  <c r="F43" i="39" s="1" a="1"/>
  <c r="F43" i="39" s="1"/>
  <c r="J43" i="39" s="1"/>
  <c r="E70" i="39"/>
  <c r="E79" i="39"/>
  <c r="F79" i="39" s="1" a="1"/>
  <c r="F79" i="39" s="1"/>
  <c r="J79" i="39" s="1"/>
  <c r="E100" i="39"/>
  <c r="F100" i="39" s="1" a="1"/>
  <c r="F100" i="39" s="1"/>
  <c r="J100" i="39" s="1"/>
  <c r="E118" i="39"/>
  <c r="F118" i="39" s="1" a="1"/>
  <c r="F118" i="39" s="1"/>
  <c r="J118" i="39" s="1"/>
  <c r="E136" i="39"/>
  <c r="F136" i="39" s="1" a="1"/>
  <c r="F136" i="39" s="1"/>
  <c r="J136" i="39" s="1"/>
  <c r="E10" i="39"/>
  <c r="E28" i="39"/>
  <c r="F28" i="39" s="1" a="1"/>
  <c r="F28" i="39" s="1"/>
  <c r="J28" i="39" s="1"/>
  <c r="E61" i="39"/>
  <c r="E76" i="39"/>
  <c r="F76" i="39" s="1" a="1"/>
  <c r="F76" i="39" s="1"/>
  <c r="J76" i="39" s="1"/>
  <c r="E94" i="39"/>
  <c r="E103" i="39"/>
  <c r="E115" i="39"/>
  <c r="F115" i="39" s="1" a="1"/>
  <c r="F115" i="39" s="1"/>
  <c r="J115" i="39" s="1"/>
  <c r="E127" i="39"/>
  <c r="F127" i="39" s="1" a="1"/>
  <c r="F127" i="39" s="1"/>
  <c r="J127" i="39" s="1"/>
  <c r="E142" i="39"/>
  <c r="E4" i="39"/>
  <c r="E31" i="39"/>
  <c r="F31" i="39" s="1" a="1"/>
  <c r="F31" i="39" s="1"/>
  <c r="J31" i="39" s="1"/>
  <c r="E52" i="39"/>
  <c r="F52" i="39" s="1" a="1"/>
  <c r="F52" i="39" s="1"/>
  <c r="J52" i="39" s="1"/>
  <c r="E67" i="39"/>
  <c r="E85" i="39"/>
  <c r="F85" i="39" s="1" a="1"/>
  <c r="F85" i="39" s="1"/>
  <c r="J85" i="39" s="1"/>
  <c r="E106" i="39"/>
  <c r="F106" i="39" s="1" a="1"/>
  <c r="F106" i="39" s="1"/>
  <c r="J106" i="39" s="1"/>
  <c r="E124" i="39"/>
  <c r="E145" i="39"/>
  <c r="F145" i="39" s="1" a="1"/>
  <c r="F145" i="39" s="1"/>
  <c r="J145" i="39" s="1"/>
  <c r="E19" i="39"/>
  <c r="E49" i="39"/>
  <c r="E91" i="39"/>
  <c r="E66" i="39"/>
  <c r="F66" i="39" s="1" a="1"/>
  <c r="F66" i="39" s="1"/>
  <c r="J66" i="39" s="1"/>
  <c r="Q12" i="39"/>
  <c r="Q72" i="39"/>
  <c r="Q84" i="39"/>
  <c r="R84" i="39" s="1" a="1"/>
  <c r="R84" i="39" s="1"/>
  <c r="V84" i="39" s="1"/>
  <c r="Q87" i="39"/>
  <c r="R87" i="39" s="1" a="1"/>
  <c r="R87" i="39" s="1"/>
  <c r="V87" i="39" s="1"/>
  <c r="Q18" i="39"/>
  <c r="Q36" i="39"/>
  <c r="R36" i="39" s="1" a="1"/>
  <c r="R36" i="39" s="1"/>
  <c r="V36" i="39" s="1"/>
  <c r="Q42" i="39"/>
  <c r="Q67" i="39"/>
  <c r="Q3" i="39"/>
  <c r="R133" i="39" s="1" a="1"/>
  <c r="R133" i="39" s="1"/>
  <c r="Q21" i="39"/>
  <c r="R21" i="39" s="1" a="1"/>
  <c r="R21" i="39" s="1"/>
  <c r="V21" i="39" s="1"/>
  <c r="Q24" i="39"/>
  <c r="Q30" i="39"/>
  <c r="Q48" i="39"/>
  <c r="R48" i="39" s="1" a="1"/>
  <c r="R48" i="39" s="1"/>
  <c r="V48" i="39" s="1"/>
  <c r="Q54" i="39"/>
  <c r="R54" i="39" s="1" a="1"/>
  <c r="R54" i="39" s="1"/>
  <c r="V54" i="39" s="1"/>
  <c r="Q57" i="39"/>
  <c r="Q60" i="39"/>
  <c r="R60" i="39" s="1" a="1"/>
  <c r="R60" i="39" s="1"/>
  <c r="Q63" i="39"/>
  <c r="R63" i="39" s="1" a="1"/>
  <c r="R63" i="39" s="1"/>
  <c r="V63" i="39" s="1"/>
  <c r="Q66" i="39"/>
  <c r="Q6" i="39"/>
  <c r="R6" i="39" s="1" a="1"/>
  <c r="R6" i="39" s="1"/>
  <c r="V6" i="39" s="1"/>
  <c r="Q27" i="39"/>
  <c r="E11" i="39"/>
  <c r="F11" i="39" s="1" a="1"/>
  <c r="F11" i="39" s="1"/>
  <c r="J11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F54" i="39" a="1"/>
  <c r="F54" i="39" s="1"/>
  <c r="J54" i="39" s="1"/>
  <c r="F10" i="39" a="1"/>
  <c r="F10" i="39" s="1"/>
  <c r="R22" i="39" a="1"/>
  <c r="R22" i="39" s="1"/>
  <c r="V22" i="39" s="1"/>
  <c r="R14" i="39" a="1"/>
  <c r="R14" i="39" s="1"/>
  <c r="V14" i="39" s="1"/>
  <c r="F9" i="39" a="1"/>
  <c r="F9" i="39" s="1"/>
  <c r="J9" i="39" s="1"/>
  <c r="F20" i="39" a="1"/>
  <c r="F20" i="39" s="1"/>
  <c r="J20" i="39" s="1"/>
  <c r="F48" i="39" a="1"/>
  <c r="F48" i="39" s="1"/>
  <c r="J48" i="39" s="1"/>
  <c r="F12" i="39" a="1"/>
  <c r="F12" i="39" s="1"/>
  <c r="J12" i="39" s="1"/>
  <c r="R28" i="39" a="1"/>
  <c r="R28" i="39" s="1"/>
  <c r="V28" i="39" s="1"/>
  <c r="F8" i="39" a="1"/>
  <c r="F8" i="39" s="1"/>
  <c r="J8" i="39" s="1"/>
  <c r="F15" i="39" a="1"/>
  <c r="F15" i="39" s="1"/>
  <c r="J15" i="39" s="1"/>
  <c r="R20" i="39" a="1"/>
  <c r="R20" i="39" s="1"/>
  <c r="V20" i="39" s="1"/>
  <c r="R23" i="39" a="1"/>
  <c r="R23" i="39" s="1"/>
  <c r="V23" i="39" s="1"/>
  <c r="F18" i="39" a="1"/>
  <c r="F18" i="39" s="1"/>
  <c r="J18" i="39" s="1"/>
  <c r="R8" i="39" a="1"/>
  <c r="R8" i="39" s="1"/>
  <c r="V8" i="39" s="1"/>
  <c r="R52" i="39" a="1"/>
  <c r="R52" i="39" s="1"/>
  <c r="V52" i="39" s="1"/>
  <c r="R5" i="39" a="1"/>
  <c r="R5" i="39" s="1"/>
  <c r="F36" i="39" a="1"/>
  <c r="F36" i="39" s="1"/>
  <c r="J36" i="39" s="1"/>
  <c r="R70" i="39" a="1"/>
  <c r="R70" i="39" s="1"/>
  <c r="V70" i="39" s="1"/>
  <c r="F24" i="39" a="1"/>
  <c r="F24" i="39" s="1"/>
  <c r="J24" i="39" s="1"/>
  <c r="Q33" i="39"/>
  <c r="Q15" i="39"/>
  <c r="R49" i="39" s="1" a="1"/>
  <c r="R49" i="39" s="1"/>
  <c r="R30" i="39" a="1"/>
  <c r="R30" i="39" s="1"/>
  <c r="V30" i="39" s="1"/>
  <c r="F32" i="39" a="1"/>
  <c r="F32" i="39" s="1"/>
  <c r="J32" i="39" s="1"/>
  <c r="R9" i="39" a="1"/>
  <c r="R9" i="39" s="1"/>
  <c r="V9" i="39" s="1"/>
  <c r="E22" i="39"/>
  <c r="F47" i="39" s="1" a="1"/>
  <c r="F47" i="39" s="1"/>
  <c r="J47" i="39" s="1"/>
  <c r="Q35" i="39"/>
  <c r="Q41" i="39"/>
  <c r="R118" i="39" s="1" a="1"/>
  <c r="R118" i="39" s="1"/>
  <c r="Q47" i="39"/>
  <c r="Q53" i="39"/>
  <c r="Q59" i="39"/>
  <c r="F63" i="39" a="1"/>
  <c r="F63" i="39" s="1"/>
  <c r="J63" i="39" s="1"/>
  <c r="F45" i="39" a="1"/>
  <c r="F45" i="39" s="1"/>
  <c r="J45" i="39" s="1"/>
  <c r="F51" i="39" a="1"/>
  <c r="F51" i="39" s="1"/>
  <c r="J51" i="39" s="1"/>
  <c r="F57" i="39" a="1"/>
  <c r="F57" i="39" s="1"/>
  <c r="J57" i="39" s="1"/>
  <c r="F65" i="39" a="1"/>
  <c r="F65" i="39" s="1"/>
  <c r="J65" i="39" s="1"/>
  <c r="F30" i="39" a="1"/>
  <c r="F30" i="39" s="1"/>
  <c r="J30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55" i="39" a="1"/>
  <c r="R55" i="39" s="1"/>
  <c r="V55" i="39" s="1"/>
  <c r="F125" i="39" a="1"/>
  <c r="F125" i="39" s="1"/>
  <c r="J125" i="39" s="1"/>
  <c r="R74" i="39" a="1"/>
  <c r="R74" i="39" s="1"/>
  <c r="V74" i="39" s="1"/>
  <c r="R156" i="39" a="1"/>
  <c r="R156" i="39" s="1"/>
  <c r="V156" i="39" s="1"/>
  <c r="I206" i="39"/>
  <c r="F206" i="39" a="1"/>
  <c r="F206" i="39" s="1"/>
  <c r="J206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H187" i="39"/>
  <c r="I188" i="39"/>
  <c r="F188" i="39" a="1"/>
  <c r="F188" i="39" s="1"/>
  <c r="J188" i="39" s="1"/>
  <c r="F81" i="39" a="1"/>
  <c r="F81" i="39" s="1"/>
  <c r="J81" i="39" s="1"/>
  <c r="F87" i="39" a="1"/>
  <c r="F87" i="39" s="1"/>
  <c r="J87" i="39" s="1"/>
  <c r="F88" i="39" a="1"/>
  <c r="F88" i="39" s="1"/>
  <c r="J88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5" i="39" a="1"/>
  <c r="F105" i="39" s="1"/>
  <c r="J105" i="39" s="1"/>
  <c r="F123" i="39" a="1"/>
  <c r="F123" i="39" s="1"/>
  <c r="J123" i="39" s="1"/>
  <c r="R125" i="39" a="1"/>
  <c r="R125" i="39" s="1"/>
  <c r="U175" i="39"/>
  <c r="R175" i="39" a="1"/>
  <c r="R175" i="39" s="1"/>
  <c r="V175" i="39" s="1"/>
  <c r="F78" i="39" a="1"/>
  <c r="F78" i="39" s="1"/>
  <c r="J78" i="39" s="1"/>
  <c r="F84" i="39" a="1"/>
  <c r="F84" i="39" s="1"/>
  <c r="J84" i="39" s="1"/>
  <c r="F96" i="39" a="1"/>
  <c r="F96" i="39" s="1"/>
  <c r="J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123" i="39" a="1"/>
  <c r="R123" i="39" s="1"/>
  <c r="V123" i="39" s="1"/>
  <c r="F119" i="39" a="1"/>
  <c r="F119" i="39" s="1"/>
  <c r="J119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91" i="39" l="1" a="1"/>
  <c r="R91" i="39" s="1"/>
  <c r="R82" i="39" a="1"/>
  <c r="R82" i="39" s="1"/>
  <c r="R117" i="39" a="1"/>
  <c r="R117" i="39" s="1"/>
  <c r="R34" i="39" a="1"/>
  <c r="R34" i="39" s="1"/>
  <c r="R19" i="39" a="1"/>
  <c r="R19" i="39" s="1"/>
  <c r="R65" i="39" a="1"/>
  <c r="R65" i="39" s="1"/>
  <c r="R134" i="39" a="1"/>
  <c r="R134" i="39" s="1"/>
  <c r="R76" i="39" a="1"/>
  <c r="R76" i="39" s="1"/>
  <c r="R69" i="39" a="1"/>
  <c r="R69" i="39" s="1"/>
  <c r="R108" i="39" a="1"/>
  <c r="R108" i="39" s="1"/>
  <c r="R99" i="39" a="1"/>
  <c r="R99" i="39" s="1"/>
  <c r="R11" i="39" a="1"/>
  <c r="R11" i="39" s="1"/>
  <c r="R46" i="39" a="1"/>
  <c r="R46" i="39" s="1"/>
  <c r="R12" i="39" a="1"/>
  <c r="R12" i="39" s="1"/>
  <c r="R67" i="39" a="1"/>
  <c r="R67" i="39" s="1"/>
  <c r="R51" i="39" a="1"/>
  <c r="R51" i="39" s="1"/>
  <c r="R3" i="39" a="1"/>
  <c r="R3" i="39" s="1"/>
  <c r="V3" i="39" s="1"/>
  <c r="R138" i="39" a="1"/>
  <c r="R138" i="39" s="1"/>
  <c r="R113" i="39" a="1"/>
  <c r="R113" i="39" s="1"/>
  <c r="R31" i="39" a="1"/>
  <c r="R31" i="39" s="1"/>
  <c r="F133" i="39" a="1"/>
  <c r="F133" i="39" s="1"/>
  <c r="F140" i="39" a="1"/>
  <c r="F140" i="39" s="1"/>
  <c r="F90" i="39" a="1"/>
  <c r="F90" i="39" s="1"/>
  <c r="F137" i="39" a="1"/>
  <c r="F137" i="39" s="1"/>
  <c r="F67" i="39" a="1"/>
  <c r="F67" i="39" s="1"/>
  <c r="F5" i="39" a="1"/>
  <c r="F5" i="39" s="1"/>
  <c r="F70" i="39" a="1"/>
  <c r="F70" i="39" s="1"/>
  <c r="F116" i="39" a="1"/>
  <c r="F116" i="39" s="1"/>
  <c r="F134" i="39" a="1"/>
  <c r="F134" i="39" s="1"/>
  <c r="F59" i="39" a="1"/>
  <c r="F59" i="39" s="1"/>
  <c r="F82" i="39" a="1"/>
  <c r="F82" i="39" s="1"/>
  <c r="F113" i="39" a="1"/>
  <c r="F113" i="39" s="1"/>
  <c r="F117" i="39" a="1"/>
  <c r="F117" i="39" s="1"/>
  <c r="F124" i="39" a="1"/>
  <c r="F124" i="39" s="1"/>
  <c r="H214" i="39"/>
  <c r="R120" i="39" a="1"/>
  <c r="R120" i="39" s="1"/>
  <c r="R80" i="39" a="1"/>
  <c r="R80" i="39" s="1"/>
  <c r="R124" i="39" a="1"/>
  <c r="R124" i="39" s="1"/>
  <c r="R58" i="39" a="1"/>
  <c r="R58" i="39" s="1"/>
  <c r="R68" i="39" a="1"/>
  <c r="R68" i="39" s="1"/>
  <c r="R38" i="39" a="1"/>
  <c r="R38" i="39" s="1"/>
  <c r="R39" i="39" a="1"/>
  <c r="R39" i="39" s="1"/>
  <c r="R130" i="39" a="1"/>
  <c r="R130" i="39" s="1"/>
  <c r="R27" i="39" a="1"/>
  <c r="R27" i="39" s="1"/>
  <c r="F39" i="39" a="1"/>
  <c r="F39" i="39" s="1"/>
  <c r="F80" i="39" a="1"/>
  <c r="F80" i="39" s="1"/>
  <c r="H174" i="39"/>
  <c r="F109" i="39" a="1"/>
  <c r="F109" i="39" s="1"/>
  <c r="F38" i="39" a="1"/>
  <c r="F38" i="39" s="1"/>
  <c r="F103" i="39" a="1"/>
  <c r="F103" i="39" s="1"/>
  <c r="H202" i="39"/>
  <c r="R56" i="39" a="1"/>
  <c r="R56" i="39" s="1"/>
  <c r="R66" i="39" a="1"/>
  <c r="R66" i="39" s="1"/>
  <c r="R71" i="39" a="1"/>
  <c r="R71" i="39" s="1"/>
  <c r="R4" i="39" a="1"/>
  <c r="R4" i="39" s="1"/>
  <c r="R72" i="39" a="1"/>
  <c r="R72" i="39" s="1"/>
  <c r="R42" i="39" a="1"/>
  <c r="R42" i="39" s="1"/>
  <c r="R2" i="39" a="1"/>
  <c r="R2" i="39" s="1"/>
  <c r="R57" i="39" a="1"/>
  <c r="R57" i="39" s="1"/>
  <c r="R62" i="39" a="1"/>
  <c r="R62" i="39" s="1"/>
  <c r="H172" i="39"/>
  <c r="F17" i="39" a="1"/>
  <c r="F17" i="39" s="1"/>
  <c r="J17" i="39" s="1"/>
  <c r="F72" i="39" a="1"/>
  <c r="F72" i="39" s="1"/>
  <c r="F91" i="39" a="1"/>
  <c r="F91" i="39" s="1"/>
  <c r="J91" i="39" s="1"/>
  <c r="F62" i="39" a="1"/>
  <c r="F62" i="39" s="1"/>
  <c r="J62" i="39" s="1"/>
  <c r="R18" i="39" a="1"/>
  <c r="R18" i="39" s="1"/>
  <c r="R61" i="39" a="1"/>
  <c r="R61" i="39" s="1"/>
  <c r="R40" i="39" a="1"/>
  <c r="R40" i="39" s="1"/>
  <c r="R17" i="39" a="1"/>
  <c r="R17" i="39" s="1"/>
  <c r="F3" i="39" a="1"/>
  <c r="F3" i="39" s="1"/>
  <c r="F60" i="39" a="1"/>
  <c r="F60" i="39" s="1"/>
  <c r="F56" i="39" a="1"/>
  <c r="F56" i="39" s="1"/>
  <c r="F23" i="39" a="1"/>
  <c r="F23" i="39" s="1"/>
  <c r="F61" i="39" a="1"/>
  <c r="F61" i="39" s="1"/>
  <c r="F7" i="39" a="1"/>
  <c r="F7" i="39" s="1"/>
  <c r="F34" i="39" a="1"/>
  <c r="F34" i="39" s="1"/>
  <c r="F40" i="39" a="1"/>
  <c r="F40" i="39" s="1"/>
  <c r="F46" i="39" a="1"/>
  <c r="F46" i="39" s="1"/>
  <c r="R25" i="39" a="1"/>
  <c r="R25" i="39" s="1"/>
  <c r="R10" i="39" a="1"/>
  <c r="R10" i="39" s="1"/>
  <c r="R64" i="39" a="1"/>
  <c r="R64" i="39" s="1"/>
  <c r="T170" i="39"/>
  <c r="F64" i="39" a="1"/>
  <c r="F64" i="39" s="1"/>
  <c r="F19" i="39" a="1"/>
  <c r="F19" i="39" s="1"/>
  <c r="F25" i="39" a="1"/>
  <c r="F25" i="39" s="1"/>
  <c r="F29" i="39" a="1"/>
  <c r="F29" i="39" s="1"/>
  <c r="F33" i="39" a="1"/>
  <c r="F33" i="39" s="1"/>
  <c r="F73" i="39" a="1"/>
  <c r="F73" i="39" s="1"/>
  <c r="F4" i="39" a="1"/>
  <c r="F4" i="39" s="1"/>
  <c r="F27" i="39" a="1"/>
  <c r="F27" i="39" s="1"/>
  <c r="F71" i="39" a="1"/>
  <c r="F71" i="39" s="1"/>
  <c r="F53" i="39" a="1"/>
  <c r="F53" i="39" s="1"/>
  <c r="F50" i="39" a="1"/>
  <c r="F50" i="39" s="1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A6" i="40" l="1"/>
  <c r="W2" i="36"/>
  <c r="W10" i="36"/>
  <c r="W4" i="36"/>
  <c r="D6" i="40"/>
  <c r="W8" i="36"/>
  <c r="B6" i="40"/>
  <c r="D5" i="40"/>
  <c r="W12" i="36"/>
  <c r="C5" i="40"/>
  <c r="A7" i="40"/>
  <c r="E5" i="40"/>
  <c r="E7" i="40"/>
  <c r="C7" i="40"/>
  <c r="W11" i="36"/>
  <c r="B5" i="40"/>
  <c r="W9" i="36"/>
  <c r="W7" i="36"/>
  <c r="C6" i="40"/>
  <c r="A5" i="40"/>
  <c r="W5" i="36"/>
  <c r="W3" i="36"/>
  <c r="W13" i="36"/>
  <c r="E6" i="40"/>
  <c r="W6" i="36"/>
  <c r="B7" i="40"/>
  <c r="D7" i="40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C3" i="40"/>
  <c r="D3" i="40"/>
  <c r="B3" i="40"/>
  <c r="P12" i="36"/>
  <c r="P10" i="36"/>
  <c r="P8" i="36"/>
  <c r="P6" i="36"/>
  <c r="P4" i="36"/>
  <c r="P2" i="36"/>
  <c r="A3" i="40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59" i="48"/>
  <c r="S159" i="39"/>
  <c r="G153" i="48"/>
  <c r="S153" i="39"/>
  <c r="G158" i="48"/>
  <c r="S158" i="39"/>
  <c r="G154" i="48"/>
  <c r="S154" i="39"/>
  <c r="G147" i="48"/>
  <c r="S147" i="39"/>
  <c r="G152" i="48"/>
  <c r="S152" i="39"/>
  <c r="G166" i="48"/>
  <c r="S166" i="39"/>
  <c r="G164" i="48"/>
  <c r="S164" i="39"/>
  <c r="G163" i="48"/>
  <c r="S163" i="39"/>
  <c r="G157" i="48"/>
  <c r="S157" i="39"/>
  <c r="G151" i="48"/>
  <c r="S151" i="39"/>
  <c r="G165" i="48"/>
  <c r="S165" i="39"/>
  <c r="G146" i="48"/>
  <c r="S146" i="39"/>
  <c r="G162" i="48"/>
  <c r="S162" i="39"/>
  <c r="G150" i="48"/>
  <c r="S150" i="39"/>
  <c r="G148" i="48"/>
  <c r="S148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F140" i="48" l="1"/>
  <c r="F141" i="48"/>
  <c r="F142" i="48"/>
  <c r="F143" i="48"/>
  <c r="F139" i="48"/>
  <c r="F144" i="48"/>
  <c r="F145" i="48"/>
  <c r="F138" i="48"/>
  <c r="F134" i="48"/>
  <c r="F135" i="48"/>
  <c r="F136" i="48"/>
  <c r="F137" i="48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F110" i="1"/>
  <c r="F64" i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F121" i="1"/>
  <c r="F63" i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F108" i="1"/>
  <c r="G108" i="39" s="1"/>
  <c r="F99" i="1"/>
  <c r="F65" i="1"/>
  <c r="F47" i="1"/>
  <c r="F77" i="1"/>
  <c r="F126" i="1"/>
  <c r="F80" i="1"/>
  <c r="G80" i="39" s="1"/>
  <c r="F129" i="1"/>
  <c r="F71" i="1"/>
  <c r="F120" i="1"/>
  <c r="G120" i="39" s="1"/>
  <c r="F62" i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37" i="39" l="1"/>
  <c r="G137" i="48"/>
  <c r="G136" i="48"/>
  <c r="S136" i="39"/>
  <c r="G135" i="48"/>
  <c r="S135" i="39"/>
  <c r="S134" i="39"/>
  <c r="S138" i="39"/>
  <c r="G145" i="48"/>
  <c r="S145" i="39"/>
  <c r="G144" i="48"/>
  <c r="S144" i="39"/>
  <c r="G139" i="48"/>
  <c r="S139" i="39"/>
  <c r="S143" i="39"/>
  <c r="G143" i="48"/>
  <c r="G142" i="48"/>
  <c r="S142" i="39"/>
  <c r="G141" i="48"/>
  <c r="S141" i="39"/>
  <c r="G140" i="48"/>
  <c r="S140" i="39"/>
  <c r="S19" i="39"/>
  <c r="S18" i="39"/>
  <c r="S65" i="39"/>
  <c r="S13" i="39"/>
  <c r="S4" i="39"/>
  <c r="S6" i="39"/>
  <c r="S59" i="39"/>
  <c r="S31" i="39"/>
  <c r="S30" i="39"/>
  <c r="S27" i="39"/>
  <c r="S22" i="39"/>
  <c r="S43" i="39"/>
  <c r="S15" i="39"/>
  <c r="S24" i="39"/>
  <c r="S49" i="39"/>
  <c r="S8" i="39"/>
  <c r="S63" i="39"/>
  <c r="S54" i="39"/>
  <c r="S36" i="39"/>
  <c r="S41" i="39"/>
  <c r="S40" i="39"/>
  <c r="G47" i="39"/>
  <c r="G48" i="39"/>
  <c r="G69" i="39"/>
  <c r="G16" i="39"/>
  <c r="G40" i="39"/>
  <c r="G33" i="39"/>
  <c r="G68" i="39"/>
  <c r="G63" i="39"/>
  <c r="G4" i="39"/>
  <c r="G62" i="39"/>
  <c r="G8" i="39"/>
  <c r="G61" i="39"/>
  <c r="G72" i="39"/>
  <c r="G64" i="39"/>
  <c r="G18" i="39"/>
  <c r="G37" i="39"/>
  <c r="G31" i="39"/>
  <c r="G71" i="39"/>
  <c r="G24" i="39"/>
  <c r="G73" i="39"/>
  <c r="G52" i="39"/>
  <c r="G32" i="39"/>
  <c r="G11" i="39"/>
  <c r="G58" i="39"/>
  <c r="G60" i="39"/>
  <c r="G10" i="39"/>
  <c r="G13" i="39"/>
  <c r="G17" i="39"/>
  <c r="G29" i="39"/>
  <c r="A3" i="36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39"/>
  <c r="G57" i="1"/>
  <c r="G57" i="39"/>
  <c r="G50" i="39"/>
  <c r="G117" i="39"/>
  <c r="G99" i="1"/>
  <c r="G99" i="39"/>
  <c r="G94" i="1"/>
  <c r="G94" i="39"/>
  <c r="G98" i="1"/>
  <c r="G98" i="39"/>
  <c r="G149" i="1"/>
  <c r="G149" i="39"/>
  <c r="S66" i="39"/>
  <c r="G7" i="48"/>
  <c r="S7" i="39"/>
  <c r="G28" i="48"/>
  <c r="S28" i="39"/>
  <c r="S12" i="39"/>
  <c r="S11" i="39"/>
  <c r="G73" i="48"/>
  <c r="S73" i="39"/>
  <c r="G87" i="48"/>
  <c r="S87" i="39"/>
  <c r="G25" i="39"/>
  <c r="G38" i="39"/>
  <c r="G65" i="1"/>
  <c r="G65" i="39"/>
  <c r="G125" i="1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1"/>
  <c r="G66" i="39"/>
  <c r="G107" i="39"/>
  <c r="G145" i="1"/>
  <c r="G145" i="39"/>
  <c r="G52" i="48"/>
  <c r="S52" i="39"/>
  <c r="S58" i="39"/>
  <c r="S71" i="39"/>
  <c r="G98" i="48"/>
  <c r="S98" i="39"/>
  <c r="G128" i="48"/>
  <c r="S128" i="39"/>
  <c r="S5" i="39"/>
  <c r="S117" i="39"/>
  <c r="G101" i="48"/>
  <c r="S101" i="39"/>
  <c r="S67" i="39"/>
  <c r="S80" i="39"/>
  <c r="G70" i="39"/>
  <c r="G143" i="1"/>
  <c r="G143" i="39"/>
  <c r="S38" i="39"/>
  <c r="G45" i="48"/>
  <c r="S45" i="39"/>
  <c r="S51" i="39"/>
  <c r="G110" i="48"/>
  <c r="S110" i="39"/>
  <c r="G88" i="48"/>
  <c r="S88" i="39"/>
  <c r="S60" i="39"/>
  <c r="G30" i="1"/>
  <c r="G30" i="39"/>
  <c r="G85" i="1"/>
  <c r="G85" i="39"/>
  <c r="G29" i="48"/>
  <c r="S29" i="39"/>
  <c r="G35" i="1"/>
  <c r="G35" i="39"/>
  <c r="G27" i="39"/>
  <c r="G19" i="39"/>
  <c r="G28" i="1"/>
  <c r="G28" i="39"/>
  <c r="G7" i="39"/>
  <c r="G95" i="1"/>
  <c r="G95" i="39"/>
  <c r="G121" i="1"/>
  <c r="G121" i="39"/>
  <c r="G37" i="48"/>
  <c r="S37" i="39"/>
  <c r="S133" i="39"/>
  <c r="G132" i="48"/>
  <c r="S132" i="39"/>
  <c r="G95" i="48"/>
  <c r="S95" i="39"/>
  <c r="G53" i="48"/>
  <c r="S53" i="39"/>
  <c r="S46" i="39"/>
  <c r="G54" i="1"/>
  <c r="G54" i="39"/>
  <c r="G12" i="1"/>
  <c r="G12" i="39"/>
  <c r="G14" i="1"/>
  <c r="G14" i="39"/>
  <c r="G6" i="39"/>
  <c r="G75" i="1"/>
  <c r="G75" i="39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S82" i="39"/>
  <c r="S47" i="39"/>
  <c r="S39" i="39"/>
  <c r="G32" i="48"/>
  <c r="S32" i="39"/>
  <c r="G56" i="39"/>
  <c r="G9" i="1"/>
  <c r="G9" i="39"/>
  <c r="G15" i="1"/>
  <c r="G15" i="39"/>
  <c r="G55" i="1"/>
  <c r="G55" i="39"/>
  <c r="G42" i="1"/>
  <c r="G42" i="39"/>
  <c r="G39" i="39"/>
  <c r="G74" i="1"/>
  <c r="G74" i="39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1"/>
  <c r="G45" i="39"/>
  <c r="G34" i="39"/>
  <c r="G44" i="1"/>
  <c r="G44" i="39"/>
  <c r="G51" i="1"/>
  <c r="G51" i="39"/>
  <c r="G129" i="39"/>
  <c r="G106" i="1"/>
  <c r="G106" i="39"/>
  <c r="G123" i="48"/>
  <c r="S123" i="39"/>
  <c r="S129" i="39"/>
  <c r="S64" i="39"/>
  <c r="S76" i="39"/>
  <c r="G112" i="48"/>
  <c r="S112" i="39"/>
  <c r="G75" i="48"/>
  <c r="S75" i="39"/>
  <c r="G89" i="48"/>
  <c r="S89" i="39"/>
  <c r="S68" i="39"/>
  <c r="G3" i="48"/>
  <c r="S3" i="39"/>
  <c r="S17" i="39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39"/>
  <c r="G83" i="1"/>
  <c r="G83" i="39"/>
  <c r="G115" i="48"/>
  <c r="S115" i="39"/>
  <c r="G131" i="48"/>
  <c r="S131" i="39"/>
  <c r="S57" i="39"/>
  <c r="G70" i="48"/>
  <c r="S70" i="39"/>
  <c r="S69" i="39"/>
  <c r="G55" i="48"/>
  <c r="S55" i="39"/>
  <c r="S61" i="39"/>
  <c r="S125" i="39"/>
  <c r="S10" i="39"/>
  <c r="G86" i="48"/>
  <c r="S86" i="39"/>
  <c r="S34" i="39"/>
  <c r="G5" i="39"/>
  <c r="G2" i="1"/>
  <c r="G2" i="39"/>
  <c r="G21" i="1"/>
  <c r="G21" i="39"/>
  <c r="G126" i="1"/>
  <c r="G126" i="39"/>
  <c r="G76" i="1"/>
  <c r="G76" i="39"/>
  <c r="G82" i="39"/>
  <c r="G102" i="1"/>
  <c r="G102" i="39"/>
  <c r="G44" i="48"/>
  <c r="S44" i="39"/>
  <c r="S62" i="39"/>
  <c r="G48" i="48"/>
  <c r="S48" i="39"/>
  <c r="G23" i="39"/>
  <c r="G20" i="1"/>
  <c r="G20" i="39"/>
  <c r="G43" i="1"/>
  <c r="G43" i="39"/>
  <c r="G36" i="1"/>
  <c r="G36" i="39"/>
  <c r="G77" i="1"/>
  <c r="G77" i="39"/>
  <c r="G90" i="39"/>
  <c r="G154" i="1"/>
  <c r="G154" i="39"/>
  <c r="G93" i="48"/>
  <c r="S93" i="39"/>
  <c r="S99" i="39"/>
  <c r="G114" i="48"/>
  <c r="S114" i="39"/>
  <c r="G50" i="48"/>
  <c r="S50" i="39"/>
  <c r="S56" i="39"/>
  <c r="S42" i="39"/>
  <c r="G116" i="48"/>
  <c r="S116" i="39"/>
  <c r="S130" i="39"/>
  <c r="G136" i="1"/>
  <c r="G24" i="1"/>
  <c r="G114" i="1"/>
  <c r="G120" i="1"/>
  <c r="G104" i="1"/>
  <c r="G11" i="1"/>
  <c r="G32" i="1"/>
  <c r="G91" i="1"/>
  <c r="G119" i="1"/>
  <c r="G157" i="1"/>
  <c r="G135" i="1"/>
  <c r="G123" i="1"/>
  <c r="G128" i="1"/>
  <c r="G96" i="1"/>
  <c r="G108" i="1"/>
  <c r="G84" i="1"/>
  <c r="G79" i="1"/>
  <c r="G132" i="1"/>
  <c r="G68" i="1"/>
  <c r="G93" i="1"/>
  <c r="G146" i="1"/>
  <c r="G144" i="1"/>
  <c r="G48" i="1"/>
  <c r="G47" i="1"/>
  <c r="G139" i="1"/>
  <c r="G100" i="1"/>
  <c r="G142" i="1"/>
  <c r="G52" i="1"/>
  <c r="G141" i="1"/>
  <c r="G88" i="1"/>
  <c r="G92" i="1"/>
  <c r="G81" i="1"/>
  <c r="G118" i="1"/>
  <c r="G155" i="1"/>
  <c r="G138" i="1"/>
  <c r="G97" i="1"/>
  <c r="G87" i="1"/>
  <c r="G152" i="1"/>
  <c r="G31" i="1"/>
  <c r="G13" i="1"/>
  <c r="G89" i="1"/>
  <c r="G111" i="1"/>
  <c r="G101" i="1"/>
  <c r="G115" i="1"/>
  <c r="G131" i="1"/>
  <c r="G105" i="1"/>
  <c r="G127" i="1"/>
  <c r="F3" i="40" l="1"/>
  <c r="F5" i="40"/>
  <c r="F4" i="40"/>
  <c r="F6" i="40"/>
  <c r="F7" i="40"/>
  <c r="F2" i="40"/>
  <c r="G69" i="1"/>
  <c r="G58" i="1"/>
  <c r="G17" i="1" l="1"/>
  <c r="G63" i="1"/>
  <c r="G78" i="1"/>
  <c r="G54" i="48" l="1"/>
  <c r="G107" i="48"/>
  <c r="G30" i="48"/>
  <c r="G59" i="48"/>
  <c r="G77" i="48"/>
  <c r="G97" i="48"/>
  <c r="G103" i="48"/>
  <c r="G22" i="48"/>
  <c r="G24" i="48"/>
  <c r="G111" i="48"/>
  <c r="G121" i="48"/>
  <c r="G43" i="48"/>
  <c r="G8" i="48"/>
  <c r="G85" i="48"/>
  <c r="G106" i="48"/>
  <c r="G63" i="48"/>
  <c r="G104" i="48"/>
  <c r="G122" i="48"/>
  <c r="G81" i="48"/>
  <c r="G90" i="48"/>
  <c r="G36" i="48"/>
  <c r="G79" i="48"/>
  <c r="G13" i="48"/>
  <c r="G6" i="48"/>
  <c r="G78" i="48" l="1"/>
  <c r="G8" i="1" l="1"/>
  <c r="G18" i="1"/>
  <c r="G122" i="1"/>
  <c r="G62" i="1"/>
  <c r="I24" i="39" l="1"/>
  <c r="H24" i="39"/>
  <c r="I115" i="39" l="1"/>
  <c r="H115" i="39"/>
  <c r="H69" i="39"/>
  <c r="I69" i="39"/>
  <c r="I118" i="39"/>
  <c r="H118" i="39"/>
  <c r="I155" i="39"/>
  <c r="H155" i="39"/>
  <c r="H109" i="39"/>
  <c r="I146" i="39"/>
  <c r="H146" i="39"/>
  <c r="I100" i="39"/>
  <c r="H100" i="39"/>
  <c r="U150" i="39"/>
  <c r="T150" i="39"/>
  <c r="T11" i="39"/>
  <c r="T73" i="39"/>
  <c r="U73" i="39"/>
  <c r="T134" i="39"/>
  <c r="U153" i="39"/>
  <c r="T153" i="39"/>
  <c r="U88" i="39"/>
  <c r="T88" i="39"/>
  <c r="T138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I119" i="39"/>
  <c r="H119" i="39"/>
  <c r="I106" i="39"/>
  <c r="H106" i="39"/>
  <c r="H143" i="39"/>
  <c r="I143" i="39"/>
  <c r="I66" i="39"/>
  <c r="H66" i="39"/>
  <c r="I78" i="39"/>
  <c r="H78" i="39"/>
  <c r="I127" i="39"/>
  <c r="H127" i="39"/>
  <c r="I81" i="39"/>
  <c r="H81" i="39"/>
  <c r="I130" i="39"/>
  <c r="H130" i="39"/>
  <c r="H72" i="39"/>
  <c r="I121" i="39"/>
  <c r="H121" i="39"/>
  <c r="I63" i="39"/>
  <c r="H63" i="39"/>
  <c r="I112" i="39"/>
  <c r="H112" i="39"/>
  <c r="U147" i="39"/>
  <c r="T147" i="39"/>
  <c r="T120" i="39"/>
  <c r="T109" i="39"/>
  <c r="U109" i="39"/>
  <c r="U157" i="39"/>
  <c r="T157" i="39"/>
  <c r="T17" i="39"/>
  <c r="U100" i="39"/>
  <c r="T100" i="39"/>
  <c r="T4" i="39"/>
  <c r="T65" i="39"/>
  <c r="U112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T10" i="39"/>
  <c r="T158" i="39"/>
  <c r="U158" i="39"/>
  <c r="I158" i="39"/>
  <c r="H158" i="39"/>
  <c r="H133" i="39"/>
  <c r="T124" i="39"/>
  <c r="I151" i="39"/>
  <c r="H151" i="39"/>
  <c r="I154" i="39"/>
  <c r="H154" i="39"/>
  <c r="I96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126" i="39"/>
  <c r="T126" i="39"/>
  <c r="T97" i="39"/>
  <c r="U97" i="39"/>
  <c r="U105" i="39"/>
  <c r="T105" i="39"/>
  <c r="H169" i="39"/>
  <c r="I169" i="39"/>
  <c r="T62" i="39"/>
  <c r="I102" i="39"/>
  <c r="H102" i="39"/>
  <c r="I105" i="39"/>
  <c r="H105" i="39"/>
  <c r="I65" i="39"/>
  <c r="H65" i="39"/>
  <c r="I114" i="39"/>
  <c r="H114" i="39"/>
  <c r="I68" i="39"/>
  <c r="H68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T61" i="39"/>
  <c r="T117" i="39"/>
  <c r="U87" i="39"/>
  <c r="T87" i="39"/>
  <c r="U83" i="39"/>
  <c r="T83" i="39"/>
  <c r="U168" i="39"/>
  <c r="T168" i="39"/>
  <c r="H168" i="39"/>
  <c r="I168" i="39"/>
  <c r="H129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T91" i="39"/>
  <c r="U106" i="39"/>
  <c r="T106" i="39"/>
  <c r="U24" i="39"/>
  <c r="T24" i="39"/>
  <c r="U116" i="39"/>
  <c r="T116" i="39"/>
  <c r="T76" i="39"/>
  <c r="T118" i="39"/>
  <c r="T113" i="39"/>
  <c r="U167" i="39"/>
  <c r="T167" i="39"/>
  <c r="I167" i="39"/>
  <c r="H167" i="39"/>
  <c r="I84" i="39"/>
  <c r="H84" i="39"/>
  <c r="I126" i="39"/>
  <c r="H126" i="39"/>
  <c r="H80" i="39"/>
  <c r="I89" i="39"/>
  <c r="H89" i="39"/>
  <c r="I92" i="39"/>
  <c r="H92" i="39"/>
  <c r="I132" i="39"/>
  <c r="H132" i="39"/>
  <c r="T2" i="39"/>
  <c r="U128" i="39"/>
  <c r="T128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T69" i="39"/>
  <c r="T119" i="39"/>
  <c r="U74" i="39"/>
  <c r="T7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75" i="39"/>
  <c r="H75" i="39"/>
  <c r="H116" i="39"/>
  <c r="H70" i="39"/>
  <c r="H107" i="39"/>
  <c r="I156" i="39"/>
  <c r="H156" i="39"/>
  <c r="I98" i="39"/>
  <c r="H98" i="39"/>
  <c r="I147" i="39"/>
  <c r="H147" i="39"/>
  <c r="U141" i="39"/>
  <c r="T141" i="39"/>
  <c r="U93" i="39"/>
  <c r="T93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T47" i="39"/>
  <c r="T130" i="39"/>
  <c r="U122" i="39"/>
  <c r="T122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H73" i="39"/>
  <c r="H64" i="39"/>
  <c r="U81" i="39"/>
  <c r="T81" i="39"/>
  <c r="T71" i="39"/>
  <c r="T72" i="39"/>
  <c r="H137" i="39"/>
  <c r="I91" i="39"/>
  <c r="H91" i="39"/>
  <c r="H140" i="39"/>
  <c r="I94" i="39"/>
  <c r="H94" i="39"/>
  <c r="H131" i="39"/>
  <c r="I131" i="39"/>
  <c r="I85" i="39"/>
  <c r="H85" i="39"/>
  <c r="I122" i="39"/>
  <c r="H122" i="39"/>
  <c r="H76" i="39"/>
  <c r="I76" i="39"/>
  <c r="U96" i="39"/>
  <c r="T96" i="39"/>
  <c r="U85" i="39"/>
  <c r="T85" i="39"/>
  <c r="T68" i="39"/>
  <c r="U145" i="39"/>
  <c r="T145" i="39"/>
  <c r="T90" i="39"/>
  <c r="U90" i="39"/>
  <c r="U78" i="39"/>
  <c r="T78" i="39"/>
  <c r="U149" i="39"/>
  <c r="T149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H82" i="39"/>
  <c r="H149" i="39"/>
  <c r="I149" i="39"/>
  <c r="I152" i="39"/>
  <c r="H152" i="39"/>
  <c r="I97" i="39"/>
  <c r="H97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I17" i="39"/>
  <c r="H17" i="39"/>
  <c r="I20" i="39"/>
  <c r="H20" i="39"/>
  <c r="I43" i="39"/>
  <c r="H43" i="39"/>
  <c r="H61" i="39"/>
  <c r="T5" i="39"/>
  <c r="U33" i="39"/>
  <c r="T33" i="39"/>
  <c r="I21" i="39"/>
  <c r="H21" i="39"/>
  <c r="H23" i="39"/>
  <c r="I54" i="39"/>
  <c r="H54" i="39"/>
  <c r="I30" i="39"/>
  <c r="H30" i="39"/>
  <c r="I31" i="39"/>
  <c r="H31" i="39"/>
  <c r="T19" i="39"/>
  <c r="U59" i="39"/>
  <c r="T59" i="39"/>
  <c r="I13" i="39"/>
  <c r="H13" i="39"/>
  <c r="H25" i="39"/>
  <c r="I49" i="39"/>
  <c r="H49" i="39"/>
  <c r="T27" i="39"/>
  <c r="U54" i="39"/>
  <c r="T54" i="39"/>
  <c r="U43" i="39"/>
  <c r="T43" i="39"/>
  <c r="I22" i="39"/>
  <c r="H22" i="39"/>
  <c r="I14" i="39"/>
  <c r="H14" i="39"/>
  <c r="I58" i="39"/>
  <c r="H58" i="39"/>
  <c r="H37" i="39"/>
  <c r="I52" i="39"/>
  <c r="H52" i="39"/>
  <c r="U14" i="39"/>
  <c r="T14" i="39"/>
  <c r="U52" i="39"/>
  <c r="T52" i="39"/>
  <c r="U48" i="39"/>
  <c r="T48" i="39"/>
  <c r="U55" i="39"/>
  <c r="T55" i="39"/>
  <c r="H27" i="39"/>
  <c r="H50" i="39"/>
  <c r="T34" i="39"/>
  <c r="I35" i="39"/>
  <c r="H35" i="39"/>
  <c r="I9" i="39"/>
  <c r="H9" i="39"/>
  <c r="H59" i="39"/>
  <c r="H33" i="39"/>
  <c r="U3" i="39"/>
  <c r="T3" i="39"/>
  <c r="T31" i="39"/>
  <c r="T29" i="39"/>
  <c r="U29" i="39"/>
  <c r="H3" i="39"/>
  <c r="I41" i="39"/>
  <c r="H41" i="39"/>
  <c r="I28" i="39"/>
  <c r="H28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I26" i="39"/>
  <c r="H26" i="39"/>
  <c r="H39" i="39"/>
  <c r="U20" i="39"/>
  <c r="T20" i="39"/>
  <c r="U37" i="39"/>
  <c r="T37" i="39"/>
  <c r="H60" i="39"/>
  <c r="T41" i="39"/>
  <c r="H29" i="39"/>
  <c r="T46" i="39"/>
  <c r="I15" i="39"/>
  <c r="H15" i="39"/>
  <c r="I55" i="39"/>
  <c r="H55" i="39"/>
  <c r="I42" i="39"/>
  <c r="H42" i="39"/>
  <c r="I32" i="39"/>
  <c r="H32" i="39"/>
  <c r="H4" i="39"/>
  <c r="T12" i="39"/>
  <c r="U16" i="39"/>
  <c r="T16" i="39"/>
  <c r="H44" i="39"/>
  <c r="I44" i="39"/>
  <c r="U35" i="39"/>
  <c r="T35" i="39"/>
  <c r="U6" i="39"/>
  <c r="T6" i="39"/>
  <c r="I45" i="39"/>
  <c r="H45" i="39"/>
  <c r="H5" i="39"/>
  <c r="I11" i="39"/>
  <c r="H11" i="39"/>
  <c r="I36" i="39"/>
  <c r="H36" i="39"/>
  <c r="U28" i="39"/>
  <c r="T28" i="39"/>
  <c r="T60" i="39"/>
  <c r="T49" i="39"/>
  <c r="U8" i="39"/>
  <c r="T8" i="39"/>
  <c r="U36" i="39"/>
  <c r="T36" i="39"/>
  <c r="I2" i="39"/>
  <c r="H2" i="39"/>
  <c r="H10" i="39"/>
  <c r="H46" i="39"/>
  <c r="T38" i="39"/>
  <c r="T45" i="39"/>
  <c r="U45" i="39"/>
  <c r="T51" i="39"/>
  <c r="H27" i="48" l="1"/>
  <c r="H25" i="48"/>
  <c r="G25" i="48" s="1"/>
  <c r="V27" i="39" l="1"/>
  <c r="G27" i="48"/>
  <c r="V25" i="39"/>
  <c r="U25" i="39" l="1"/>
  <c r="T25" i="39"/>
  <c r="T15" i="39"/>
  <c r="U27" i="39"/>
  <c r="H27" i="1"/>
  <c r="H10" i="1"/>
  <c r="H50" i="1"/>
  <c r="H64" i="1"/>
  <c r="H73" i="1"/>
  <c r="H29" i="1"/>
  <c r="H4" i="1"/>
  <c r="H25" i="1"/>
  <c r="H71" i="1"/>
  <c r="G71" i="1" s="1"/>
  <c r="H19" i="1"/>
  <c r="G19" i="1" s="1"/>
  <c r="J4" i="39" l="1"/>
  <c r="G4" i="1"/>
  <c r="J29" i="39"/>
  <c r="G29" i="1"/>
  <c r="J73" i="39"/>
  <c r="I73" i="39" s="1"/>
  <c r="G73" i="1"/>
  <c r="J25" i="39"/>
  <c r="G25" i="1"/>
  <c r="J64" i="39"/>
  <c r="G64" i="1"/>
  <c r="J50" i="39"/>
  <c r="G50" i="1"/>
  <c r="J10" i="39"/>
  <c r="G10" i="1"/>
  <c r="J27" i="39"/>
  <c r="G27" i="1"/>
  <c r="J71" i="39"/>
  <c r="J19" i="39"/>
  <c r="I71" i="39" l="1"/>
  <c r="H71" i="39"/>
  <c r="I64" i="39"/>
  <c r="I27" i="39"/>
  <c r="I25" i="39"/>
  <c r="I10" i="39"/>
  <c r="I29" i="39"/>
  <c r="H53" i="39"/>
  <c r="I19" i="39"/>
  <c r="H19" i="39"/>
  <c r="I50" i="39"/>
  <c r="I4" i="39"/>
  <c r="H40" i="48" l="1"/>
  <c r="G40" i="48" s="1"/>
  <c r="H60" i="48"/>
  <c r="H61" i="48"/>
  <c r="V61" i="39" l="1"/>
  <c r="G61" i="48"/>
  <c r="V60" i="39"/>
  <c r="G60" i="48"/>
  <c r="V40" i="39"/>
  <c r="T56" i="39" l="1"/>
  <c r="U40" i="39"/>
  <c r="T40" i="39"/>
  <c r="U60" i="39"/>
  <c r="U61" i="39"/>
  <c r="H61" i="1"/>
  <c r="H23" i="1"/>
  <c r="H16" i="1"/>
  <c r="G16" i="1" s="1"/>
  <c r="H60" i="1"/>
  <c r="H7" i="1"/>
  <c r="H34" i="1"/>
  <c r="H3" i="1"/>
  <c r="H53" i="1"/>
  <c r="H46" i="1"/>
  <c r="H40" i="1"/>
  <c r="G40" i="1" s="1"/>
  <c r="H37" i="1"/>
  <c r="H56" i="1"/>
  <c r="G56" i="1" s="1"/>
  <c r="H33" i="1"/>
  <c r="J34" i="39" l="1"/>
  <c r="G34" i="1"/>
  <c r="J7" i="39"/>
  <c r="G7" i="1"/>
  <c r="J60" i="39"/>
  <c r="I60" i="39" s="1"/>
  <c r="G60" i="1"/>
  <c r="J3" i="39"/>
  <c r="G3" i="1"/>
  <c r="J23" i="39"/>
  <c r="G23" i="1"/>
  <c r="J33" i="39"/>
  <c r="G33" i="1"/>
  <c r="J61" i="39"/>
  <c r="G61" i="1"/>
  <c r="J37" i="39"/>
  <c r="G37" i="1"/>
  <c r="J46" i="39"/>
  <c r="G46" i="1"/>
  <c r="J16" i="39"/>
  <c r="G53" i="1"/>
  <c r="J53" i="39"/>
  <c r="J56" i="39"/>
  <c r="J40" i="39"/>
  <c r="I33" i="39" l="1"/>
  <c r="I23" i="39"/>
  <c r="I53" i="39"/>
  <c r="I16" i="39"/>
  <c r="H16" i="39"/>
  <c r="I3" i="39"/>
  <c r="I46" i="39"/>
  <c r="I37" i="39"/>
  <c r="I7" i="39"/>
  <c r="H40" i="39"/>
  <c r="I40" i="39"/>
  <c r="I61" i="39"/>
  <c r="H56" i="39"/>
  <c r="I56" i="39"/>
  <c r="I34" i="39"/>
  <c r="H64" i="48" l="1"/>
  <c r="H42" i="48"/>
  <c r="G42" i="48" s="1"/>
  <c r="H56" i="48"/>
  <c r="H71" i="48"/>
  <c r="H57" i="48"/>
  <c r="G57" i="48" s="1"/>
  <c r="H72" i="48"/>
  <c r="H66" i="48"/>
  <c r="H62" i="48"/>
  <c r="H2" i="48"/>
  <c r="H4" i="48"/>
  <c r="V66" i="39" l="1"/>
  <c r="G66" i="48"/>
  <c r="V72" i="39"/>
  <c r="G72" i="48"/>
  <c r="V62" i="39"/>
  <c r="G62" i="48"/>
  <c r="V2" i="39"/>
  <c r="G2" i="48"/>
  <c r="V71" i="39"/>
  <c r="G71" i="48"/>
  <c r="V4" i="39"/>
  <c r="G4" i="48"/>
  <c r="G56" i="48"/>
  <c r="V56" i="39"/>
  <c r="V57" i="39"/>
  <c r="V42" i="39"/>
  <c r="G64" i="48"/>
  <c r="V64" i="39"/>
  <c r="U71" i="39" l="1"/>
  <c r="T42" i="39"/>
  <c r="U42" i="39"/>
  <c r="U2" i="39"/>
  <c r="T57" i="39"/>
  <c r="U57" i="39"/>
  <c r="U56" i="39"/>
  <c r="U62" i="39"/>
  <c r="U72" i="39"/>
  <c r="U64" i="39"/>
  <c r="T64" i="39"/>
  <c r="U4" i="39"/>
  <c r="U66" i="39"/>
  <c r="H133" i="48" l="1"/>
  <c r="G133" i="48" s="1"/>
  <c r="H68" i="48"/>
  <c r="H39" i="48"/>
  <c r="G39" i="48" s="1"/>
  <c r="H58" i="48"/>
  <c r="G58" i="48" s="1"/>
  <c r="H130" i="48"/>
  <c r="H120" i="48"/>
  <c r="H80" i="48"/>
  <c r="H124" i="48"/>
  <c r="V124" i="39" l="1"/>
  <c r="G124" i="48"/>
  <c r="V80" i="39"/>
  <c r="G80" i="48"/>
  <c r="V120" i="39"/>
  <c r="G120" i="48"/>
  <c r="V130" i="39"/>
  <c r="G130" i="48"/>
  <c r="V68" i="39"/>
  <c r="G68" i="48"/>
  <c r="V39" i="39"/>
  <c r="V133" i="39"/>
  <c r="V58" i="39"/>
  <c r="U130" i="39" l="1"/>
  <c r="U120" i="39"/>
  <c r="U80" i="39"/>
  <c r="T58" i="39"/>
  <c r="U58" i="39"/>
  <c r="U68" i="39"/>
  <c r="U133" i="39"/>
  <c r="T133" i="39"/>
  <c r="U124" i="39"/>
  <c r="U39" i="39"/>
  <c r="T39" i="39"/>
  <c r="H38" i="1"/>
  <c r="G38" i="1" s="1"/>
  <c r="H80" i="1"/>
  <c r="H109" i="1"/>
  <c r="H103" i="1"/>
  <c r="G103" i="1" s="1"/>
  <c r="H72" i="1"/>
  <c r="J109" i="39" l="1"/>
  <c r="G109" i="1"/>
  <c r="J72" i="39"/>
  <c r="G72" i="1"/>
  <c r="J80" i="39"/>
  <c r="G80" i="1"/>
  <c r="J103" i="39"/>
  <c r="J38" i="39"/>
  <c r="I80" i="39" l="1"/>
  <c r="I72" i="39"/>
  <c r="H6" i="39"/>
  <c r="I109" i="39"/>
  <c r="H38" i="39"/>
  <c r="I38" i="39"/>
  <c r="I103" i="39"/>
  <c r="H103" i="39"/>
  <c r="H118" i="48" l="1"/>
  <c r="H46" i="48"/>
  <c r="H138" i="48"/>
  <c r="H5" i="48"/>
  <c r="H47" i="48"/>
  <c r="H41" i="48"/>
  <c r="H117" i="48"/>
  <c r="H76" i="48"/>
  <c r="H34" i="48"/>
  <c r="H51" i="48"/>
  <c r="H82" i="48"/>
  <c r="H49" i="48"/>
  <c r="H15" i="48"/>
  <c r="H19" i="48"/>
  <c r="H134" i="48"/>
  <c r="H65" i="48"/>
  <c r="H12" i="48"/>
  <c r="H38" i="48"/>
  <c r="H91" i="48"/>
  <c r="H10" i="48"/>
  <c r="H67" i="48"/>
  <c r="G67" i="48" s="1"/>
  <c r="H99" i="48"/>
  <c r="H113" i="48"/>
  <c r="H125" i="48"/>
  <c r="H31" i="48"/>
  <c r="H108" i="48"/>
  <c r="H69" i="48"/>
  <c r="H17" i="48"/>
  <c r="H119" i="48"/>
  <c r="H11" i="48"/>
  <c r="H129" i="48"/>
  <c r="G129" i="48" s="1"/>
  <c r="H18" i="48"/>
  <c r="V49" i="39" l="1"/>
  <c r="G49" i="48"/>
  <c r="V113" i="39"/>
  <c r="G113" i="48"/>
  <c r="V82" i="39"/>
  <c r="U82" i="39" s="1"/>
  <c r="G82" i="48"/>
  <c r="V99" i="39"/>
  <c r="U99" i="39" s="1"/>
  <c r="G99" i="48"/>
  <c r="V51" i="39"/>
  <c r="U51" i="39" s="1"/>
  <c r="G51" i="48"/>
  <c r="V34" i="39"/>
  <c r="G34" i="48"/>
  <c r="V10" i="39"/>
  <c r="U10" i="39" s="1"/>
  <c r="G10" i="48"/>
  <c r="V76" i="39"/>
  <c r="U76" i="39" s="1"/>
  <c r="G76" i="48"/>
  <c r="V91" i="39"/>
  <c r="G91" i="48"/>
  <c r="V117" i="39"/>
  <c r="G117" i="48"/>
  <c r="V11" i="39"/>
  <c r="U11" i="39" s="1"/>
  <c r="G11" i="48"/>
  <c r="V38" i="39"/>
  <c r="U38" i="39" s="1"/>
  <c r="G38" i="48"/>
  <c r="V41" i="39"/>
  <c r="U41" i="39" s="1"/>
  <c r="G41" i="48"/>
  <c r="V119" i="39"/>
  <c r="U119" i="39" s="1"/>
  <c r="G119" i="48"/>
  <c r="V12" i="39"/>
  <c r="G12" i="48"/>
  <c r="V47" i="39"/>
  <c r="U47" i="39" s="1"/>
  <c r="G47" i="48"/>
  <c r="V125" i="39"/>
  <c r="G125" i="48"/>
  <c r="V17" i="39"/>
  <c r="U17" i="39" s="1"/>
  <c r="G17" i="48"/>
  <c r="V65" i="39"/>
  <c r="U65" i="39" s="1"/>
  <c r="G65" i="48"/>
  <c r="V5" i="39"/>
  <c r="G5" i="48"/>
  <c r="V69" i="39"/>
  <c r="U69" i="39" s="1"/>
  <c r="G69" i="48"/>
  <c r="V134" i="39"/>
  <c r="G134" i="48"/>
  <c r="V138" i="39"/>
  <c r="U138" i="39" s="1"/>
  <c r="G138" i="48"/>
  <c r="V108" i="39"/>
  <c r="U108" i="39" s="1"/>
  <c r="G108" i="48"/>
  <c r="V19" i="39"/>
  <c r="U19" i="39" s="1"/>
  <c r="G19" i="48"/>
  <c r="V46" i="39"/>
  <c r="U46" i="39" s="1"/>
  <c r="G46" i="48"/>
  <c r="V31" i="39"/>
  <c r="U31" i="39" s="1"/>
  <c r="G31" i="48"/>
  <c r="V118" i="39"/>
  <c r="U118" i="39" s="1"/>
  <c r="G118" i="48"/>
  <c r="V129" i="39"/>
  <c r="H7" i="40"/>
  <c r="V67" i="39"/>
  <c r="H6" i="40"/>
  <c r="G15" i="48"/>
  <c r="V15" i="39"/>
  <c r="U15" i="39" s="1"/>
  <c r="G18" i="48"/>
  <c r="V18" i="39"/>
  <c r="H5" i="40"/>
  <c r="Y9" i="36" l="1"/>
  <c r="U34" i="39"/>
  <c r="X9" i="36" s="1"/>
  <c r="Y13" i="36"/>
  <c r="U125" i="39"/>
  <c r="X13" i="36" s="1"/>
  <c r="Y3" i="36"/>
  <c r="U67" i="39"/>
  <c r="X3" i="36" s="1"/>
  <c r="T67" i="39"/>
  <c r="G6" i="40" s="1"/>
  <c r="Y7" i="36"/>
  <c r="U134" i="39"/>
  <c r="X7" i="36" s="1"/>
  <c r="Y5" i="36"/>
  <c r="U117" i="39"/>
  <c r="X5" i="36" s="1"/>
  <c r="Y4" i="36"/>
  <c r="T129" i="39"/>
  <c r="G7" i="40" s="1"/>
  <c r="U129" i="39"/>
  <c r="X4" i="36" s="1"/>
  <c r="Y8" i="36"/>
  <c r="U12" i="39"/>
  <c r="X8" i="36" s="1"/>
  <c r="Y12" i="36"/>
  <c r="U91" i="39"/>
  <c r="X12" i="36" s="1"/>
  <c r="Y2" i="36"/>
  <c r="T18" i="39"/>
  <c r="G5" i="40" s="1"/>
  <c r="U18" i="39"/>
  <c r="X2" i="36" s="1"/>
  <c r="Y10" i="36"/>
  <c r="U5" i="39"/>
  <c r="X10" i="36" s="1"/>
  <c r="Y6" i="36"/>
  <c r="U113" i="39"/>
  <c r="X6" i="36" s="1"/>
  <c r="Y11" i="36"/>
  <c r="U49" i="39"/>
  <c r="X11" i="36" s="1"/>
  <c r="E3" i="36"/>
  <c r="H133" i="1"/>
  <c r="H39" i="1"/>
  <c r="H116" i="1"/>
  <c r="H137" i="1"/>
  <c r="H70" i="1"/>
  <c r="H113" i="1"/>
  <c r="H5" i="1"/>
  <c r="H134" i="1"/>
  <c r="H82" i="1"/>
  <c r="H67" i="1"/>
  <c r="G67" i="1" s="1"/>
  <c r="H6" i="1"/>
  <c r="H117" i="1"/>
  <c r="G117" i="1" s="1"/>
  <c r="H140" i="1"/>
  <c r="H129" i="1"/>
  <c r="H124" i="1"/>
  <c r="H90" i="1"/>
  <c r="G90" i="1" s="1"/>
  <c r="H59" i="1"/>
  <c r="H107" i="1"/>
  <c r="K3" i="36" l="1"/>
  <c r="J137" i="39"/>
  <c r="I137" i="39" s="1"/>
  <c r="G137" i="1"/>
  <c r="J124" i="39"/>
  <c r="I124" i="39" s="1"/>
  <c r="G124" i="1"/>
  <c r="J116" i="39"/>
  <c r="I116" i="39" s="1"/>
  <c r="G116" i="1"/>
  <c r="J59" i="39"/>
  <c r="G59" i="1"/>
  <c r="J129" i="39"/>
  <c r="G129" i="1"/>
  <c r="J39" i="39"/>
  <c r="G39" i="1"/>
  <c r="J133" i="39"/>
  <c r="I133" i="39" s="1"/>
  <c r="G133" i="1"/>
  <c r="Z28" i="36"/>
  <c r="S28" i="36"/>
  <c r="Q28" i="36"/>
  <c r="O28" i="36"/>
  <c r="X28" i="36"/>
  <c r="V28" i="36"/>
  <c r="T28" i="36"/>
  <c r="P28" i="36"/>
  <c r="W28" i="36"/>
  <c r="Y28" i="36"/>
  <c r="U28" i="36"/>
  <c r="R28" i="36"/>
  <c r="J140" i="39"/>
  <c r="G140" i="1"/>
  <c r="J70" i="39"/>
  <c r="G70" i="1"/>
  <c r="J134" i="39"/>
  <c r="G134" i="1"/>
  <c r="J82" i="39"/>
  <c r="I82" i="39" s="1"/>
  <c r="G82" i="1"/>
  <c r="J5" i="39"/>
  <c r="G5" i="1"/>
  <c r="J107" i="39"/>
  <c r="G107" i="1"/>
  <c r="J113" i="39"/>
  <c r="G113" i="1"/>
  <c r="J117" i="39"/>
  <c r="H4" i="40"/>
  <c r="J67" i="39"/>
  <c r="H2" i="40"/>
  <c r="J90" i="39"/>
  <c r="H3" i="40"/>
  <c r="G6" i="1"/>
  <c r="J6" i="39"/>
  <c r="I6" i="39" s="1"/>
  <c r="B3" i="36" l="1"/>
  <c r="R8" i="36"/>
  <c r="I5" i="39"/>
  <c r="Q8" i="36" s="1"/>
  <c r="R10" i="36"/>
  <c r="I39" i="39"/>
  <c r="R3" i="36"/>
  <c r="I90" i="39"/>
  <c r="Q3" i="36" s="1"/>
  <c r="H90" i="39"/>
  <c r="G3" i="40" s="1"/>
  <c r="R11" i="36"/>
  <c r="I129" i="39"/>
  <c r="Q11" i="36" s="1"/>
  <c r="R2" i="36"/>
  <c r="I67" i="39"/>
  <c r="Q2" i="36" s="1"/>
  <c r="H67" i="39"/>
  <c r="G2" i="40" s="1"/>
  <c r="R12" i="36"/>
  <c r="I134" i="39"/>
  <c r="Q12" i="36" s="1"/>
  <c r="R5" i="36"/>
  <c r="I59" i="39"/>
  <c r="Q5" i="36" s="1"/>
  <c r="R4" i="36"/>
  <c r="I117" i="39"/>
  <c r="Q4" i="36" s="1"/>
  <c r="H117" i="39"/>
  <c r="G4" i="40" s="1"/>
  <c r="R9" i="36"/>
  <c r="I70" i="39"/>
  <c r="R7" i="36"/>
  <c r="I113" i="39"/>
  <c r="Q7" i="36" s="1"/>
  <c r="R13" i="36"/>
  <c r="I140" i="39"/>
  <c r="Q13" i="36" s="1"/>
  <c r="R6" i="36"/>
  <c r="I107" i="39"/>
  <c r="Q6" i="36" s="1"/>
  <c r="Q9" i="36" l="1"/>
  <c r="I28" i="36" s="1"/>
  <c r="Q10" i="36"/>
  <c r="H3" i="36"/>
  <c r="F28" i="36"/>
  <c r="D28" i="36"/>
  <c r="H28" i="36"/>
  <c r="G28" i="36"/>
  <c r="E28" i="36"/>
  <c r="B28" i="36"/>
  <c r="C28" i="36"/>
  <c r="L28" i="36" l="1"/>
  <c r="M28" i="36"/>
  <c r="K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<sst xmlns="http://schemas.openxmlformats.org/spreadsheetml/2006/main" count="12006" uniqueCount="1922">
  <si>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</si>
  <si>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</si>
  <si>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</si>
  <si>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</si>
  <si>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</si>
  <si>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</si>
  <si>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</si>
  <si>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</si>
  <si>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</si>
  <si>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</si>
  <si>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</si>
  <si>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</si>
  <si>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</si>
  <si>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</si>
  <si>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</si>
  <si>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</si>
  <si>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</si>
  <si>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</si>
  <si>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</si>
  <si>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</si>
  <si>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</si>
  <si>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</si>
  <si>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</si>
  <si>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</si>
  <si>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</si>
  <si>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</si>
  <si>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</si>
  <si>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</si>
  <si>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</si>
  <si>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</si>
  <si>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</si>
  <si>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</si>
  <si>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</si>
  <si>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</si>
  <si>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</si>
  <si>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</si>
  <si>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</si>
  <si>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</si>
  <si>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</si>
  <si>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</si>
  <si>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</si>
  <si>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</si>
  <si>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</si>
  <si>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</si>
  <si>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</si>
  <si>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</si>
  <si>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</si>
  <si>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</si>
  <si>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</si>
  <si>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</si>
  <si>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</si>
  <si>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</si>
  <si>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</si>
  <si>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</si>
  <si>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</si>
  <si>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</si>
  <si>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</si>
  <si>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</si>
  <si>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</si>
  <si>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</si>
  <si>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</si>
  <si>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</si>
  <si>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</si>
  <si>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</si>
  <si>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</si>
  <si>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</si>
  <si>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</si>
  <si>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</si>
  <si>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</si>
  <si>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</si>
  <si>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</si>
  <si>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</si>
  <si>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</si>
  <si>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</si>
  <si>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</si>
  <si>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</si>
  <si>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</si>
  <si>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</si>
  <si>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</si>
  <si>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</si>
  <si>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</si>
  <si>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</si>
  <si>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</si>
  <si>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</si>
  <si>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</si>
  <si>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</si>
  <si>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</si>
  <si>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</si>
  <si>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</si>
  <si>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</si>
  <si>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</si>
  <si>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</si>
  <si>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</si>
  <si>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</si>
  <si>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</si>
  <si>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</si>
  <si>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</si>
  <si>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</si>
  <si>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</si>
  <si>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</si>
  <si>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</si>
  <si>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</si>
  <si>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</si>
  <si>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</si>
  <si>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</si>
  <si>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</si>
  <si>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</si>
  <si>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</si>
  <si>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</si>
  <si>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</si>
  <si>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</si>
  <si>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</si>
  <si>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</si>
  <si>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</si>
  <si>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</si>
  <si>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</si>
  <si>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</si>
  <si>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</si>
  <si>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</si>
  <si>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</si>
  <si>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</si>
  <si>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</si>
  <si>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</si>
  <si>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</si>
  <si>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</si>
  <si>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</si>
  <si>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</si>
  <si>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</si>
  <si>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</si>
  <si>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</si>
  <si>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</si>
  <si>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</si>
  <si>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</si>
  <si>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</si>
  <si>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</si>
  <si>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</si>
  <si>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</si>
  <si>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</si>
  <si>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</si>
  <si>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</si>
  <si>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</si>
  <si>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</si>
  <si>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</si>
  <si>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</si>
  <si>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</si>
  <si>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</si>
  <si>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</si>
  <si>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</si>
  <si>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</si>
  <si>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</si>
  <si>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</si>
  <si>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</si>
  <si>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</si>
  <si>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</si>
  <si>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</si>
  <si>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</si>
  <si>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</si>
  <si>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</si>
  <si>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</si>
  <si>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</si>
  <si>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</si>
  <si>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</si>
  <si>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</si>
  <si>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</si>
  <si>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</si>
  <si>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</si>
  <si>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</si>
  <si>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</si>
  <si>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</si>
  <si>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</si>
  <si>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</si>
  <si>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</si>
  <si>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</si>
  <si>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</si>
  <si>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</si>
  <si>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</si>
  <si>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</si>
  <si>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</si>
  <si>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</si>
  <si>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</si>
  <si>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</si>
  <si>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</si>
  <si>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</si>
  <si>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</si>
  <si>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</si>
  <si>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</si>
  <si>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</si>
  <si>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</si>
  <si>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</si>
  <si>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</si>
  <si>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</si>
  <si>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</si>
  <si>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</si>
  <si>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</si>
  <si>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</si>
  <si>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</si>
  <si>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</si>
  <si>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</si>
  <si>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</si>
  <si>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</si>
  <si>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</si>
  <si>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</si>
  <si>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</si>
  <si>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</si>
  <si>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</si>
  <si>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</si>
  <si>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</si>
  <si>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</si>
  <si>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</si>
  <si>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</si>
  <si>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</si>
  <si>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</si>
  <si>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</si>
  <si>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</si>
  <si>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</si>
  <si>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</si>
  <si>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</si>
  <si>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</si>
  <si>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</si>
  <si>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</si>
  <si>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</si>
  <si>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</si>
  <si>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</si>
  <si>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</si>
  <si>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</si>
  <si>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</si>
  <si>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</si>
  <si>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</si>
  <si>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</si>
  <si>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</si>
  <si>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</si>
  <si>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</si>
  <si>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</si>
  <si>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</si>
  <si>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</si>
  <si>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</si>
  <si>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</si>
  <si>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</si>
  <si>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</si>
  <si>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</si>
  <si>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</si>
  <si>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</si>
  <si>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</si>
  <si>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</si>
  <si>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Adela Cernousek</t>
  </si>
  <si>
    <t>0.05%</t>
  </si>
  <si>
    <t>Aditi Ashok</t>
  </si>
  <si>
    <t>0.10%</t>
  </si>
  <si>
    <t>Akie Iwai</t>
  </si>
  <si>
    <t>Albane Valenzuela</t>
  </si>
  <si>
    <t>0.53%</t>
  </si>
  <si>
    <t>Alena Sharp</t>
  </si>
  <si>
    <t>0.19%</t>
  </si>
  <si>
    <t>Alexa Pano</t>
  </si>
  <si>
    <t>Allisen Corpuz</t>
  </si>
  <si>
    <t>Amanda Doherty</t>
  </si>
  <si>
    <t>0.11%</t>
  </si>
  <si>
    <t>Ana Belac</t>
  </si>
  <si>
    <t>Angel Yin</t>
  </si>
  <si>
    <t>Anna Nordqvist</t>
  </si>
  <si>
    <t>0.13%</t>
  </si>
  <si>
    <t>Ashleigh Buhai</t>
  </si>
  <si>
    <t>Auston Kim</t>
  </si>
  <si>
    <t>0.49%</t>
  </si>
  <si>
    <t>Ayaka Furue</t>
  </si>
  <si>
    <t>Azahara Munoz</t>
  </si>
  <si>
    <t>0.07%</t>
  </si>
  <si>
    <t>Benedetta Moresco</t>
  </si>
  <si>
    <t>Bianca Pagdanganan</t>
  </si>
  <si>
    <t>Brittany Altomare</t>
  </si>
  <si>
    <t>0.02%</t>
  </si>
  <si>
    <t>Brooke M. Henderson</t>
  </si>
  <si>
    <t>Brooke Matthews</t>
  </si>
  <si>
    <t>Caley McGinty</t>
  </si>
  <si>
    <t>Caroline Inglis</t>
  </si>
  <si>
    <t>Cassie Porter</t>
  </si>
  <si>
    <t>0.12%</t>
  </si>
  <si>
    <t>Celine Borge</t>
  </si>
  <si>
    <t>Celine Boutier</t>
  </si>
  <si>
    <t>Cheyenne Knight</t>
  </si>
  <si>
    <t>0.16%</t>
  </si>
  <si>
    <t>Chisato Iwai</t>
  </si>
  <si>
    <t>Dani Holmqvist</t>
  </si>
  <si>
    <t>0.00%</t>
  </si>
  <si>
    <t>Danielle Kang</t>
  </si>
  <si>
    <t>Dewi Weber</t>
  </si>
  <si>
    <t>Elizabeth Szokol</t>
  </si>
  <si>
    <t>0.25%</t>
  </si>
  <si>
    <t>Emily Kristine Pedersen</t>
  </si>
  <si>
    <t>0.24%</t>
  </si>
  <si>
    <t>Esther Henseleit</t>
  </si>
  <si>
    <t>0.31%</t>
  </si>
  <si>
    <t>Eun-Hee Ji</t>
  </si>
  <si>
    <t>0.06%</t>
  </si>
  <si>
    <t>Fatima Fernandez Cano</t>
  </si>
  <si>
    <t>Fiona Xu</t>
  </si>
  <si>
    <t>Frida Kinhult</t>
  </si>
  <si>
    <t>Gabriela Ruffels</t>
  </si>
  <si>
    <t>0.30%</t>
  </si>
  <si>
    <t>Gaby Lopez</t>
  </si>
  <si>
    <t>Gemma Dryburgh</t>
  </si>
  <si>
    <t>0.23%</t>
  </si>
  <si>
    <t>Georgia Hall</t>
  </si>
  <si>
    <t>0.68%</t>
  </si>
  <si>
    <t>Gigi Stoll</t>
  </si>
  <si>
    <t>0.04%</t>
  </si>
  <si>
    <t>Grace Kim</t>
  </si>
  <si>
    <t>0.28%</t>
  </si>
  <si>
    <t>Gurleen Kaur</t>
  </si>
  <si>
    <t>Haeran Ryu</t>
  </si>
  <si>
    <t>Hannah Green</t>
  </si>
  <si>
    <t>Hinako Shibuno</t>
  </si>
  <si>
    <t>0.22%</t>
  </si>
  <si>
    <t>Hira Naveed</t>
  </si>
  <si>
    <t>Hye-Jin Choi</t>
  </si>
  <si>
    <t>1.55%</t>
  </si>
  <si>
    <t>Hyo Joo Kim</t>
  </si>
  <si>
    <t>Hyo Joon Jang</t>
  </si>
  <si>
    <t>0.09%</t>
  </si>
  <si>
    <t>In Gee Chun</t>
  </si>
  <si>
    <t>Ina Yoon</t>
  </si>
  <si>
    <t>Ingrid Lindblad</t>
  </si>
  <si>
    <t>0.17%</t>
  </si>
  <si>
    <t>Jasmine Suwannapura</t>
  </si>
  <si>
    <t>Jeeno Thitikul</t>
  </si>
  <si>
    <t>Jennifer Kupcho</t>
  </si>
  <si>
    <t>Jenny Bae</t>
  </si>
  <si>
    <t>Jenny Shin</t>
  </si>
  <si>
    <t>Jeongeun Lee6</t>
  </si>
  <si>
    <t>Jessica Porvasnik</t>
  </si>
  <si>
    <t>0.01%</t>
  </si>
  <si>
    <t>Jin Hee Im</t>
  </si>
  <si>
    <t>Jin Young Ko</t>
  </si>
  <si>
    <t>Jiwon Jeon</t>
  </si>
  <si>
    <t>Jodi Ewart Shadoff</t>
  </si>
  <si>
    <t>Julia Lopez Ramirez</t>
  </si>
  <si>
    <t>Karis Davidson</t>
  </si>
  <si>
    <t>Kate Smith-Stroh</t>
  </si>
  <si>
    <t>Kristen Gillman</t>
  </si>
  <si>
    <t>Kumkang Park</t>
  </si>
  <si>
    <t>Lauren Coughlin</t>
  </si>
  <si>
    <t>Lauren Hartlage</t>
  </si>
  <si>
    <t>Leona Maguire</t>
  </si>
  <si>
    <t>0.61%</t>
  </si>
  <si>
    <t>Lexi Thompson</t>
  </si>
  <si>
    <t>Lilia Vu</t>
  </si>
  <si>
    <t>Lindy Duncan</t>
  </si>
  <si>
    <t>0.41%</t>
  </si>
  <si>
    <t>Linn Grant</t>
  </si>
  <si>
    <t>Linnea Strom</t>
  </si>
  <si>
    <t>Lucy Li</t>
  </si>
  <si>
    <t>Madelene Sagstrom</t>
  </si>
  <si>
    <t>Madison Young</t>
  </si>
  <si>
    <t>0.03%</t>
  </si>
  <si>
    <t>Manon De Roey</t>
  </si>
  <si>
    <t>0.32%</t>
  </si>
  <si>
    <t>Mao Saigo</t>
  </si>
  <si>
    <t>Mariel Galdiano</t>
  </si>
  <si>
    <t>Mary Liu</t>
  </si>
  <si>
    <t>Maude-Aimee Leblanc</t>
  </si>
  <si>
    <t>Mi Hyang Lee</t>
  </si>
  <si>
    <t>Minami Katsu</t>
  </si>
  <si>
    <t>Miyu Yamashita</t>
  </si>
  <si>
    <t>Morgane Metraux</t>
  </si>
  <si>
    <t>0.34%</t>
  </si>
  <si>
    <t>Nanna Koerstz Madsen</t>
  </si>
  <si>
    <t>Narin An</t>
  </si>
  <si>
    <t>Nasa Hataoka</t>
  </si>
  <si>
    <t>Nataliya Guseva</t>
  </si>
  <si>
    <t>0.20%</t>
  </si>
  <si>
    <t>Nelly Korda</t>
  </si>
  <si>
    <t>Pajaree Anannarukarn</t>
  </si>
  <si>
    <t>0.89%</t>
  </si>
  <si>
    <t>Paula Reto</t>
  </si>
  <si>
    <t>Pauline Roussin-Bouchard</t>
  </si>
  <si>
    <t>Peiyun Chien</t>
  </si>
  <si>
    <t>0.14%</t>
  </si>
  <si>
    <t>Polly Mack</t>
  </si>
  <si>
    <t>Pornanong Phatlum</t>
  </si>
  <si>
    <t>Rio Takeda</t>
  </si>
  <si>
    <t>Ryann O'Toole</t>
  </si>
  <si>
    <t>0.21%</t>
  </si>
  <si>
    <t>Saki Baba</t>
  </si>
  <si>
    <t>Sarah Kemp</t>
  </si>
  <si>
    <t>Sarah Schmelzel</t>
  </si>
  <si>
    <t>0.72%</t>
  </si>
  <si>
    <t>Savannah Grewal</t>
  </si>
  <si>
    <t>Sei Young Kim</t>
  </si>
  <si>
    <t>Somi Lee</t>
  </si>
  <si>
    <t>Soo Bin Joo</t>
  </si>
  <si>
    <t>Ssu-Chia Cheng</t>
  </si>
  <si>
    <t>Stacy Lewis</t>
  </si>
  <si>
    <t>Stephanie Kyriacou</t>
  </si>
  <si>
    <t>0.26%</t>
  </si>
  <si>
    <t>Sung Hyun Park</t>
  </si>
  <si>
    <t>Wei-Ling Hsu</t>
  </si>
  <si>
    <t>Weiwei Zhang</t>
  </si>
  <si>
    <t>Xiaowen Yin</t>
  </si>
  <si>
    <t>Yahui Zhang</t>
  </si>
  <si>
    <t>Yan Liu</t>
  </si>
  <si>
    <t>Yealimi Noh</t>
  </si>
  <si>
    <t>Yu Liu</t>
  </si>
  <si>
    <t>Yuna Nishimura</t>
  </si>
  <si>
    <t>Yuri Yoshida</t>
  </si>
  <si>
    <t>0.36%</t>
  </si>
  <si>
    <t>0.39%</t>
  </si>
  <si>
    <t>0.08%</t>
  </si>
  <si>
    <t>0.74%</t>
  </si>
  <si>
    <t>0.95%</t>
  </si>
  <si>
    <t>1.07%</t>
  </si>
  <si>
    <t>0.58%</t>
  </si>
  <si>
    <t>0.50%</t>
  </si>
  <si>
    <t>0.18%</t>
  </si>
  <si>
    <t>0.83%</t>
  </si>
  <si>
    <t>0.44%</t>
  </si>
  <si>
    <t>0.69%</t>
  </si>
  <si>
    <t>0.92%</t>
  </si>
  <si>
    <t>0.37%</t>
  </si>
  <si>
    <t>6.23%</t>
  </si>
  <si>
    <t>0.51%</t>
  </si>
  <si>
    <t>0.57%</t>
  </si>
  <si>
    <t>0.76%</t>
  </si>
  <si>
    <t>0.79%</t>
  </si>
  <si>
    <t>2.11%</t>
  </si>
  <si>
    <t>0.88%</t>
  </si>
  <si>
    <t>1.04%</t>
  </si>
  <si>
    <t>0.55%</t>
  </si>
  <si>
    <t>0.64%</t>
  </si>
  <si>
    <t>2.73%</t>
  </si>
  <si>
    <t>0.84%</t>
  </si>
  <si>
    <t>1.94%</t>
  </si>
  <si>
    <t>1.91%</t>
  </si>
  <si>
    <t>1.96%</t>
  </si>
  <si>
    <t>15.90%</t>
  </si>
  <si>
    <t>7.87%</t>
  </si>
  <si>
    <t>3.45%</t>
  </si>
  <si>
    <t>0.87%</t>
  </si>
  <si>
    <t>1.15%</t>
  </si>
  <si>
    <t>0.29%</t>
  </si>
  <si>
    <t>0.15%</t>
  </si>
  <si>
    <t>Lauren Morris</t>
  </si>
  <si>
    <t>0.63%</t>
  </si>
  <si>
    <t>0.85%</t>
  </si>
  <si>
    <t>1.72%</t>
  </si>
  <si>
    <t>4.21%</t>
  </si>
  <si>
    <t>0.60%</t>
  </si>
  <si>
    <t>1.70%</t>
  </si>
  <si>
    <t>0.70%</t>
  </si>
  <si>
    <t>0.59%</t>
  </si>
  <si>
    <t>5.25%</t>
  </si>
  <si>
    <t>1.79%</t>
  </si>
  <si>
    <t>2.09%</t>
  </si>
  <si>
    <t>1.13%</t>
  </si>
  <si>
    <t>1.68%</t>
  </si>
  <si>
    <t>2.00%</t>
  </si>
  <si>
    <t>1.65%</t>
  </si>
  <si>
    <t>1.97%</t>
  </si>
  <si>
    <t>2.36%</t>
  </si>
  <si>
    <t>1.27%</t>
  </si>
  <si>
    <t>1.92%</t>
  </si>
  <si>
    <t>0.86%</t>
  </si>
  <si>
    <t>20.15%</t>
  </si>
  <si>
    <t>0.27%</t>
  </si>
  <si>
    <t>0.80%</t>
  </si>
  <si>
    <t>1.33%</t>
  </si>
  <si>
    <t>0.82%</t>
  </si>
  <si>
    <t>1.11%</t>
  </si>
  <si>
    <t>0.46%</t>
  </si>
  <si>
    <t>0.71%</t>
  </si>
  <si>
    <t>0.38%</t>
  </si>
  <si>
    <t>Andrea Lee</t>
  </si>
  <si>
    <t>Arpichaya Yubol</t>
  </si>
  <si>
    <t>Asterisk Talley</t>
  </si>
  <si>
    <t>Caroline Canales</t>
  </si>
  <si>
    <t>Caroline Masson</t>
  </si>
  <si>
    <t>Chanettee Wannasaen</t>
  </si>
  <si>
    <t>Daniela Iacobelli</t>
  </si>
  <si>
    <t>Haeji Kang</t>
  </si>
  <si>
    <t>2.06%</t>
  </si>
  <si>
    <t>Heather Lin</t>
  </si>
  <si>
    <t>1.64%</t>
  </si>
  <si>
    <t>Jenny Coleman</t>
  </si>
  <si>
    <t>Minjee Lee</t>
  </si>
  <si>
    <t>Miranda Wang</t>
  </si>
  <si>
    <t>Olivia Cowan</t>
  </si>
  <si>
    <t>Perrine Delacour</t>
  </si>
  <si>
    <t>Ruixin Liu</t>
  </si>
  <si>
    <t>1.23%</t>
  </si>
  <si>
    <t>Sofia Garcia</t>
  </si>
  <si>
    <t>Sophia Popov</t>
  </si>
  <si>
    <t>Wichanee Meechai</t>
  </si>
  <si>
    <t>2.58%</t>
  </si>
  <si>
    <t>1.02%</t>
  </si>
  <si>
    <t>1.49%</t>
  </si>
  <si>
    <t>4.09%</t>
  </si>
  <si>
    <t>3.53%</t>
  </si>
  <si>
    <t>1.80%</t>
  </si>
  <si>
    <t>1.85%</t>
  </si>
  <si>
    <t>3.10%</t>
  </si>
  <si>
    <t>2.34%</t>
  </si>
  <si>
    <t>0.78%</t>
  </si>
  <si>
    <t>1.22%</t>
  </si>
  <si>
    <t>9.85%</t>
  </si>
  <si>
    <t>0.77%</t>
  </si>
  <si>
    <t>2.74%</t>
  </si>
  <si>
    <t>1.81%</t>
  </si>
  <si>
    <t>3.23%</t>
  </si>
  <si>
    <t>0.98%</t>
  </si>
  <si>
    <t>3.90%</t>
  </si>
  <si>
    <t>2.66%</t>
  </si>
  <si>
    <t>1.74%</t>
  </si>
  <si>
    <t>0.62%</t>
  </si>
  <si>
    <t>2.01%</t>
  </si>
  <si>
    <t>3.35%</t>
  </si>
  <si>
    <t>4.39%</t>
  </si>
  <si>
    <t>1.86%</t>
  </si>
  <si>
    <t>5.66%</t>
  </si>
  <si>
    <t>25.00%</t>
  </si>
  <si>
    <t>22.92%</t>
  </si>
  <si>
    <t>1.88%</t>
  </si>
  <si>
    <t>15.88%</t>
  </si>
  <si>
    <t>9.82%</t>
  </si>
  <si>
    <t>1.89%</t>
  </si>
  <si>
    <t>56.52%</t>
  </si>
  <si>
    <t>15.29%</t>
  </si>
  <si>
    <t>32.22%</t>
  </si>
  <si>
    <t>52.73%</t>
  </si>
  <si>
    <t>2.50%</t>
  </si>
  <si>
    <t>2.63%</t>
  </si>
  <si>
    <t>1.16%</t>
  </si>
  <si>
    <t>3.85%</t>
  </si>
  <si>
    <t>4.17%</t>
  </si>
  <si>
    <t>2.21%</t>
  </si>
  <si>
    <t>8.55%</t>
  </si>
  <si>
    <t>Jeongeun Lee5</t>
  </si>
  <si>
    <t>Kate Villegas</t>
  </si>
  <si>
    <t>1.30%</t>
  </si>
  <si>
    <t>0.40%</t>
  </si>
  <si>
    <t>0.35%</t>
  </si>
  <si>
    <t>2.17%</t>
  </si>
  <si>
    <t>0.52%</t>
  </si>
  <si>
    <t>1.19%</t>
  </si>
  <si>
    <t>1.05%</t>
  </si>
  <si>
    <t>1.18%</t>
  </si>
  <si>
    <t>1.57%</t>
  </si>
  <si>
    <t>1.41%</t>
  </si>
  <si>
    <t>0.43%</t>
  </si>
  <si>
    <t>1.39%</t>
  </si>
  <si>
    <t>6.32%</t>
  </si>
  <si>
    <t>4.76%</t>
  </si>
  <si>
    <t>0.90%</t>
  </si>
  <si>
    <t>3.92%</t>
  </si>
  <si>
    <t>3.94%</t>
  </si>
  <si>
    <t>2.83%</t>
  </si>
  <si>
    <t>1.76%</t>
  </si>
  <si>
    <t>5.18%</t>
  </si>
  <si>
    <t>2.70%</t>
  </si>
  <si>
    <t>1.37%</t>
  </si>
  <si>
    <t>1.83%</t>
  </si>
  <si>
    <t>0.81%</t>
  </si>
  <si>
    <t>8.32%</t>
  </si>
  <si>
    <t>3.33%</t>
  </si>
  <si>
    <t>11.12%</t>
  </si>
  <si>
    <t>1.12%</t>
  </si>
  <si>
    <t>1.43%</t>
  </si>
  <si>
    <t>1.95%</t>
  </si>
  <si>
    <t>2.57%</t>
  </si>
  <si>
    <t>10.14%</t>
  </si>
  <si>
    <t>1.06%</t>
  </si>
  <si>
    <t>8.02%</t>
  </si>
  <si>
    <t>26.89%</t>
  </si>
  <si>
    <t>7.81%</t>
  </si>
  <si>
    <t>3.63%</t>
  </si>
  <si>
    <t>7.70%</t>
  </si>
  <si>
    <t>9.15%</t>
  </si>
  <si>
    <t>6.55%</t>
  </si>
  <si>
    <t>2.32%</t>
  </si>
  <si>
    <t>3.30%</t>
  </si>
  <si>
    <t>9.65%</t>
  </si>
  <si>
    <t>3.13%</t>
  </si>
  <si>
    <t>6.66%</t>
  </si>
  <si>
    <t>3.69%</t>
  </si>
  <si>
    <t>5.72%</t>
  </si>
  <si>
    <t>4.03%</t>
  </si>
  <si>
    <t>2.75%</t>
  </si>
  <si>
    <t>6.65%</t>
  </si>
  <si>
    <t>7.65%</t>
  </si>
  <si>
    <t>2.91%</t>
  </si>
  <si>
    <t>4.69%</t>
  </si>
  <si>
    <t>2.33%</t>
  </si>
  <si>
    <t>2.90%</t>
  </si>
  <si>
    <t>8.97%</t>
  </si>
  <si>
    <t>2.28%</t>
  </si>
  <si>
    <t>5.70%</t>
  </si>
  <si>
    <t>5.37%</t>
  </si>
  <si>
    <t>21.70%</t>
  </si>
  <si>
    <t>1.99%</t>
  </si>
  <si>
    <t>18.52%</t>
  </si>
  <si>
    <t>7.28%</t>
  </si>
  <si>
    <t>4.30%</t>
  </si>
  <si>
    <t>13.12%</t>
  </si>
  <si>
    <t>3.49%</t>
  </si>
  <si>
    <t>2.47%</t>
  </si>
  <si>
    <t>20.67%</t>
  </si>
  <si>
    <t>8.81%</t>
  </si>
  <si>
    <t>7.59%</t>
  </si>
  <si>
    <t>16.37%</t>
  </si>
  <si>
    <t>2.52%</t>
  </si>
  <si>
    <t>6.25%</t>
  </si>
  <si>
    <t>6.34%</t>
  </si>
  <si>
    <t>7.73%</t>
  </si>
  <si>
    <t>5.24%</t>
  </si>
  <si>
    <t>1.66%</t>
  </si>
  <si>
    <t>10.25%</t>
  </si>
  <si>
    <t>4.92%</t>
  </si>
  <si>
    <t>2.88%</t>
  </si>
  <si>
    <t>15.79%</t>
  </si>
  <si>
    <t>6.81%</t>
  </si>
  <si>
    <t>16.49%</t>
  </si>
  <si>
    <t>35.04%</t>
  </si>
  <si>
    <t>25.28%</t>
  </si>
  <si>
    <t>55.12%</t>
  </si>
  <si>
    <t>18.27%</t>
  </si>
  <si>
    <t>13.61%</t>
  </si>
  <si>
    <t>15.04%</t>
  </si>
  <si>
    <t>5.08%</t>
  </si>
  <si>
    <t>5.46%</t>
  </si>
  <si>
    <t>11.36%</t>
  </si>
  <si>
    <t>4.73%</t>
  </si>
  <si>
    <t>42.55%</t>
  </si>
  <si>
    <t>24.55%</t>
  </si>
  <si>
    <t>14.37%</t>
  </si>
  <si>
    <t>8.06%</t>
  </si>
  <si>
    <t>5.49%</t>
  </si>
  <si>
    <t>16.27%</t>
  </si>
  <si>
    <t>7.26%</t>
  </si>
  <si>
    <t>33.70%</t>
  </si>
  <si>
    <t>14.86%</t>
  </si>
  <si>
    <t>9.93%</t>
  </si>
  <si>
    <t>3.84%</t>
  </si>
  <si>
    <t>34.71%</t>
  </si>
  <si>
    <t>49.79%</t>
  </si>
  <si>
    <t>14.16%</t>
  </si>
  <si>
    <t>18.58%</t>
  </si>
  <si>
    <t>35.53%</t>
  </si>
  <si>
    <t>33.24%</t>
  </si>
  <si>
    <t>23.36%</t>
  </si>
  <si>
    <t>20.14%</t>
  </si>
  <si>
    <t>27.66%</t>
  </si>
  <si>
    <t>80.53%</t>
  </si>
  <si>
    <t>40.05%</t>
  </si>
  <si>
    <t>24.57%</t>
  </si>
  <si>
    <t>29.94%</t>
  </si>
  <si>
    <t>25.35%</t>
  </si>
  <si>
    <t>69.07%</t>
  </si>
  <si>
    <t>2.49%</t>
  </si>
  <si>
    <t>0.45%</t>
  </si>
  <si>
    <t>4.26%</t>
  </si>
  <si>
    <t>2.19%</t>
  </si>
  <si>
    <t>3.09%</t>
  </si>
  <si>
    <t>1.59%</t>
  </si>
  <si>
    <t>1.26%</t>
  </si>
  <si>
    <t>1.09%</t>
  </si>
  <si>
    <t>0.33%</t>
  </si>
  <si>
    <t>2.18%</t>
  </si>
  <si>
    <t>5.38%</t>
  </si>
  <si>
    <t>0.93%</t>
  </si>
  <si>
    <t>5.04%</t>
  </si>
  <si>
    <t>6.96%</t>
  </si>
  <si>
    <t>1.69%</t>
  </si>
  <si>
    <t>3.72%</t>
  </si>
  <si>
    <t>10.18%</t>
  </si>
  <si>
    <t>4.64%</t>
  </si>
  <si>
    <t>0.48%</t>
  </si>
  <si>
    <t>5.16%</t>
  </si>
  <si>
    <t>1.17%</t>
  </si>
  <si>
    <t>5.96%</t>
  </si>
  <si>
    <t>1.36%</t>
  </si>
  <si>
    <t>6.20%</t>
  </si>
  <si>
    <t>0.99%</t>
  </si>
  <si>
    <t>0.42%</t>
  </si>
  <si>
    <t>1.34%</t>
  </si>
  <si>
    <t>10.93%</t>
  </si>
  <si>
    <t>5.95%</t>
  </si>
  <si>
    <t>0.54%</t>
  </si>
  <si>
    <t>6.31%</t>
  </si>
  <si>
    <t>8.31%</t>
  </si>
  <si>
    <t>4.93%</t>
  </si>
  <si>
    <t>2.31%</t>
  </si>
  <si>
    <t>19.12%</t>
  </si>
  <si>
    <t>4.77%</t>
  </si>
  <si>
    <t>5.65%</t>
  </si>
  <si>
    <t>3.83%</t>
  </si>
  <si>
    <t>1.38%</t>
  </si>
  <si>
    <t>3.38%</t>
  </si>
  <si>
    <t>1.46%</t>
  </si>
  <si>
    <t>2.80%</t>
  </si>
  <si>
    <t>7.85%</t>
  </si>
  <si>
    <t>1.93%</t>
  </si>
  <si>
    <t>13.05%</t>
  </si>
  <si>
    <t>0.97%</t>
  </si>
  <si>
    <t>6.01%</t>
  </si>
  <si>
    <t>3.70%</t>
  </si>
  <si>
    <t>3.21%</t>
  </si>
  <si>
    <t>2.07%</t>
  </si>
  <si>
    <t>0.67%</t>
  </si>
  <si>
    <t>1.08%</t>
  </si>
  <si>
    <t>11.03%</t>
  </si>
  <si>
    <t>1.47%</t>
  </si>
  <si>
    <t>3.05%</t>
  </si>
  <si>
    <t>11.96%</t>
  </si>
  <si>
    <t>2.40%</t>
  </si>
  <si>
    <t>3.48%</t>
  </si>
  <si>
    <t>15.52%</t>
  </si>
  <si>
    <t>1.14%</t>
  </si>
  <si>
    <t>8.38%</t>
  </si>
  <si>
    <t>9.60%</t>
  </si>
  <si>
    <t>2.53%</t>
  </si>
  <si>
    <t>9.74%</t>
  </si>
  <si>
    <t>3.61%</t>
  </si>
  <si>
    <t>9.63%</t>
  </si>
  <si>
    <t>1.03%</t>
  </si>
  <si>
    <t>0.75%</t>
  </si>
  <si>
    <t>12.98%</t>
  </si>
  <si>
    <t>4.22%</t>
  </si>
  <si>
    <t>7.88%</t>
  </si>
  <si>
    <t>9.10%</t>
  </si>
  <si>
    <t>6.63%</t>
  </si>
  <si>
    <t>2.86%</t>
  </si>
  <si>
    <t>5.75%</t>
  </si>
  <si>
    <t>9.13%</t>
  </si>
  <si>
    <t>6.53%</t>
  </si>
  <si>
    <t>6.98%</t>
  </si>
  <si>
    <t>2.37%</t>
  </si>
  <si>
    <t>5.99%</t>
  </si>
  <si>
    <t>4.86%</t>
  </si>
  <si>
    <t>3.27%</t>
  </si>
  <si>
    <t>12.31%</t>
  </si>
  <si>
    <t>8.62%</t>
  </si>
  <si>
    <t>10.08%</t>
  </si>
  <si>
    <t>3.44%</t>
  </si>
  <si>
    <t>11.55%</t>
  </si>
  <si>
    <t>19.35%</t>
  </si>
  <si>
    <t>4.71%</t>
  </si>
  <si>
    <t>1.82%</t>
  </si>
  <si>
    <t>3.47%</t>
  </si>
  <si>
    <t>9.62%</t>
  </si>
  <si>
    <t>6.58%</t>
  </si>
  <si>
    <t>5.44%</t>
  </si>
  <si>
    <t>3.65%</t>
  </si>
  <si>
    <t>2.56%</t>
  </si>
  <si>
    <t>11.38%</t>
  </si>
  <si>
    <t>1.63%</t>
  </si>
  <si>
    <t>5.62%</t>
  </si>
  <si>
    <t>15.85%</t>
  </si>
  <si>
    <t>7.46%</t>
  </si>
  <si>
    <t>19.94%</t>
  </si>
  <si>
    <t>21.23%</t>
  </si>
  <si>
    <t>4.51%</t>
  </si>
  <si>
    <t>12.65%</t>
  </si>
  <si>
    <t>7.68%</t>
  </si>
  <si>
    <t>26.48%</t>
  </si>
  <si>
    <t>2.96%</t>
  </si>
  <si>
    <t>2.55%</t>
  </si>
  <si>
    <t>16.06%</t>
  </si>
  <si>
    <t>5.22%</t>
  </si>
  <si>
    <t>3.03%</t>
  </si>
  <si>
    <t>18.01%</t>
  </si>
  <si>
    <t>3.57%</t>
  </si>
  <si>
    <t>6.48%</t>
  </si>
  <si>
    <t>8.08%</t>
  </si>
  <si>
    <t>5.97%</t>
  </si>
  <si>
    <t>18.07%</t>
  </si>
  <si>
    <t>4.60%</t>
  </si>
  <si>
    <t>5.73%</t>
  </si>
  <si>
    <t>17.91%</t>
  </si>
  <si>
    <t>18.48%</t>
  </si>
  <si>
    <t>2.65%</t>
  </si>
  <si>
    <t>15.60%</t>
  </si>
  <si>
    <t>40.46%</t>
  </si>
  <si>
    <t>7.86%</t>
  </si>
  <si>
    <t>1.50%</t>
  </si>
  <si>
    <t>17.28%</t>
  </si>
  <si>
    <t>2.39%</t>
  </si>
  <si>
    <t>1.58%</t>
  </si>
  <si>
    <t>1.00%</t>
  </si>
  <si>
    <t>15.16%</t>
  </si>
  <si>
    <t>6.42%</t>
  </si>
  <si>
    <t>11.57%</t>
  </si>
  <si>
    <t>17.12%</t>
  </si>
  <si>
    <t>13.07%</t>
  </si>
  <si>
    <t>13.65%</t>
  </si>
  <si>
    <t>6.11%</t>
  </si>
  <si>
    <t>12.10%</t>
  </si>
  <si>
    <t>10.16%</t>
  </si>
  <si>
    <t>21.96%</t>
  </si>
  <si>
    <t>5.52%</t>
  </si>
  <si>
    <t>16.36%</t>
  </si>
  <si>
    <t>2.05%</t>
  </si>
  <si>
    <t>18.62%</t>
  </si>
  <si>
    <t>20.81%</t>
  </si>
  <si>
    <t>7.23%</t>
  </si>
  <si>
    <t>31.64%</t>
  </si>
  <si>
    <t>3.19%</t>
  </si>
  <si>
    <t>4.02%</t>
  </si>
  <si>
    <t>4.36%</t>
  </si>
  <si>
    <t>1.32%</t>
  </si>
  <si>
    <t>17.94%</t>
  </si>
  <si>
    <t>6.92%</t>
  </si>
  <si>
    <t>4.42%</t>
  </si>
  <si>
    <t>12.52%</t>
  </si>
  <si>
    <t>13.10%</t>
  </si>
  <si>
    <t>11.07%</t>
  </si>
  <si>
    <t>3.40%</t>
  </si>
  <si>
    <t>5.77%</t>
  </si>
  <si>
    <t>2.84%</t>
  </si>
  <si>
    <t>7.27%</t>
  </si>
  <si>
    <t>3.98%</t>
  </si>
  <si>
    <t>11.59%</t>
  </si>
  <si>
    <t>29.13%</t>
  </si>
  <si>
    <t>16.13%</t>
  </si>
  <si>
    <t>7.11%</t>
  </si>
  <si>
    <t>34.78%</t>
  </si>
  <si>
    <t>8.83%</t>
  </si>
  <si>
    <t>14.75%</t>
  </si>
  <si>
    <t>36.82%</t>
  </si>
  <si>
    <t>7.64%</t>
  </si>
  <si>
    <t>10.65%</t>
  </si>
  <si>
    <t>24.50%</t>
  </si>
  <si>
    <t>12.87%</t>
  </si>
  <si>
    <t>16.52%</t>
  </si>
  <si>
    <t>42.87%</t>
  </si>
  <si>
    <t>5.91%</t>
  </si>
  <si>
    <t>4.79%</t>
  </si>
  <si>
    <t>27.89%</t>
  </si>
  <si>
    <t>4.98%</t>
  </si>
  <si>
    <t>11.08%</t>
  </si>
  <si>
    <t>6.83%</t>
  </si>
  <si>
    <t>29.48%</t>
  </si>
  <si>
    <t>12.14%</t>
  </si>
  <si>
    <t>7.82%</t>
  </si>
  <si>
    <t>32.05%</t>
  </si>
  <si>
    <t>8.80%</t>
  </si>
  <si>
    <t>7.66%</t>
  </si>
  <si>
    <t>17.17%</t>
  </si>
  <si>
    <t>2.61%</t>
  </si>
  <si>
    <t>4.07%</t>
  </si>
  <si>
    <t>6.38%</t>
  </si>
  <si>
    <t>13.63%</t>
  </si>
  <si>
    <t>16.65%</t>
  </si>
  <si>
    <t>6.08%</t>
  </si>
  <si>
    <t>13.19%</t>
  </si>
  <si>
    <t>44.27%</t>
  </si>
  <si>
    <t>32.01%</t>
  </si>
  <si>
    <t>5.61%</t>
  </si>
  <si>
    <t>32.81%</t>
  </si>
  <si>
    <t>38.68%</t>
  </si>
  <si>
    <t>7.02%</t>
  </si>
  <si>
    <t>7.74%</t>
  </si>
  <si>
    <t>28.62%</t>
  </si>
  <si>
    <t>8.40%</t>
  </si>
  <si>
    <t>58.17%</t>
  </si>
  <si>
    <t>28.37%</t>
  </si>
  <si>
    <t>16.75%</t>
  </si>
  <si>
    <t>9.99%</t>
  </si>
  <si>
    <t>31.19%</t>
  </si>
  <si>
    <t>25.09%</t>
  </si>
  <si>
    <t>5.57%</t>
  </si>
  <si>
    <t>5.29%</t>
  </si>
  <si>
    <t>3.22%</t>
  </si>
  <si>
    <t>6.36%</t>
  </si>
  <si>
    <t>4.45%</t>
  </si>
  <si>
    <t>13.15%</t>
  </si>
  <si>
    <t>3.08%</t>
  </si>
  <si>
    <t>28.18%</t>
  </si>
  <si>
    <t>3.82%</t>
  </si>
  <si>
    <t>14.43%</t>
  </si>
  <si>
    <t>22.95%</t>
  </si>
  <si>
    <t>30.96%</t>
  </si>
  <si>
    <t>25.32%</t>
  </si>
  <si>
    <t>25.93%</t>
  </si>
  <si>
    <t>12.51%</t>
  </si>
  <si>
    <t>13.62%</t>
  </si>
  <si>
    <t>4.82%</t>
  </si>
  <si>
    <t>13.94%</t>
  </si>
  <si>
    <t>23.50%</t>
  </si>
  <si>
    <t>6.03%</t>
  </si>
  <si>
    <t>20.74%</t>
  </si>
  <si>
    <t>15.71%</t>
  </si>
  <si>
    <t>37.25%</t>
  </si>
  <si>
    <t>12.61%</t>
  </si>
  <si>
    <t>29.95%</t>
  </si>
  <si>
    <t>32.96%</t>
  </si>
  <si>
    <t>16.08%</t>
  </si>
  <si>
    <t>36.05%</t>
  </si>
  <si>
    <t>48.61%</t>
  </si>
  <si>
    <t>8.35%</t>
  </si>
  <si>
    <t>20.10%</t>
  </si>
  <si>
    <t>10.07%</t>
  </si>
  <si>
    <t>10.01%</t>
  </si>
  <si>
    <t>10.61%</t>
  </si>
  <si>
    <t>31.94%</t>
  </si>
  <si>
    <t>9.02%</t>
  </si>
  <si>
    <t>15.23%</t>
  </si>
  <si>
    <t>10.60%</t>
  </si>
  <si>
    <t>24.40%</t>
  </si>
  <si>
    <t>25.23%</t>
  </si>
  <si>
    <t>22.09%</t>
  </si>
  <si>
    <t>4.41%</t>
  </si>
  <si>
    <t>2.64%</t>
  </si>
  <si>
    <t>2.93%</t>
  </si>
  <si>
    <t>7.13%</t>
  </si>
  <si>
    <t>17.42%</t>
  </si>
  <si>
    <t>2.42%</t>
  </si>
  <si>
    <t>8.71%</t>
  </si>
  <si>
    <t>13.08%</t>
  </si>
  <si>
    <t>7.52%</t>
  </si>
  <si>
    <t>15.87%</t>
  </si>
  <si>
    <t>6.69%</t>
  </si>
  <si>
    <t>35.59%</t>
  </si>
  <si>
    <t>6.82%</t>
  </si>
  <si>
    <t>23.03%</t>
  </si>
  <si>
    <t>16.09%</t>
  </si>
  <si>
    <t>40.60%</t>
  </si>
  <si>
    <t>16.63%</t>
  </si>
  <si>
    <t>12.36%</t>
  </si>
  <si>
    <t>46.86%</t>
  </si>
  <si>
    <t>14.97%</t>
  </si>
  <si>
    <t>10.39%</t>
  </si>
  <si>
    <t>23.29%</t>
  </si>
  <si>
    <t>48.98%</t>
  </si>
  <si>
    <t>13.26%</t>
  </si>
  <si>
    <t>17.68%</t>
  </si>
  <si>
    <t>35.38%</t>
  </si>
  <si>
    <t>20.61%</t>
  </si>
  <si>
    <t>25.53%</t>
  </si>
  <si>
    <t>10.68%</t>
  </si>
  <si>
    <t>8.74%</t>
  </si>
  <si>
    <t>9.61%</t>
  </si>
  <si>
    <t>5.02%</t>
  </si>
  <si>
    <t>39.14%</t>
  </si>
  <si>
    <t>10.05%</t>
  </si>
  <si>
    <t>4.04%</t>
  </si>
  <si>
    <t>13.42%</t>
  </si>
  <si>
    <t>12.24%</t>
  </si>
  <si>
    <t>40.91%</t>
  </si>
  <si>
    <t>19.75%</t>
  </si>
  <si>
    <t>13.67%</t>
  </si>
  <si>
    <t>43.84%</t>
  </si>
  <si>
    <t>6.18%</t>
  </si>
  <si>
    <t>2.02%</t>
  </si>
  <si>
    <t>14.98%</t>
  </si>
  <si>
    <t>22.76%</t>
  </si>
  <si>
    <t>13.32%</t>
  </si>
  <si>
    <t>26.24%</t>
  </si>
  <si>
    <t>7.72%</t>
  </si>
  <si>
    <t>5.47%</t>
  </si>
  <si>
    <t>21.83%</t>
  </si>
  <si>
    <t>44.09%</t>
  </si>
  <si>
    <t>18.17%</t>
  </si>
  <si>
    <t>25.61%</t>
  </si>
  <si>
    <t>11.01%</t>
  </si>
  <si>
    <t>21.36%</t>
  </si>
  <si>
    <t>4.70%</t>
  </si>
  <si>
    <t>43.86%</t>
  </si>
  <si>
    <t>12.73%</t>
  </si>
  <si>
    <t>10.28%</t>
  </si>
  <si>
    <t>44.90%</t>
  </si>
  <si>
    <t>51.11%</t>
  </si>
  <si>
    <t>12.30%</t>
  </si>
  <si>
    <t>13.43%</t>
  </si>
  <si>
    <t>27.92%</t>
  </si>
  <si>
    <t>14.40%</t>
  </si>
  <si>
    <t>69.51%</t>
  </si>
  <si>
    <t>39.91%</t>
  </si>
  <si>
    <t>2.67%</t>
  </si>
  <si>
    <t>25.84%</t>
  </si>
  <si>
    <t>16.56%</t>
  </si>
  <si>
    <t>8.34%</t>
  </si>
  <si>
    <t>4.11%</t>
  </si>
  <si>
    <t>42.86%</t>
  </si>
  <si>
    <t>35.96%</t>
  </si>
  <si>
    <t>9.75%</t>
  </si>
  <si>
    <t>21.27%</t>
  </si>
  <si>
    <t>6.02%</t>
  </si>
  <si>
    <t>39.40%</t>
  </si>
  <si>
    <t>22.90%</t>
  </si>
  <si>
    <t>33.52%</t>
  </si>
  <si>
    <t>42.70%</t>
  </si>
  <si>
    <t>36.08%</t>
  </si>
  <si>
    <t>37.10%</t>
  </si>
  <si>
    <t>20.19%</t>
  </si>
  <si>
    <t>8.78%</t>
  </si>
  <si>
    <t>22.16%</t>
  </si>
  <si>
    <t>34.08%</t>
  </si>
  <si>
    <t>10.90%</t>
  </si>
  <si>
    <t>30.88%</t>
  </si>
  <si>
    <t>24.48%</t>
  </si>
  <si>
    <t>49.32%</t>
  </si>
  <si>
    <t>20.23%</t>
  </si>
  <si>
    <t>41.56%</t>
  </si>
  <si>
    <t>10.20%</t>
  </si>
  <si>
    <t>44.63%</t>
  </si>
  <si>
    <t>25.03%</t>
  </si>
  <si>
    <t>48.05%</t>
  </si>
  <si>
    <t>60.63%</t>
  </si>
  <si>
    <t>14.30%</t>
  </si>
  <si>
    <t>30.10%</t>
  </si>
  <si>
    <t>16.98%</t>
  </si>
  <si>
    <t>16.66%</t>
  </si>
  <si>
    <t>17.49%</t>
  </si>
  <si>
    <t>9.18%</t>
  </si>
  <si>
    <t>43.77%</t>
  </si>
  <si>
    <t>15.36%</t>
  </si>
  <si>
    <t>15.54%</t>
  </si>
  <si>
    <t>24.05%</t>
  </si>
  <si>
    <t>17.53%</t>
  </si>
  <si>
    <t>35.02%</t>
  </si>
  <si>
    <t>11.94%</t>
  </si>
  <si>
    <t>7.94%</t>
  </si>
  <si>
    <t>32.29%</t>
  </si>
  <si>
    <t>8.26%</t>
  </si>
  <si>
    <t>5.67%</t>
  </si>
  <si>
    <t>12.39%</t>
  </si>
  <si>
    <t>26.63%</t>
  </si>
  <si>
    <t>4.91%</t>
  </si>
  <si>
    <t>14.89%</t>
  </si>
  <si>
    <t>20.91%</t>
  </si>
  <si>
    <t>13.01%</t>
  </si>
  <si>
    <t>9.40%</t>
  </si>
  <si>
    <t>11.84%</t>
  </si>
  <si>
    <t>47.73%</t>
  </si>
  <si>
    <t>16.48%</t>
  </si>
  <si>
    <t>12.05%</t>
  </si>
  <si>
    <t>23.16%</t>
  </si>
  <si>
    <t>50.64%</t>
  </si>
  <si>
    <t>33.74%</t>
  </si>
  <si>
    <t>23.94%</t>
  </si>
  <si>
    <t>18.53%</t>
  </si>
  <si>
    <t>57.07%</t>
  </si>
  <si>
    <t>21.88%</t>
  </si>
  <si>
    <t>31.87%</t>
  </si>
  <si>
    <t>58.87%</t>
  </si>
  <si>
    <t>19.71%</t>
  </si>
  <si>
    <t>25.10%</t>
  </si>
  <si>
    <t>45.16%</t>
  </si>
  <si>
    <t>28.67%</t>
  </si>
  <si>
    <t>34.35%</t>
  </si>
  <si>
    <t>64.74%</t>
  </si>
  <si>
    <t>13.77%</t>
  </si>
  <si>
    <t>8.43%</t>
  </si>
  <si>
    <t>49.00%</t>
  </si>
  <si>
    <t>15.38%</t>
  </si>
  <si>
    <t>3.43%</t>
  </si>
  <si>
    <t>19.86%</t>
  </si>
  <si>
    <t>25.92%</t>
  </si>
  <si>
    <t>18.29%</t>
  </si>
  <si>
    <t>51.23%</t>
  </si>
  <si>
    <t>27.65%</t>
  </si>
  <si>
    <t>53.98%</t>
  </si>
  <si>
    <t>10.03%</t>
  </si>
  <si>
    <t>21.72%</t>
  </si>
  <si>
    <t>31.17%</t>
  </si>
  <si>
    <t>19.69%</t>
  </si>
  <si>
    <t>35.25%</t>
  </si>
  <si>
    <t>8.50%</t>
  </si>
  <si>
    <t>12.37%</t>
  </si>
  <si>
    <t>17.11%</t>
  </si>
  <si>
    <t>29.96%</t>
  </si>
  <si>
    <t>54.11%</t>
  </si>
  <si>
    <t>25.70%</t>
  </si>
  <si>
    <t>16.77%</t>
  </si>
  <si>
    <t>29.53%</t>
  </si>
  <si>
    <t>66.04%</t>
  </si>
  <si>
    <t>54.08%</t>
  </si>
  <si>
    <t>18.89%</t>
  </si>
  <si>
    <t>15.70%</t>
  </si>
  <si>
    <t>54.83%</t>
  </si>
  <si>
    <t>60.88%</t>
  </si>
  <si>
    <t>18.45%</t>
  </si>
  <si>
    <t>19.64%</t>
  </si>
  <si>
    <t>50.22%</t>
  </si>
  <si>
    <t>37.06%</t>
  </si>
  <si>
    <t>21.06%</t>
  </si>
  <si>
    <t>77.53%</t>
  </si>
  <si>
    <t>4.74%</t>
  </si>
  <si>
    <t>13.80%</t>
  </si>
  <si>
    <t>34.86%</t>
  </si>
  <si>
    <t>23.85%</t>
  </si>
  <si>
    <t>7.01%</t>
  </si>
  <si>
    <t>45.83%</t>
  </si>
  <si>
    <t>15.05%</t>
  </si>
  <si>
    <t>17.13%</t>
  </si>
  <si>
    <t>12.99%</t>
  </si>
  <si>
    <t>29.50%</t>
  </si>
  <si>
    <t>49.47%</t>
  </si>
  <si>
    <t>11.56%</t>
  </si>
  <si>
    <t>8.04%</t>
  </si>
  <si>
    <t>31.28%</t>
  </si>
  <si>
    <t>43.18%</t>
  </si>
  <si>
    <t>52.75%</t>
  </si>
  <si>
    <t>45.97%</t>
  </si>
  <si>
    <t>47.03%</t>
  </si>
  <si>
    <t>10.58%</t>
  </si>
  <si>
    <t>28.27%</t>
  </si>
  <si>
    <t>30.54%</t>
  </si>
  <si>
    <t>43.74%</t>
  </si>
  <si>
    <t>40.23%</t>
  </si>
  <si>
    <t>33.19%</t>
  </si>
  <si>
    <t>59.21%</t>
  </si>
  <si>
    <t>28.13%</t>
  </si>
  <si>
    <t>51.57%</t>
  </si>
  <si>
    <t>54.88%</t>
  </si>
  <si>
    <t>33.79%</t>
  </si>
  <si>
    <t>58.01%</t>
  </si>
  <si>
    <t>33.32%</t>
  </si>
  <si>
    <t>69.76%</t>
  </si>
  <si>
    <t>20.93%</t>
  </si>
  <si>
    <t>39.42%</t>
  </si>
  <si>
    <t>24.38%</t>
  </si>
  <si>
    <t>23.80%</t>
  </si>
  <si>
    <t>24.96%</t>
  </si>
  <si>
    <t>34.14%</t>
  </si>
  <si>
    <t>14.10%</t>
  </si>
  <si>
    <t>12.23%</t>
  </si>
  <si>
    <t>53.80%</t>
  </si>
  <si>
    <t>22.22%</t>
  </si>
  <si>
    <t>22.52%</t>
  </si>
  <si>
    <t>32.69%</t>
  </si>
  <si>
    <t>24.84%</t>
  </si>
  <si>
    <t>44.91%</t>
  </si>
  <si>
    <t>18.00%</t>
  </si>
  <si>
    <t>46.08%</t>
  </si>
  <si>
    <t>12.57%</t>
  </si>
  <si>
    <t>41.90%</t>
  </si>
  <si>
    <t>9.14%</t>
  </si>
  <si>
    <t>9.37%</t>
  </si>
  <si>
    <t>8.13%</t>
  </si>
  <si>
    <t>21.77%</t>
  </si>
  <si>
    <t>19.18%</t>
  </si>
  <si>
    <t>14.35%</t>
  </si>
  <si>
    <t>17.69%</t>
  </si>
  <si>
    <t>57.77%</t>
  </si>
  <si>
    <t>43.31%</t>
  </si>
  <si>
    <t>79.08%</t>
  </si>
  <si>
    <t>53.65%</t>
  </si>
  <si>
    <t>26.01%</t>
  </si>
  <si>
    <t>41.26%</t>
  </si>
  <si>
    <t>52.95%</t>
  </si>
  <si>
    <t>59.87%</t>
  </si>
  <si>
    <t>21.02%</t>
  </si>
  <si>
    <t>55.54%</t>
  </si>
  <si>
    <t>63.99%</t>
  </si>
  <si>
    <t>43.56%</t>
  </si>
  <si>
    <t>58.40%</t>
  </si>
  <si>
    <t>51.05%</t>
  </si>
  <si>
    <t>30.48%</t>
  </si>
  <si>
    <t>47.32%</t>
  </si>
  <si>
    <t>40.72%</t>
  </si>
  <si>
    <t>63.34%</t>
  </si>
  <si>
    <t>66.99%</t>
  </si>
  <si>
    <t>65.43%</t>
  </si>
  <si>
    <t>76.88%</t>
  </si>
  <si>
    <t>27.52%</t>
  </si>
  <si>
    <t>64.57%</t>
  </si>
  <si>
    <t>79.79%</t>
  </si>
  <si>
    <t>87.89%</t>
  </si>
  <si>
    <t>66.46%</t>
  </si>
  <si>
    <t>58.12%</t>
  </si>
  <si>
    <t>50.34%</t>
  </si>
  <si>
    <t>60.42%</t>
  </si>
  <si>
    <t>25.26%</t>
  </si>
  <si>
    <t>48.03%</t>
  </si>
  <si>
    <t>57.57%</t>
  </si>
  <si>
    <t>73.60%</t>
  </si>
  <si>
    <t>86.95%</t>
  </si>
  <si>
    <t>55.76%</t>
  </si>
  <si>
    <t>44.16%</t>
  </si>
  <si>
    <t>58.48%</t>
  </si>
  <si>
    <t>39.80%</t>
  </si>
  <si>
    <t>76.54%</t>
  </si>
  <si>
    <t>69.94%</t>
  </si>
  <si>
    <t>75.44%</t>
  </si>
  <si>
    <t>62.40%</t>
  </si>
  <si>
    <t>45.44%</t>
  </si>
  <si>
    <t>23.42%</t>
  </si>
  <si>
    <t>50.65%</t>
  </si>
  <si>
    <t>40.07%</t>
  </si>
  <si>
    <t>62.52%</t>
  </si>
  <si>
    <t>46.11%</t>
  </si>
  <si>
    <t>64.64%</t>
  </si>
  <si>
    <t>77.55%</t>
  </si>
  <si>
    <t>15.01%</t>
  </si>
  <si>
    <t>23.38%</t>
  </si>
  <si>
    <t>92.92%</t>
  </si>
  <si>
    <t>59.42%</t>
  </si>
  <si>
    <t>64.28%</t>
  </si>
  <si>
    <t>22.59%</t>
  </si>
  <si>
    <t>60.05%</t>
  </si>
  <si>
    <t>58.46%</t>
  </si>
  <si>
    <t>26.26%</t>
  </si>
  <si>
    <t>37.93%</t>
  </si>
  <si>
    <t>56.57%</t>
  </si>
  <si>
    <t>8.48%</t>
  </si>
  <si>
    <t>26.55%</t>
  </si>
  <si>
    <t>84.70%</t>
  </si>
  <si>
    <t>67.39%</t>
  </si>
  <si>
    <t>40.36%</t>
  </si>
  <si>
    <t>52.80%</t>
  </si>
  <si>
    <t>68.59%</t>
  </si>
  <si>
    <t>79.29%</t>
  </si>
  <si>
    <t>24.39%</t>
  </si>
  <si>
    <t>29.89%</t>
  </si>
  <si>
    <t>64.52%</t>
  </si>
  <si>
    <t>65.42%</t>
  </si>
  <si>
    <t>73.27%</t>
  </si>
  <si>
    <t>62.22%</t>
  </si>
  <si>
    <t>68.48%</t>
  </si>
  <si>
    <t>95.87%</t>
  </si>
  <si>
    <t>46.25%</t>
  </si>
  <si>
    <t>74.16%</t>
  </si>
  <si>
    <t>26.92%</t>
  </si>
  <si>
    <t>71.04%</t>
  </si>
  <si>
    <t>44.18%</t>
  </si>
  <si>
    <t>32.36%</t>
  </si>
  <si>
    <t>24.28%</t>
  </si>
  <si>
    <t>29.76%</t>
  </si>
  <si>
    <t>29.15%</t>
  </si>
  <si>
    <t>72.61%</t>
  </si>
  <si>
    <t>47.59%</t>
  </si>
  <si>
    <t>45.74%</t>
  </si>
  <si>
    <t>67.60%</t>
  </si>
  <si>
    <t>45.12%</t>
  </si>
  <si>
    <t>31.84%</t>
  </si>
  <si>
    <t>81.75%</t>
  </si>
  <si>
    <t>62.66%</t>
  </si>
  <si>
    <t>80.54%</t>
  </si>
  <si>
    <t>41.96%</t>
  </si>
  <si>
    <t>19.49%</t>
  </si>
  <si>
    <t>47.69%</t>
  </si>
  <si>
    <t>64.01%</t>
  </si>
  <si>
    <t>22.61%</t>
  </si>
  <si>
    <t>41.38%</t>
  </si>
  <si>
    <t>20.46%</t>
  </si>
  <si>
    <t>42.08%</t>
  </si>
  <si>
    <t>12.70%</t>
  </si>
  <si>
    <t>56.46%</t>
  </si>
  <si>
    <t>35.79%</t>
  </si>
  <si>
    <t>52.33%</t>
  </si>
  <si>
    <t>52.88%</t>
  </si>
  <si>
    <t>51.36%</t>
  </si>
  <si>
    <t>41.11%</t>
  </si>
  <si>
    <t>66.73%</t>
  </si>
  <si>
    <t>69.71%</t>
  </si>
  <si>
    <t>23.37%</t>
  </si>
  <si>
    <t>55.05%</t>
  </si>
  <si>
    <t>54.69%</t>
  </si>
  <si>
    <t>51.91%</t>
  </si>
  <si>
    <t>30.87%</t>
  </si>
  <si>
    <t>61.15%</t>
  </si>
  <si>
    <t>29.75%</t>
  </si>
  <si>
    <t>33.46%</t>
  </si>
  <si>
    <t>68.60%</t>
  </si>
  <si>
    <t>75.32%</t>
  </si>
  <si>
    <t>74.91%</t>
  </si>
  <si>
    <t>59.76%</t>
  </si>
  <si>
    <t>39.54%</t>
  </si>
  <si>
    <t>77.16%</t>
  </si>
  <si>
    <t>55.96%</t>
  </si>
  <si>
    <t>46.43%</t>
  </si>
  <si>
    <t>59.19%</t>
  </si>
  <si>
    <t>66.29%</t>
  </si>
  <si>
    <t>42.00%</t>
  </si>
  <si>
    <t>61.50%</t>
  </si>
  <si>
    <t>20.68%</t>
  </si>
  <si>
    <t>53.31%</t>
  </si>
  <si>
    <t>60.64%</t>
  </si>
  <si>
    <t>32.17%</t>
  </si>
  <si>
    <t>TT Win</t>
  </si>
  <si>
    <t>1.62%</t>
  </si>
  <si>
    <t>2.08%</t>
  </si>
  <si>
    <t>2.30%</t>
  </si>
  <si>
    <t>2.79%</t>
  </si>
  <si>
    <t>0.66%</t>
  </si>
  <si>
    <t>0.94%</t>
  </si>
  <si>
    <t>2.22%</t>
  </si>
  <si>
    <t>1.75%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</si>
  <si>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</si>
  <si>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</si>
  <si>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</si>
  <si>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</si>
  <si>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</si>
  <si>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</si>
  <si>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</si>
  <si>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</si>
  <si>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</si>
  <si>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</si>
  <si>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</si>
  <si>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</si>
  <si>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</si>
  <si>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</si>
  <si>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</si>
  <si>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</si>
  <si>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</si>
  <si>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</si>
  <si>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</si>
  <si>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</si>
  <si>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</si>
  <si>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</si>
  <si>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</si>
  <si>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</si>
  <si>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</si>
  <si>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</si>
  <si>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</si>
  <si>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</si>
  <si>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</si>
  <si>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</si>
  <si>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</si>
  <si>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</si>
  <si>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</si>
  <si>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</si>
  <si>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</si>
  <si>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KKT Cup Bantelin Ladies Open</t>
  </si>
  <si>
    <t>Kumamoto Airport</t>
  </si>
  <si>
    <t>Japan</t>
  </si>
  <si>
    <t>JLPGA</t>
  </si>
  <si>
    <t>Sakuma</t>
  </si>
  <si>
    <t>Shuri</t>
  </si>
  <si>
    <t>Osato</t>
  </si>
  <si>
    <t>Momoko</t>
  </si>
  <si>
    <t>Kobayashi</t>
  </si>
  <si>
    <t>Yumeka</t>
  </si>
  <si>
    <t>Hori</t>
  </si>
  <si>
    <t>Kotone</t>
  </si>
  <si>
    <t>Kamiya</t>
  </si>
  <si>
    <t>Sora</t>
  </si>
  <si>
    <t>Jeon</t>
  </si>
  <si>
    <t>Mi-Jeong</t>
  </si>
  <si>
    <t>Lee</t>
  </si>
  <si>
    <t>Min-Young</t>
  </si>
  <si>
    <t>Nagashima</t>
  </si>
  <si>
    <t>Hanane</t>
  </si>
  <si>
    <t>Kimura</t>
  </si>
  <si>
    <t>Ayako</t>
  </si>
  <si>
    <t>Koiwai</t>
  </si>
  <si>
    <t>Sakura</t>
  </si>
  <si>
    <t>Kuwaki</t>
  </si>
  <si>
    <t>Shiho</t>
  </si>
  <si>
    <t>Nagamine</t>
  </si>
  <si>
    <t>Saki</t>
  </si>
  <si>
    <t>Oki</t>
  </si>
  <si>
    <t>Seira</t>
  </si>
  <si>
    <t>Tokunaga</t>
  </si>
  <si>
    <t>Ayumi</t>
  </si>
  <si>
    <t>Wakimoto</t>
  </si>
  <si>
    <t>Hana</t>
  </si>
  <si>
    <t>Yasuda</t>
  </si>
  <si>
    <t>Yuka</t>
  </si>
  <si>
    <t>Sato</t>
  </si>
  <si>
    <t>Miyu</t>
  </si>
  <si>
    <t>Suga</t>
  </si>
  <si>
    <t>Fuka</t>
  </si>
  <si>
    <t>Suzuki</t>
  </si>
  <si>
    <t>Ai</t>
  </si>
  <si>
    <t>Kawamoto</t>
  </si>
  <si>
    <t>Yui</t>
  </si>
  <si>
    <t>Shinozaki</t>
  </si>
  <si>
    <t>Mana</t>
  </si>
  <si>
    <t>Takahashi</t>
  </si>
  <si>
    <t>Sayaka</t>
  </si>
  <si>
    <t>Takaku</t>
  </si>
  <si>
    <t>Minami</t>
  </si>
  <si>
    <t>Tsai</t>
  </si>
  <si>
    <t>Pei-Ying</t>
  </si>
  <si>
    <t>Wu</t>
  </si>
  <si>
    <t>Chia Yen</t>
  </si>
  <si>
    <t>Hiruta</t>
  </si>
  <si>
    <t>Ooide</t>
  </si>
  <si>
    <t>Mizuki</t>
  </si>
  <si>
    <t>Yoshida</t>
  </si>
  <si>
    <t>Rin</t>
  </si>
  <si>
    <t>Fujita</t>
  </si>
  <si>
    <t>Saiki</t>
  </si>
  <si>
    <t>Kido</t>
  </si>
  <si>
    <t>Megumi</t>
  </si>
  <si>
    <t>Masada</t>
  </si>
  <si>
    <t>Yumeno</t>
  </si>
  <si>
    <t>Ozeki</t>
  </si>
  <si>
    <t>Amiyu</t>
  </si>
  <si>
    <t>Seki</t>
  </si>
  <si>
    <t>Yuting</t>
  </si>
  <si>
    <t>Takano</t>
  </si>
  <si>
    <t>Aihi</t>
  </si>
  <si>
    <t>Aoki</t>
  </si>
  <si>
    <t>Serena</t>
  </si>
  <si>
    <t>Izumida</t>
  </si>
  <si>
    <t>Kotona</t>
  </si>
  <si>
    <t>Nagai</t>
  </si>
  <si>
    <t>Kana</t>
  </si>
  <si>
    <t>Ogura</t>
  </si>
  <si>
    <t>Sae</t>
  </si>
  <si>
    <t>Okuyama</t>
  </si>
  <si>
    <t>Yuri</t>
  </si>
  <si>
    <t>Yamaji</t>
  </si>
  <si>
    <t>Akira</t>
  </si>
  <si>
    <t>Araki</t>
  </si>
  <si>
    <t>Yuna</t>
  </si>
  <si>
    <t>Kato</t>
  </si>
  <si>
    <t>Reina</t>
  </si>
  <si>
    <t>Kotaki</t>
  </si>
  <si>
    <t>Mio</t>
  </si>
  <si>
    <t>Mikashima</t>
  </si>
  <si>
    <t>Morita</t>
  </si>
  <si>
    <t>Haruka</t>
  </si>
  <si>
    <t>Shibusawa</t>
  </si>
  <si>
    <t>Rieru</t>
  </si>
  <si>
    <t>Kashiwabara</t>
  </si>
  <si>
    <t>Asuka</t>
  </si>
  <si>
    <t>Mitsuki</t>
  </si>
  <si>
    <t>Kotake</t>
  </si>
  <si>
    <t>Rino</t>
  </si>
  <si>
    <t>Sakurai</t>
  </si>
  <si>
    <t>Kokona</t>
  </si>
  <si>
    <t>Amamoto</t>
  </si>
  <si>
    <t>mc</t>
  </si>
  <si>
    <t>Kudo</t>
  </si>
  <si>
    <t>Yumi</t>
  </si>
  <si>
    <t>Nozawa</t>
  </si>
  <si>
    <t>Mao</t>
  </si>
  <si>
    <t>Ono</t>
  </si>
  <si>
    <t>Hiromu</t>
  </si>
  <si>
    <t>Shimokawa</t>
  </si>
  <si>
    <t>Usui</t>
  </si>
  <si>
    <t>Reika</t>
  </si>
  <si>
    <t>Yamauchi</t>
  </si>
  <si>
    <t>Hinaco</t>
  </si>
  <si>
    <t>Yoshimoto</t>
  </si>
  <si>
    <t>Kokone</t>
  </si>
  <si>
    <t>Karen</t>
  </si>
  <si>
    <t>Ichinose</t>
  </si>
  <si>
    <t>Yuki</t>
  </si>
  <si>
    <t>Morii</t>
  </si>
  <si>
    <t>Ayame</t>
  </si>
  <si>
    <t>Nagata</t>
  </si>
  <si>
    <t>Kanae</t>
  </si>
  <si>
    <t>Nii</t>
  </si>
  <si>
    <t>Okayama</t>
  </si>
  <si>
    <t>Eri</t>
  </si>
  <si>
    <t>Ryu</t>
  </si>
  <si>
    <t>Ritsuko</t>
  </si>
  <si>
    <t>Yokomine</t>
  </si>
  <si>
    <t>Abe</t>
  </si>
  <si>
    <t>Miyuu</t>
  </si>
  <si>
    <t>Anai</t>
  </si>
  <si>
    <t>Lala</t>
  </si>
  <si>
    <t>Hoshino</t>
  </si>
  <si>
    <t>Anna</t>
  </si>
  <si>
    <t>Kawagishi</t>
  </si>
  <si>
    <t>Fumika</t>
  </si>
  <si>
    <t>Kawasaki</t>
  </si>
  <si>
    <t>Kozuma</t>
  </si>
  <si>
    <t>Kotono</t>
  </si>
  <si>
    <t>Hyosong</t>
  </si>
  <si>
    <t>Nakamura</t>
  </si>
  <si>
    <t>Cocoro</t>
  </si>
  <si>
    <t>Yogo</t>
  </si>
  <si>
    <t>Yuina</t>
  </si>
  <si>
    <t>Arimura</t>
  </si>
  <si>
    <t>Chie</t>
  </si>
  <si>
    <t>Gondo</t>
  </si>
  <si>
    <t>Iriya</t>
  </si>
  <si>
    <t>Hibiki</t>
  </si>
  <si>
    <t>Ishikawa</t>
  </si>
  <si>
    <t>Torii</t>
  </si>
  <si>
    <t>Kano</t>
  </si>
  <si>
    <t>Tsuruoka</t>
  </si>
  <si>
    <t>Watanabe</t>
  </si>
  <si>
    <t>Ayaka</t>
  </si>
  <si>
    <t>Arakaki</t>
  </si>
  <si>
    <t>Hina</t>
  </si>
  <si>
    <t>Kanazawa</t>
  </si>
  <si>
    <t>Shina</t>
  </si>
  <si>
    <t>Kawamura</t>
  </si>
  <si>
    <t>Kurumi</t>
  </si>
  <si>
    <t>Kishibe</t>
  </si>
  <si>
    <t>Nakasone</t>
  </si>
  <si>
    <t>Sumika</t>
  </si>
  <si>
    <t>Uchida</t>
  </si>
  <si>
    <t>Kotoko</t>
  </si>
  <si>
    <t>Yamashiro</t>
  </si>
  <si>
    <t>Nana</t>
  </si>
  <si>
    <t>Kanako</t>
  </si>
  <si>
    <t>Bae</t>
  </si>
  <si>
    <t>Seonwoo</t>
  </si>
  <si>
    <t>Kinoshita</t>
  </si>
  <si>
    <t>Aya</t>
  </si>
  <si>
    <t>Sasaki</t>
  </si>
  <si>
    <t>Shoko</t>
  </si>
  <si>
    <t>Tsuji</t>
  </si>
  <si>
    <t>Rie</t>
  </si>
  <si>
    <t>Yamashita</t>
  </si>
  <si>
    <t>Ami</t>
  </si>
  <si>
    <t>Hayashida</t>
  </si>
  <si>
    <t>Marin</t>
  </si>
  <si>
    <t>Goto</t>
  </si>
  <si>
    <t>Higashi</t>
  </si>
  <si>
    <t>Aoi</t>
  </si>
  <si>
    <t>Junna</t>
  </si>
  <si>
    <t>Ayano</t>
  </si>
  <si>
    <t>Hikaru</t>
  </si>
  <si>
    <t>Yabuta</t>
  </si>
  <si>
    <t>Rika</t>
  </si>
  <si>
    <t>Fudoh</t>
  </si>
  <si>
    <t>Kiyomoto</t>
  </si>
  <si>
    <t>Saint Nine Masters</t>
  </si>
  <si>
    <t>Gaya</t>
  </si>
  <si>
    <t>South Korea</t>
  </si>
  <si>
    <t>KLPGA</t>
  </si>
  <si>
    <t>Bang</t>
  </si>
  <si>
    <t>Shinsil</t>
  </si>
  <si>
    <t>Ma</t>
  </si>
  <si>
    <t>Dasom</t>
  </si>
  <si>
    <t>Dongeun</t>
  </si>
  <si>
    <t>Park</t>
  </si>
  <si>
    <t>Jiyoung</t>
  </si>
  <si>
    <t>Yoo</t>
  </si>
  <si>
    <t>Hyunjo</t>
  </si>
  <si>
    <t>Choi</t>
  </si>
  <si>
    <t>Yerim</t>
  </si>
  <si>
    <t>Kim</t>
  </si>
  <si>
    <t>Minju</t>
  </si>
  <si>
    <t>Ko</t>
  </si>
  <si>
    <t>Jiu</t>
  </si>
  <si>
    <t>Eunwoo</t>
  </si>
  <si>
    <t>Hwang</t>
  </si>
  <si>
    <t>Youmin</t>
  </si>
  <si>
    <t>Hyunkyung</t>
  </si>
  <si>
    <t>Minbyeol</t>
  </si>
  <si>
    <t>Han</t>
  </si>
  <si>
    <t>Jinseon</t>
  </si>
  <si>
    <t>Hong</t>
  </si>
  <si>
    <t>Jiwon</t>
  </si>
  <si>
    <t>Jun</t>
  </si>
  <si>
    <t>Yesung</t>
  </si>
  <si>
    <t>Minsun7</t>
  </si>
  <si>
    <t>Pak</t>
  </si>
  <si>
    <t>Juyoung</t>
  </si>
  <si>
    <t>Jang</t>
  </si>
  <si>
    <t>Suyeon</t>
  </si>
  <si>
    <t>Jeong</t>
  </si>
  <si>
    <t>Soyi</t>
  </si>
  <si>
    <t>Jung</t>
  </si>
  <si>
    <t>Jihyo</t>
  </si>
  <si>
    <t>Yunji</t>
  </si>
  <si>
    <t>Minji</t>
  </si>
  <si>
    <t>Seungyeon</t>
  </si>
  <si>
    <t>Yewon</t>
  </si>
  <si>
    <t>Lim</t>
  </si>
  <si>
    <t>Heejeong</t>
  </si>
  <si>
    <t>Seo</t>
  </si>
  <si>
    <t>Jieun</t>
  </si>
  <si>
    <t>Ahn</t>
  </si>
  <si>
    <t>Songyi</t>
  </si>
  <si>
    <t>Ji</t>
  </si>
  <si>
    <t>Hansol</t>
  </si>
  <si>
    <t>Li</t>
  </si>
  <si>
    <t>Shuying</t>
  </si>
  <si>
    <t>Jinyeong</t>
  </si>
  <si>
    <t>Oh</t>
  </si>
  <si>
    <t>Gyeong Eun</t>
  </si>
  <si>
    <t>Kabin</t>
  </si>
  <si>
    <t>Yeonseo</t>
  </si>
  <si>
    <t>Woojeong</t>
  </si>
  <si>
    <t>Gayoung</t>
  </si>
  <si>
    <t>Soyoung</t>
  </si>
  <si>
    <t>Yoollyn</t>
  </si>
  <si>
    <t>Ro</t>
  </si>
  <si>
    <t>Seunghui</t>
  </si>
  <si>
    <t>Sohyun</t>
  </si>
  <si>
    <t>Chaeeun2</t>
  </si>
  <si>
    <t>Sehee</t>
  </si>
  <si>
    <t>Hyejun</t>
  </si>
  <si>
    <t>Uhjin</t>
  </si>
  <si>
    <t>Sung</t>
  </si>
  <si>
    <t>Yu Jin</t>
  </si>
  <si>
    <t>Hyunji</t>
  </si>
  <si>
    <t>Jinyoung2</t>
  </si>
  <si>
    <t>Jungmin</t>
  </si>
  <si>
    <t>Jo</t>
  </si>
  <si>
    <t>Hyelim</t>
  </si>
  <si>
    <t>Kang</t>
  </si>
  <si>
    <t>Jisun</t>
  </si>
  <si>
    <t>Ji Hyeon</t>
  </si>
  <si>
    <t>Moon</t>
  </si>
  <si>
    <t>Jeongmin</t>
  </si>
  <si>
    <t>Bokyeom</t>
  </si>
  <si>
    <t>Sohn</t>
  </si>
  <si>
    <t>Yebeen</t>
  </si>
  <si>
    <t>Cho</t>
  </si>
  <si>
    <t>Ayean</t>
  </si>
  <si>
    <t>Jae Yoon</t>
  </si>
  <si>
    <t>Gyeol</t>
  </si>
  <si>
    <t>Minkyung</t>
  </si>
  <si>
    <t>Jeong Hyun</t>
  </si>
  <si>
    <t>Na Kyoung</t>
  </si>
  <si>
    <t>Yang</t>
  </si>
  <si>
    <t>Hyojin</t>
  </si>
  <si>
    <t>Min Jeong</t>
  </si>
  <si>
    <t>Nayoung</t>
  </si>
  <si>
    <t>Gayul</t>
  </si>
  <si>
    <t>Areum</t>
  </si>
  <si>
    <t>Joori</t>
  </si>
  <si>
    <t>Chaeyeon</t>
  </si>
  <si>
    <t>Shi Hyun</t>
  </si>
  <si>
    <t>Jeongmin2</t>
  </si>
  <si>
    <t>Doeun</t>
  </si>
  <si>
    <t>Doyeong</t>
  </si>
  <si>
    <t>So Hye</t>
  </si>
  <si>
    <t>Yeunjung</t>
  </si>
  <si>
    <t>Shin</t>
  </si>
  <si>
    <t>Dain</t>
  </si>
  <si>
    <t>Bit Na</t>
  </si>
  <si>
    <t>Yaeeun</t>
  </si>
  <si>
    <t>Hyun</t>
  </si>
  <si>
    <t>Selin</t>
  </si>
  <si>
    <t>Ju</t>
  </si>
  <si>
    <t>Ga In</t>
  </si>
  <si>
    <t>Jaehee</t>
  </si>
  <si>
    <t>Kyo Rim</t>
  </si>
  <si>
    <t>Yujin</t>
  </si>
  <si>
    <t>Geena</t>
  </si>
  <si>
    <t>Youn</t>
  </si>
  <si>
    <t>Sun Jeung</t>
  </si>
  <si>
    <t>Boonchant</t>
  </si>
  <si>
    <t>Jaravee</t>
  </si>
  <si>
    <t>Hyewon</t>
  </si>
  <si>
    <t>Ye Bon</t>
  </si>
  <si>
    <t>Ha</t>
  </si>
  <si>
    <t>Jisu</t>
  </si>
  <si>
    <t>Eunhye</t>
  </si>
  <si>
    <t>Seo Young</t>
  </si>
  <si>
    <t>Hyeji</t>
  </si>
  <si>
    <t>Heo</t>
  </si>
  <si>
    <t>Dabeen</t>
  </si>
  <si>
    <t>Seunghee</t>
  </si>
  <si>
    <t>Heeji</t>
  </si>
  <si>
    <t>Ku</t>
  </si>
  <si>
    <t>Rae Hyeon</t>
  </si>
  <si>
    <t>Sieun</t>
  </si>
  <si>
    <t>Song</t>
  </si>
  <si>
    <t>Eun A</t>
  </si>
  <si>
    <t>Yun</t>
  </si>
  <si>
    <t>Hye Rim</t>
  </si>
  <si>
    <t>I An</t>
  </si>
  <si>
    <t>Jihyun</t>
  </si>
  <si>
    <t>You</t>
  </si>
  <si>
    <t>Ahyeon</t>
  </si>
  <si>
    <t>Saeromi</t>
  </si>
  <si>
    <t>Juni</t>
  </si>
  <si>
    <t>Yoon</t>
  </si>
  <si>
    <t>Su A</t>
  </si>
  <si>
    <t>Jeongmee</t>
  </si>
  <si>
    <t>Hyo Moon</t>
  </si>
  <si>
    <t>Hyo Min</t>
  </si>
  <si>
    <t>Ju Hyun</t>
  </si>
  <si>
    <t>Jihye3</t>
  </si>
  <si>
    <t>Yeseo</t>
  </si>
  <si>
    <t>Ah Ro Mi</t>
  </si>
  <si>
    <t>Rattanawan</t>
  </si>
  <si>
    <t>Pattharat</t>
  </si>
  <si>
    <t>Hyoju</t>
  </si>
  <si>
    <t>Yu</t>
  </si>
  <si>
    <t>Ro Un</t>
  </si>
  <si>
    <t>Da Hyun</t>
  </si>
  <si>
    <t>Ha Na</t>
  </si>
  <si>
    <t>Haeun</t>
  </si>
  <si>
    <t>U Ree</t>
  </si>
  <si>
    <t>Kwon</t>
  </si>
  <si>
    <t>Seo Yeon</t>
  </si>
  <si>
    <t>Jeyeong</t>
  </si>
  <si>
    <t>LA Championship</t>
  </si>
  <si>
    <t>El Caballero</t>
  </si>
  <si>
    <t>California</t>
  </si>
  <si>
    <t>LPGA</t>
  </si>
  <si>
    <t>Lindblad</t>
  </si>
  <si>
    <t>Ingrid</t>
  </si>
  <si>
    <t>Iwai</t>
  </si>
  <si>
    <t>Akie</t>
  </si>
  <si>
    <t>Coughlin</t>
  </si>
  <si>
    <t>Lauren</t>
  </si>
  <si>
    <t>Henseleit</t>
  </si>
  <si>
    <t>Esther</t>
  </si>
  <si>
    <t>Hataoka</t>
  </si>
  <si>
    <t>Nasa</t>
  </si>
  <si>
    <t>Jin Young</t>
  </si>
  <si>
    <t>Minjee</t>
  </si>
  <si>
    <t>Green</t>
  </si>
  <si>
    <t>Hannah</t>
  </si>
  <si>
    <t>Thitikul</t>
  </si>
  <si>
    <t>Jeeno</t>
  </si>
  <si>
    <t>Jenny</t>
  </si>
  <si>
    <t>Im</t>
  </si>
  <si>
    <t>Jin Hee</t>
  </si>
  <si>
    <t>Chisato</t>
  </si>
  <si>
    <t>Moresco</t>
  </si>
  <si>
    <t>Benedetta</t>
  </si>
  <si>
    <t>Takeda</t>
  </si>
  <si>
    <t>Rio</t>
  </si>
  <si>
    <t>Dryburgh</t>
  </si>
  <si>
    <t>Gemma</t>
  </si>
  <si>
    <t>Korda</t>
  </si>
  <si>
    <t>Nelly</t>
  </si>
  <si>
    <t>Kyriacou</t>
  </si>
  <si>
    <t>Stephanie</t>
  </si>
  <si>
    <t>Ina</t>
  </si>
  <si>
    <t>Anannarukarn</t>
  </si>
  <si>
    <t>Pajaree</t>
  </si>
  <si>
    <t>Furue</t>
  </si>
  <si>
    <t>Guseva</t>
  </si>
  <si>
    <t>Nataliya</t>
  </si>
  <si>
    <t>Somi</t>
  </si>
  <si>
    <t>Lee5</t>
  </si>
  <si>
    <t>Jeongeun</t>
  </si>
  <si>
    <t>Liu</t>
  </si>
  <si>
    <t>Mary</t>
  </si>
  <si>
    <t>Phatlum</t>
  </si>
  <si>
    <t>Pornanong</t>
  </si>
  <si>
    <t>Wannasaen</t>
  </si>
  <si>
    <t>Chanettee</t>
  </si>
  <si>
    <t>Kinhult</t>
  </si>
  <si>
    <t>Frida</t>
  </si>
  <si>
    <t>Pedersen</t>
  </si>
  <si>
    <t>Emily Kristine</t>
  </si>
  <si>
    <t>Schmelzel</t>
  </si>
  <si>
    <t>Sarah</t>
  </si>
  <si>
    <t>Zhang</t>
  </si>
  <si>
    <t>Yahui</t>
  </si>
  <si>
    <t>Ruixin</t>
  </si>
  <si>
    <t>Yan</t>
  </si>
  <si>
    <t>Pano</t>
  </si>
  <si>
    <t>Alexa</t>
  </si>
  <si>
    <t>Wang</t>
  </si>
  <si>
    <t>Miranda</t>
  </si>
  <si>
    <t>Ashok</t>
  </si>
  <si>
    <t>Aditi</t>
  </si>
  <si>
    <t>Buhai</t>
  </si>
  <si>
    <t>Ashleigh</t>
  </si>
  <si>
    <t>Delacour</t>
  </si>
  <si>
    <t>Perrine</t>
  </si>
  <si>
    <t>Gillman</t>
  </si>
  <si>
    <t>Kristen</t>
  </si>
  <si>
    <t>Hsu</t>
  </si>
  <si>
    <t>Wei-Ling</t>
  </si>
  <si>
    <t>Inglis</t>
  </si>
  <si>
    <t>Caroline</t>
  </si>
  <si>
    <t>Maguire</t>
  </si>
  <si>
    <t>Leona</t>
  </si>
  <si>
    <t>Sagstrom</t>
  </si>
  <si>
    <t>Madelene</t>
  </si>
  <si>
    <t>Yin</t>
  </si>
  <si>
    <t>Angel</t>
  </si>
  <si>
    <t>Chien</t>
  </si>
  <si>
    <t>Peiyun</t>
  </si>
  <si>
    <t>Koerstz Madsen</t>
  </si>
  <si>
    <t>Nanna</t>
  </si>
  <si>
    <t>Andrea</t>
  </si>
  <si>
    <t>Lee6</t>
  </si>
  <si>
    <t>Matthews</t>
  </si>
  <si>
    <t>Brooke</t>
  </si>
  <si>
    <t>An</t>
  </si>
  <si>
    <t>Narin</t>
  </si>
  <si>
    <t>Boutier</t>
  </si>
  <si>
    <t>Celine</t>
  </si>
  <si>
    <t>Chun</t>
  </si>
  <si>
    <t>In Gee</t>
  </si>
  <si>
    <t>Sei Young</t>
  </si>
  <si>
    <t>Naveed</t>
  </si>
  <si>
    <t>Hira</t>
  </si>
  <si>
    <t>Corpuz</t>
  </si>
  <si>
    <t>Allisen</t>
  </si>
  <si>
    <t>Galdiano</t>
  </si>
  <si>
    <t>Mariel</t>
  </si>
  <si>
    <t>Katsu</t>
  </si>
  <si>
    <t>Mi Hyang</t>
  </si>
  <si>
    <t>Lucy</t>
  </si>
  <si>
    <t>Noh</t>
  </si>
  <si>
    <t>Yealimi</t>
  </si>
  <si>
    <t>Joo</t>
  </si>
  <si>
    <t>Soo Bin</t>
  </si>
  <si>
    <t>Lewis</t>
  </si>
  <si>
    <t>Stacy</t>
  </si>
  <si>
    <t>Morris</t>
  </si>
  <si>
    <t>Reto</t>
  </si>
  <si>
    <t>Paula</t>
  </si>
  <si>
    <t>Saigo</t>
  </si>
  <si>
    <t>Holmqvist</t>
  </si>
  <si>
    <t>Dani</t>
  </si>
  <si>
    <t>Borge</t>
  </si>
  <si>
    <t>Smith-Stroh</t>
  </si>
  <si>
    <t>Kate</t>
  </si>
  <si>
    <t>Grewal</t>
  </si>
  <si>
    <t>Savannah</t>
  </si>
  <si>
    <t>Mack</t>
  </si>
  <si>
    <t>Polly</t>
  </si>
  <si>
    <t>Doherty</t>
  </si>
  <si>
    <t>Amanda</t>
  </si>
  <si>
    <t>Ewart Shadoff</t>
  </si>
  <si>
    <t>Jodi</t>
  </si>
  <si>
    <t>Fernandez Cano</t>
  </si>
  <si>
    <t>Fatima</t>
  </si>
  <si>
    <t>Grant</t>
  </si>
  <si>
    <t>Linn</t>
  </si>
  <si>
    <t>Henderson</t>
  </si>
  <si>
    <t>Brooke M.</t>
  </si>
  <si>
    <t>Porter</t>
  </si>
  <si>
    <t>Cassie</t>
  </si>
  <si>
    <t>Haeran</t>
  </si>
  <si>
    <t>Shibuno</t>
  </si>
  <si>
    <t>Hinako</t>
  </si>
  <si>
    <t>Stoll</t>
  </si>
  <si>
    <t>Gigi</t>
  </si>
  <si>
    <t>Strom</t>
  </si>
  <si>
    <t>Linnea</t>
  </si>
  <si>
    <t>Talley</t>
  </si>
  <si>
    <t>Asterisk</t>
  </si>
  <si>
    <t>Hye-Jin</t>
  </si>
  <si>
    <t>Cowan</t>
  </si>
  <si>
    <t>Olivia</t>
  </si>
  <si>
    <t>Duncan</t>
  </si>
  <si>
    <t>Lindy</t>
  </si>
  <si>
    <t>Haeji</t>
  </si>
  <si>
    <t>Kaur</t>
  </si>
  <si>
    <t>Gurleen</t>
  </si>
  <si>
    <t>Auston</t>
  </si>
  <si>
    <t>Hyo Joo</t>
  </si>
  <si>
    <t>Lopez</t>
  </si>
  <si>
    <t>Gaby</t>
  </si>
  <si>
    <t>Lopez Ramirez</t>
  </si>
  <si>
    <t>Julia</t>
  </si>
  <si>
    <t>Munoz</t>
  </si>
  <si>
    <t>Azahara</t>
  </si>
  <si>
    <t>Sung Hyun</t>
  </si>
  <si>
    <t>Thompson</t>
  </si>
  <si>
    <t>Lexi</t>
  </si>
  <si>
    <t>Villegas</t>
  </si>
  <si>
    <t>Young</t>
  </si>
  <si>
    <t>Madison</t>
  </si>
  <si>
    <t>Weiwei</t>
  </si>
  <si>
    <t>Canales</t>
  </si>
  <si>
    <t>De Roey</t>
  </si>
  <si>
    <t>Manon</t>
  </si>
  <si>
    <t>Lin</t>
  </si>
  <si>
    <t>Heather</t>
  </si>
  <si>
    <t>O'Toole</t>
  </si>
  <si>
    <t>Ryann</t>
  </si>
  <si>
    <t>Popov</t>
  </si>
  <si>
    <t>Sophia</t>
  </si>
  <si>
    <t>Roussin-Bouchard</t>
  </si>
  <si>
    <t>Pauline</t>
  </si>
  <si>
    <t>Weber</t>
  </si>
  <si>
    <t>Dewi</t>
  </si>
  <si>
    <t>Xiaowen</t>
  </si>
  <si>
    <t>Yubol</t>
  </si>
  <si>
    <t>Arpichaya</t>
  </si>
  <si>
    <t>Baba</t>
  </si>
  <si>
    <t>Garcia</t>
  </si>
  <si>
    <t>Sofia</t>
  </si>
  <si>
    <t>Hartlage</t>
  </si>
  <si>
    <t>Grace</t>
  </si>
  <si>
    <t>Meechai</t>
  </si>
  <si>
    <t>Wichanee</t>
  </si>
  <si>
    <t>Nishimura</t>
  </si>
  <si>
    <t>Nordqvist</t>
  </si>
  <si>
    <t>Vu</t>
  </si>
  <si>
    <t>Lilia</t>
  </si>
  <si>
    <t>Altomare</t>
  </si>
  <si>
    <t>Brittany</t>
  </si>
  <si>
    <t>Hall</t>
  </si>
  <si>
    <t>Georgia</t>
  </si>
  <si>
    <t>Hyo Joon</t>
  </si>
  <si>
    <t>Eun-Hee</t>
  </si>
  <si>
    <t>Kemp</t>
  </si>
  <si>
    <t>Leblanc</t>
  </si>
  <si>
    <t>Maude-Aimee</t>
  </si>
  <si>
    <t>Kumkang</t>
  </si>
  <si>
    <t>Porvasnik</t>
  </si>
  <si>
    <t>Jessica</t>
  </si>
  <si>
    <t>Cheng</t>
  </si>
  <si>
    <t>Ssu-Chia</t>
  </si>
  <si>
    <t>Davidson</t>
  </si>
  <si>
    <t>Karis</t>
  </si>
  <si>
    <t>Knight</t>
  </si>
  <si>
    <t>Cheyenne</t>
  </si>
  <si>
    <t>Metraux</t>
  </si>
  <si>
    <t>Morgane</t>
  </si>
  <si>
    <t>Pagdanganan</t>
  </si>
  <si>
    <t>Bianca</t>
  </si>
  <si>
    <t>Szokol</t>
  </si>
  <si>
    <t>Elizabeth</t>
  </si>
  <si>
    <t>Valenzuela</t>
  </si>
  <si>
    <t>Albane</t>
  </si>
  <si>
    <t>Iacobelli</t>
  </si>
  <si>
    <t>Daniela</t>
  </si>
  <si>
    <t>Sharp</t>
  </si>
  <si>
    <t>Alena</t>
  </si>
  <si>
    <t>Belac</t>
  </si>
  <si>
    <t>Ana</t>
  </si>
  <si>
    <t>Cernousek</t>
  </si>
  <si>
    <t>Adela</t>
  </si>
  <si>
    <t>Coleman</t>
  </si>
  <si>
    <t>Danielle</t>
  </si>
  <si>
    <t>Ruffels</t>
  </si>
  <si>
    <t>Gabriela</t>
  </si>
  <si>
    <t>Suwannapura</t>
  </si>
  <si>
    <t>Jasmine</t>
  </si>
  <si>
    <t>Kupcho</t>
  </si>
  <si>
    <t>Jennifer</t>
  </si>
  <si>
    <t>Xu</t>
  </si>
  <si>
    <t>Fiona</t>
  </si>
  <si>
    <t>McGinty</t>
  </si>
  <si>
    <t>Caley</t>
  </si>
  <si>
    <t>Masson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</si>
</sst>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Everyone"/>
      <sheetName val="Top40 (2)"/>
      <sheetName val="Top30 (2)"/>
      <sheetName val="Top20 (2)"/>
      <sheetName val="Top10 (2)"/>
      <sheetName val="Top5 (2)"/>
      <sheetName val="Top40 (3)"/>
      <sheetName val="Top30 (3)"/>
      <sheetName val="Top20 (3)"/>
      <sheetName val="Top10 (3)"/>
      <sheetName val="Top5 (3)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Haeran Ryu</v>
          </cell>
        </row>
        <row r="20">
          <cell r="E20" t="str">
            <v>Ayaka Furue</v>
          </cell>
        </row>
        <row r="21">
          <cell r="E21" t="str">
            <v>Yealimi Noh</v>
          </cell>
        </row>
        <row r="22">
          <cell r="E22" t="str">
            <v>Angel Yin</v>
          </cell>
        </row>
        <row r="23">
          <cell r="E23" t="str">
            <v>Minjee Lee</v>
          </cell>
        </row>
        <row r="24">
          <cell r="E24" t="str">
            <v>Nasa Hataoka</v>
          </cell>
        </row>
        <row r="25">
          <cell r="E25" t="str">
            <v>Hyo Joo Kim</v>
          </cell>
        </row>
        <row r="26">
          <cell r="E26" t="str">
            <v>Hannah Green</v>
          </cell>
        </row>
        <row r="27">
          <cell r="E27" t="str">
            <v>Jin Young Ko</v>
          </cell>
        </row>
        <row r="28">
          <cell r="E28" t="str">
            <v>Rio Takeda</v>
          </cell>
        </row>
        <row r="29">
          <cell r="E29" t="str">
            <v>Miyu Yamashita</v>
          </cell>
        </row>
        <row r="30">
          <cell r="E30" t="str">
            <v>Allisen Corpuz</v>
          </cell>
        </row>
        <row r="31">
          <cell r="E31" t="str">
            <v>Celine Boutier</v>
          </cell>
        </row>
        <row r="32">
          <cell r="E32" t="str">
            <v>Chisato Iwai</v>
          </cell>
        </row>
        <row r="33">
          <cell r="E33" t="str">
            <v>Akie Iwai</v>
          </cell>
        </row>
        <row r="34">
          <cell r="E34" t="str">
            <v>Lauren Coughlin</v>
          </cell>
        </row>
        <row r="35">
          <cell r="E35" t="str">
            <v>Gaby Lopez</v>
          </cell>
        </row>
        <row r="36">
          <cell r="E36" t="str">
            <v>Jin Hee Im</v>
          </cell>
        </row>
        <row r="37">
          <cell r="E37" t="str">
            <v>Lilia Vu</v>
          </cell>
        </row>
        <row r="38">
          <cell r="E38" t="str">
            <v>Brooke M. Henderson</v>
          </cell>
        </row>
        <row r="39">
          <cell r="E39" t="str">
            <v>Hye-Jin Choi</v>
          </cell>
        </row>
        <row r="40">
          <cell r="E40" t="str">
            <v>Mao Saigo</v>
          </cell>
        </row>
        <row r="41">
          <cell r="E41" t="str">
            <v>Sei Young Kim</v>
          </cell>
        </row>
        <row r="42">
          <cell r="E42" t="str">
            <v>Nanna Koerstz Madsen</v>
          </cell>
        </row>
        <row r="43">
          <cell r="E43" t="str">
            <v>Ina Yoon</v>
          </cell>
        </row>
        <row r="44">
          <cell r="E44" t="str">
            <v>Ashleigh Buhai</v>
          </cell>
        </row>
        <row r="45">
          <cell r="E45" t="str">
            <v>Linn Grant</v>
          </cell>
        </row>
        <row r="46">
          <cell r="E46" t="str">
            <v>Lexi Thompson</v>
          </cell>
        </row>
        <row r="47">
          <cell r="E47" t="str">
            <v>Yuri Yoshida</v>
          </cell>
        </row>
        <row r="48">
          <cell r="E48" t="str">
            <v>Sarah Schmelzel</v>
          </cell>
        </row>
        <row r="49">
          <cell r="E49" t="str">
            <v>Jennifer Kupcho</v>
          </cell>
        </row>
        <row r="50">
          <cell r="E50" t="str">
            <v>Nataliya Guseva</v>
          </cell>
        </row>
        <row r="51">
          <cell r="E51" t="str">
            <v>Madelene Sagstrom</v>
          </cell>
        </row>
        <row r="52">
          <cell r="E52" t="str">
            <v>Minami Katsu</v>
          </cell>
        </row>
        <row r="53">
          <cell r="E53" t="str">
            <v>Mi Hyang Lee</v>
          </cell>
        </row>
        <row r="54">
          <cell r="E54" t="str">
            <v>Somi Lee</v>
          </cell>
        </row>
        <row r="55">
          <cell r="E55" t="str">
            <v>Leona Maguire</v>
          </cell>
        </row>
        <row r="56">
          <cell r="E56" t="str">
            <v>Ingrid Lindblad</v>
          </cell>
        </row>
        <row r="57">
          <cell r="E57" t="str">
            <v>Lindy Duncan</v>
          </cell>
        </row>
        <row r="58">
          <cell r="E58" t="str">
            <v>Georgia Hall</v>
          </cell>
        </row>
        <row r="59">
          <cell r="E59" t="str">
            <v>Pajaree Anannarukarn</v>
          </cell>
        </row>
        <row r="60">
          <cell r="E60" t="str">
            <v>Auston Kim</v>
          </cell>
        </row>
        <row r="61">
          <cell r="E61" t="str">
            <v>Manon De Roey</v>
          </cell>
        </row>
        <row r="62">
          <cell r="E62" t="str">
            <v>Narin An</v>
          </cell>
        </row>
        <row r="63">
          <cell r="E63" t="str">
            <v>Esther Henseleit</v>
          </cell>
        </row>
        <row r="64">
          <cell r="E64" t="str">
            <v>Asterisk Talley</v>
          </cell>
        </row>
        <row r="65">
          <cell r="E65" t="str">
            <v>Cassie Porter</v>
          </cell>
        </row>
        <row r="66">
          <cell r="E66" t="str">
            <v>Saki Baba</v>
          </cell>
        </row>
        <row r="67">
          <cell r="E67" t="str">
            <v>Andrea Lee</v>
          </cell>
        </row>
        <row r="68">
          <cell r="E68" t="str">
            <v>Pauline Roussin-Bouchard</v>
          </cell>
        </row>
        <row r="69">
          <cell r="E69" t="str">
            <v>Lucy Li</v>
          </cell>
        </row>
        <row r="70">
          <cell r="E70" t="str">
            <v>Stephanie Kyriacou</v>
          </cell>
        </row>
        <row r="71">
          <cell r="E71" t="str">
            <v>Albane Valenzuela</v>
          </cell>
        </row>
        <row r="72">
          <cell r="E72" t="str">
            <v>Ruixin Liu</v>
          </cell>
        </row>
        <row r="73">
          <cell r="E73" t="str">
            <v>Gabriela Ruffels</v>
          </cell>
        </row>
        <row r="74">
          <cell r="E74" t="str">
            <v>Chanettee Wannasaen</v>
          </cell>
        </row>
        <row r="75">
          <cell r="E75" t="str">
            <v>Grace Kim</v>
          </cell>
        </row>
        <row r="76">
          <cell r="E76" t="str">
            <v>Miranda Wang</v>
          </cell>
        </row>
        <row r="77">
          <cell r="E77" t="str">
            <v>Jenny Shin</v>
          </cell>
        </row>
        <row r="78">
          <cell r="E78" t="str">
            <v>Yahui Zhang</v>
          </cell>
        </row>
        <row r="79">
          <cell r="E79" t="str">
            <v>Olivia Cowan</v>
          </cell>
        </row>
        <row r="80">
          <cell r="E80" t="str">
            <v>Emily Kristine Pedersen</v>
          </cell>
        </row>
        <row r="81">
          <cell r="E81" t="str">
            <v>Arpichaya Yubol</v>
          </cell>
        </row>
        <row r="82">
          <cell r="E82" t="str">
            <v>Kristen Gillman</v>
          </cell>
        </row>
        <row r="83">
          <cell r="E83" t="str">
            <v>Julia Lopez Ramirez</v>
          </cell>
        </row>
        <row r="84">
          <cell r="E84" t="str">
            <v>Bianca Pagdanganan</v>
          </cell>
        </row>
        <row r="85">
          <cell r="E85" t="str">
            <v>Gemma Dryburgh</v>
          </cell>
        </row>
        <row r="86">
          <cell r="E86" t="str">
            <v>Hinako Shibuno</v>
          </cell>
        </row>
        <row r="87">
          <cell r="E87" t="str">
            <v>Paula Reto</v>
          </cell>
        </row>
        <row r="88">
          <cell r="E88" t="str">
            <v>Caroline Masson</v>
          </cell>
        </row>
        <row r="89">
          <cell r="E89" t="str">
            <v>Hira Naveed</v>
          </cell>
        </row>
        <row r="90">
          <cell r="E90" t="str">
            <v>Yu Liu</v>
          </cell>
        </row>
        <row r="91">
          <cell r="E91" t="str">
            <v>Weiwei Zhang</v>
          </cell>
        </row>
        <row r="92">
          <cell r="E92" t="str">
            <v>Peiyun Chien</v>
          </cell>
        </row>
        <row r="93">
          <cell r="E93" t="str">
            <v>In Gee Chun</v>
          </cell>
        </row>
        <row r="94">
          <cell r="E94" t="str">
            <v>Savannah Grewal</v>
          </cell>
        </row>
        <row r="95">
          <cell r="E95" t="str">
            <v>Elizabeth Szokol</v>
          </cell>
        </row>
        <row r="96">
          <cell r="E96" t="str">
            <v>Aditi Ashok</v>
          </cell>
        </row>
        <row r="97">
          <cell r="E97" t="str">
            <v>Brooke Matthews</v>
          </cell>
        </row>
        <row r="98">
          <cell r="E98" t="str">
            <v>Gigi Stoll</v>
          </cell>
        </row>
        <row r="99">
          <cell r="E99" t="str">
            <v>Amanda Doherty</v>
          </cell>
        </row>
        <row r="100">
          <cell r="E100" t="str">
            <v>Frida Kinhult</v>
          </cell>
        </row>
        <row r="101">
          <cell r="E101" t="str">
            <v>Anna Nordqvist</v>
          </cell>
        </row>
        <row r="102">
          <cell r="E102" t="str">
            <v>Jeongeun Lee5</v>
          </cell>
        </row>
        <row r="103">
          <cell r="E103" t="str">
            <v>Kate Villegas</v>
          </cell>
        </row>
        <row r="104">
          <cell r="E104" t="str">
            <v>Ryann O'Toole</v>
          </cell>
        </row>
        <row r="105">
          <cell r="E105" t="str">
            <v>Cheyenne Knight</v>
          </cell>
        </row>
        <row r="106">
          <cell r="E106" t="str">
            <v>Jasmine Suwannapura</v>
          </cell>
        </row>
        <row r="107">
          <cell r="E107" t="str">
            <v>Fatima Fernandez Cano</v>
          </cell>
        </row>
        <row r="108">
          <cell r="E108" t="str">
            <v>Perrine Delacour</v>
          </cell>
        </row>
        <row r="109">
          <cell r="E109" t="str">
            <v>Dewi Weber</v>
          </cell>
        </row>
        <row r="110">
          <cell r="E110" t="str">
            <v>Sarah Kemp</v>
          </cell>
        </row>
        <row r="111">
          <cell r="E111" t="str">
            <v>Yuna Nishimura</v>
          </cell>
        </row>
        <row r="112">
          <cell r="E112" t="str">
            <v>Wei-Ling Hsu</v>
          </cell>
        </row>
        <row r="113">
          <cell r="E113" t="str">
            <v>Alena Sharp</v>
          </cell>
        </row>
        <row r="114">
          <cell r="E114" t="str">
            <v>Jeongeun Lee6</v>
          </cell>
        </row>
        <row r="115">
          <cell r="E115" t="str">
            <v>Alexa Pano</v>
          </cell>
        </row>
        <row r="116">
          <cell r="E116" t="str">
            <v>Wichanee Meechai</v>
          </cell>
        </row>
        <row r="117">
          <cell r="E117" t="str">
            <v>Gurleen Kaur</v>
          </cell>
        </row>
        <row r="118">
          <cell r="E118" t="str">
            <v>Jodi Ewart Shadoff</v>
          </cell>
        </row>
        <row r="119">
          <cell r="E119" t="str">
            <v>Hyo Joon Jang</v>
          </cell>
        </row>
        <row r="120">
          <cell r="E120" t="str">
            <v>Linnea Strom</v>
          </cell>
        </row>
        <row r="121">
          <cell r="E121" t="str">
            <v>Madison Young</v>
          </cell>
        </row>
        <row r="122">
          <cell r="E122" t="str">
            <v>Yan Liu</v>
          </cell>
        </row>
        <row r="123">
          <cell r="E123" t="str">
            <v>Morgane Metraux</v>
          </cell>
        </row>
        <row r="124">
          <cell r="E124" t="str">
            <v>Sofia Garcia</v>
          </cell>
        </row>
        <row r="125">
          <cell r="E125" t="str">
            <v>Jenny Coleman</v>
          </cell>
        </row>
        <row r="126">
          <cell r="E126" t="str">
            <v>Jiwon Jeon</v>
          </cell>
        </row>
        <row r="127">
          <cell r="E127" t="str">
            <v>Fiona Xu</v>
          </cell>
        </row>
        <row r="128">
          <cell r="E128" t="str">
            <v>Lauren Hartlage</v>
          </cell>
        </row>
        <row r="129">
          <cell r="E129" t="str">
            <v>Adela Cernousek</v>
          </cell>
        </row>
        <row r="130">
          <cell r="E130" t="str">
            <v>Jenny Bae</v>
          </cell>
        </row>
        <row r="131">
          <cell r="E131" t="str">
            <v>Xiaowen Yin</v>
          </cell>
        </row>
        <row r="132">
          <cell r="E132" t="str">
            <v>Benedetta Moresco</v>
          </cell>
        </row>
        <row r="133">
          <cell r="E133" t="str">
            <v>Polly Mack</v>
          </cell>
        </row>
        <row r="134">
          <cell r="E134" t="str">
            <v>Sung Hyun Park</v>
          </cell>
        </row>
        <row r="135">
          <cell r="E135" t="str">
            <v>Pornanong Phatlum</v>
          </cell>
        </row>
        <row r="136">
          <cell r="E136" t="str">
            <v>Azahara Munoz</v>
          </cell>
        </row>
        <row r="137">
          <cell r="E137" t="str">
            <v>Kate Smith-Stroh</v>
          </cell>
        </row>
        <row r="138">
          <cell r="E138" t="str">
            <v>Mary Liu</v>
          </cell>
        </row>
        <row r="139">
          <cell r="E139" t="str">
            <v>Sophia Popov</v>
          </cell>
        </row>
        <row r="140">
          <cell r="E140" t="str">
            <v>Heather Lin</v>
          </cell>
        </row>
        <row r="141">
          <cell r="E141" t="str">
            <v>Ana Belac</v>
          </cell>
        </row>
        <row r="142">
          <cell r="E142" t="str">
            <v>Celine Borge</v>
          </cell>
        </row>
        <row r="143">
          <cell r="E143" t="str">
            <v>Lauren Morris</v>
          </cell>
        </row>
        <row r="144">
          <cell r="E144" t="str">
            <v>Haeji Kang</v>
          </cell>
        </row>
        <row r="145">
          <cell r="E145" t="str">
            <v>Daniela Iacobelli</v>
          </cell>
        </row>
        <row r="146">
          <cell r="E146" t="str">
            <v>Kumkang Park</v>
          </cell>
        </row>
        <row r="147">
          <cell r="E147" t="str">
            <v>Soo Bin Joo</v>
          </cell>
        </row>
        <row r="148">
          <cell r="E148" t="str">
            <v>Caroline Inglis</v>
          </cell>
        </row>
        <row r="149">
          <cell r="E149" t="str">
            <v>Jessica Porvasnik</v>
          </cell>
        </row>
        <row r="150">
          <cell r="E150" t="str">
            <v>Eun-Hee Ji</v>
          </cell>
        </row>
        <row r="151">
          <cell r="E151" t="str">
            <v>Danielle Kang</v>
          </cell>
        </row>
        <row r="152">
          <cell r="E152" t="str">
            <v>Karis Davidson</v>
          </cell>
        </row>
        <row r="153">
          <cell r="E153" t="str">
            <v>Stacy Lewis</v>
          </cell>
        </row>
        <row r="154">
          <cell r="E154" t="str">
            <v>Mariel Galdiano</v>
          </cell>
        </row>
        <row r="155">
          <cell r="E155" t="str">
            <v>Ssu-Chia Cheng</v>
          </cell>
        </row>
        <row r="156">
          <cell r="E156" t="str">
            <v>Dani Holmqvist</v>
          </cell>
        </row>
        <row r="157">
          <cell r="E157" t="str">
            <v>Brittany Altomare</v>
          </cell>
        </row>
        <row r="158">
          <cell r="E158" t="str">
            <v>Caley McGinty</v>
          </cell>
        </row>
        <row r="159">
          <cell r="E159" t="str">
            <v>Caroline Canales</v>
          </cell>
        </row>
        <row r="160">
          <cell r="E160" t="str">
            <v>Maude-Aimee Leblanc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Jeeno Thitikul</v>
          </cell>
        </row>
        <row r="18">
          <cell r="E18" t="str">
            <v>Nelly Korda</v>
          </cell>
        </row>
        <row r="19">
          <cell r="E19" t="str">
            <v>Haeran Ryu</v>
          </cell>
        </row>
        <row r="20">
          <cell r="E20" t="str">
            <v>Ayaka Furue</v>
          </cell>
        </row>
        <row r="21">
          <cell r="E21" t="str">
            <v>Hyo Joo Kim</v>
          </cell>
        </row>
        <row r="22">
          <cell r="E22" t="str">
            <v>Angel Yin</v>
          </cell>
        </row>
        <row r="23">
          <cell r="E23" t="str">
            <v>Rio Takeda</v>
          </cell>
        </row>
        <row r="24">
          <cell r="E24" t="str">
            <v>Hannah Green</v>
          </cell>
        </row>
        <row r="25">
          <cell r="E25" t="str">
            <v>Minjee Lee</v>
          </cell>
        </row>
        <row r="26">
          <cell r="E26" t="str">
            <v>Yealimi Noh</v>
          </cell>
        </row>
        <row r="27">
          <cell r="E27" t="str">
            <v>Nasa Hataoka</v>
          </cell>
        </row>
        <row r="28">
          <cell r="E28" t="str">
            <v>Allisen Corpuz</v>
          </cell>
        </row>
        <row r="29">
          <cell r="E29" t="str">
            <v>Gaby Lopez</v>
          </cell>
        </row>
        <row r="30">
          <cell r="E30" t="str">
            <v>Lilia Vu</v>
          </cell>
        </row>
        <row r="31">
          <cell r="E31" t="str">
            <v>Jin Young Ko</v>
          </cell>
        </row>
        <row r="32">
          <cell r="E32" t="str">
            <v>Miyu Yamashita</v>
          </cell>
        </row>
        <row r="33">
          <cell r="E33" t="str">
            <v>Celine Boutier</v>
          </cell>
        </row>
        <row r="34">
          <cell r="E34" t="str">
            <v>Chisato Iwai</v>
          </cell>
        </row>
        <row r="35">
          <cell r="E35" t="str">
            <v>Hye-Jin Choi</v>
          </cell>
        </row>
        <row r="36">
          <cell r="E36" t="str">
            <v>Lauren Coughlin</v>
          </cell>
        </row>
        <row r="37">
          <cell r="E37" t="str">
            <v>Jin Hee Im</v>
          </cell>
        </row>
        <row r="38">
          <cell r="E38" t="str">
            <v>Akie Iwai</v>
          </cell>
        </row>
        <row r="39">
          <cell r="E39" t="str">
            <v>Brooke M. Henderson</v>
          </cell>
        </row>
        <row r="40">
          <cell r="E40" t="str">
            <v>Ina Yoon</v>
          </cell>
        </row>
        <row r="41">
          <cell r="E41" t="str">
            <v>Mao Saigo</v>
          </cell>
        </row>
        <row r="42">
          <cell r="E42" t="str">
            <v>Sei Young Kim</v>
          </cell>
        </row>
        <row r="43">
          <cell r="E43" t="str">
            <v>Nanna Koerstz Madsen</v>
          </cell>
        </row>
        <row r="44">
          <cell r="E44" t="str">
            <v>Ashleigh Buhai</v>
          </cell>
        </row>
        <row r="45">
          <cell r="E45" t="str">
            <v>Linn Grant</v>
          </cell>
        </row>
        <row r="46">
          <cell r="E46" t="str">
            <v>Nataliya Guseva</v>
          </cell>
        </row>
        <row r="47">
          <cell r="E47" t="str">
            <v>Sarah Schmelzel</v>
          </cell>
        </row>
        <row r="48">
          <cell r="E48" t="str">
            <v>Jennifer Kupcho</v>
          </cell>
        </row>
        <row r="49">
          <cell r="E49" t="str">
            <v>Lexi Thompson</v>
          </cell>
        </row>
        <row r="50">
          <cell r="E50" t="str">
            <v>Yuri Yoshida</v>
          </cell>
        </row>
        <row r="51">
          <cell r="E51" t="str">
            <v>Mi Hyang Lee</v>
          </cell>
        </row>
        <row r="52">
          <cell r="E52" t="str">
            <v>Minami Katsu</v>
          </cell>
        </row>
        <row r="53">
          <cell r="E53" t="str">
            <v>Ingrid Lindblad</v>
          </cell>
        </row>
        <row r="54">
          <cell r="E54" t="str">
            <v>Madelene Sagstrom</v>
          </cell>
        </row>
        <row r="55">
          <cell r="E55" t="str">
            <v>Leona Maguire</v>
          </cell>
        </row>
        <row r="56">
          <cell r="E56" t="str">
            <v>Lindy Duncan</v>
          </cell>
        </row>
        <row r="57">
          <cell r="E57" t="str">
            <v>Somi Lee</v>
          </cell>
        </row>
        <row r="58">
          <cell r="E58" t="str">
            <v>Asterisk Talley</v>
          </cell>
        </row>
        <row r="59">
          <cell r="E59" t="str">
            <v>Narin An</v>
          </cell>
        </row>
        <row r="60">
          <cell r="E60" t="str">
            <v>Lucy Li</v>
          </cell>
        </row>
        <row r="61">
          <cell r="E61" t="str">
            <v>Auston Kim</v>
          </cell>
        </row>
        <row r="62">
          <cell r="E62" t="str">
            <v>Manon De Roey</v>
          </cell>
        </row>
        <row r="63">
          <cell r="E63" t="str">
            <v>Pajaree Anannarukarn</v>
          </cell>
        </row>
        <row r="64">
          <cell r="E64" t="str">
            <v>Esther Henseleit</v>
          </cell>
        </row>
        <row r="65">
          <cell r="E65" t="str">
            <v>Cassie Porter</v>
          </cell>
        </row>
        <row r="66">
          <cell r="E66" t="str">
            <v>Gabriela Ruffels</v>
          </cell>
        </row>
        <row r="67">
          <cell r="E67" t="str">
            <v>Saki Baba</v>
          </cell>
        </row>
        <row r="68">
          <cell r="E68" t="str">
            <v>Albane Valenzuela</v>
          </cell>
        </row>
        <row r="69">
          <cell r="E69" t="str">
            <v>Chanettee Wannasaen</v>
          </cell>
        </row>
        <row r="70">
          <cell r="E70" t="str">
            <v>Georgia Hall</v>
          </cell>
        </row>
        <row r="71">
          <cell r="E71" t="str">
            <v>Ruixin Liu</v>
          </cell>
        </row>
        <row r="72">
          <cell r="E72" t="str">
            <v>Yahui Zhang</v>
          </cell>
        </row>
        <row r="73">
          <cell r="E73" t="str">
            <v>Stephanie Kyriacou</v>
          </cell>
        </row>
        <row r="74">
          <cell r="E74" t="str">
            <v>Olivia Cowan</v>
          </cell>
        </row>
        <row r="75">
          <cell r="E75" t="str">
            <v>Miranda Wang</v>
          </cell>
        </row>
        <row r="76">
          <cell r="E76" t="str">
            <v>Pauline Roussin-Bouchard</v>
          </cell>
        </row>
        <row r="77">
          <cell r="E77" t="str">
            <v>Grace Kim</v>
          </cell>
        </row>
        <row r="78">
          <cell r="E78" t="str">
            <v>Andrea Lee</v>
          </cell>
        </row>
        <row r="79">
          <cell r="E79" t="str">
            <v>Emily Kristine Pedersen</v>
          </cell>
        </row>
        <row r="80">
          <cell r="E80" t="str">
            <v>Hinako Shibuno</v>
          </cell>
        </row>
        <row r="81">
          <cell r="E81" t="str">
            <v>Hira Naveed</v>
          </cell>
        </row>
        <row r="82">
          <cell r="E82" t="str">
            <v>Perrine Delacour</v>
          </cell>
        </row>
        <row r="83">
          <cell r="E83" t="str">
            <v>Paula Reto</v>
          </cell>
        </row>
        <row r="84">
          <cell r="E84" t="str">
            <v>Gemma Dryburgh</v>
          </cell>
        </row>
        <row r="85">
          <cell r="E85" t="str">
            <v>Jenny Shin</v>
          </cell>
        </row>
        <row r="86">
          <cell r="E86" t="str">
            <v>Kristen Gillman</v>
          </cell>
        </row>
        <row r="87">
          <cell r="E87" t="str">
            <v>Bianca Pagdanganan</v>
          </cell>
        </row>
        <row r="88">
          <cell r="E88" t="str">
            <v>Arpichaya Yubol</v>
          </cell>
        </row>
        <row r="89">
          <cell r="E89" t="str">
            <v>Caroline Masson</v>
          </cell>
        </row>
        <row r="90">
          <cell r="E90" t="str">
            <v>Yu Liu</v>
          </cell>
        </row>
        <row r="91">
          <cell r="E91" t="str">
            <v>Julia Lopez Ramirez</v>
          </cell>
        </row>
        <row r="92">
          <cell r="E92" t="str">
            <v>In Gee Chun</v>
          </cell>
        </row>
        <row r="93">
          <cell r="E93" t="str">
            <v>Madison Young</v>
          </cell>
        </row>
        <row r="94">
          <cell r="E94" t="str">
            <v>Wichanee Meechai</v>
          </cell>
        </row>
        <row r="95">
          <cell r="E95" t="str">
            <v>Ryann O'Toole</v>
          </cell>
        </row>
        <row r="96">
          <cell r="E96" t="str">
            <v>Dewi Weber</v>
          </cell>
        </row>
        <row r="97">
          <cell r="E97" t="str">
            <v>Amanda Doherty</v>
          </cell>
        </row>
        <row r="98">
          <cell r="E98" t="str">
            <v>Wei-Ling Hsu</v>
          </cell>
        </row>
        <row r="99">
          <cell r="E99" t="str">
            <v>Sarah Kemp</v>
          </cell>
        </row>
        <row r="100">
          <cell r="E100" t="str">
            <v>Weiwei Zhang</v>
          </cell>
        </row>
        <row r="101">
          <cell r="E101" t="str">
            <v>Alena Sharp</v>
          </cell>
        </row>
        <row r="102">
          <cell r="E102" t="str">
            <v>Gurleen Kaur</v>
          </cell>
        </row>
        <row r="103">
          <cell r="E103" t="str">
            <v>Anna Nordqvist</v>
          </cell>
        </row>
        <row r="104">
          <cell r="E104" t="str">
            <v>Yuna Nishimura</v>
          </cell>
        </row>
        <row r="105">
          <cell r="E105" t="str">
            <v>Brooke Matthews</v>
          </cell>
        </row>
        <row r="106">
          <cell r="E106" t="str">
            <v>Alexa Pano</v>
          </cell>
        </row>
        <row r="107">
          <cell r="E107" t="str">
            <v>Fatima Fernandez Cano</v>
          </cell>
        </row>
        <row r="108">
          <cell r="E108" t="str">
            <v>Frida Kinhult</v>
          </cell>
        </row>
        <row r="109">
          <cell r="E109" t="str">
            <v>Gigi Stoll</v>
          </cell>
        </row>
        <row r="110">
          <cell r="E110" t="str">
            <v>Jeongeun Lee6</v>
          </cell>
        </row>
        <row r="111">
          <cell r="E111" t="str">
            <v>Savannah Grewal</v>
          </cell>
        </row>
        <row r="112">
          <cell r="E112" t="str">
            <v>Hyo Joon Jang</v>
          </cell>
        </row>
        <row r="113">
          <cell r="E113" t="str">
            <v>Peiyun Chien</v>
          </cell>
        </row>
        <row r="114">
          <cell r="E114" t="str">
            <v>Elizabeth Szokol</v>
          </cell>
        </row>
        <row r="115">
          <cell r="E115" t="str">
            <v>Aditi Ashok</v>
          </cell>
        </row>
        <row r="116">
          <cell r="E116" t="str">
            <v>Jasmine Suwannapura</v>
          </cell>
        </row>
        <row r="117">
          <cell r="E117" t="str">
            <v>Cheyenne Knight</v>
          </cell>
        </row>
        <row r="118">
          <cell r="E118" t="str">
            <v>Yan Liu</v>
          </cell>
        </row>
        <row r="119">
          <cell r="E119" t="str">
            <v>Morgane Metraux</v>
          </cell>
        </row>
        <row r="120">
          <cell r="E120" t="str">
            <v>Sofia Garcia</v>
          </cell>
        </row>
        <row r="121">
          <cell r="E121" t="str">
            <v>Benedetta Moresco</v>
          </cell>
        </row>
        <row r="122">
          <cell r="E122" t="str">
            <v>Mary Liu</v>
          </cell>
        </row>
        <row r="123">
          <cell r="E123" t="str">
            <v>Lauren Morris</v>
          </cell>
        </row>
        <row r="124">
          <cell r="E124" t="str">
            <v>Azahara Munoz</v>
          </cell>
        </row>
        <row r="125">
          <cell r="E125" t="str">
            <v>Jodi Ewart Shadoff</v>
          </cell>
        </row>
        <row r="126">
          <cell r="E126" t="str">
            <v>Xiaowen Yin</v>
          </cell>
        </row>
        <row r="127">
          <cell r="E127" t="str">
            <v>Ssu-Chia Cheng</v>
          </cell>
        </row>
        <row r="128">
          <cell r="E128" t="str">
            <v>Sung Hyun Park</v>
          </cell>
        </row>
        <row r="129">
          <cell r="E129" t="str">
            <v>Lauren Hartlage</v>
          </cell>
        </row>
        <row r="130">
          <cell r="E130" t="str">
            <v>Linnea Strom</v>
          </cell>
        </row>
        <row r="131">
          <cell r="E131" t="str">
            <v>Jiwon Jeon</v>
          </cell>
        </row>
        <row r="132">
          <cell r="E132" t="str">
            <v>Ana Belac</v>
          </cell>
        </row>
        <row r="133">
          <cell r="E133" t="str">
            <v>Kate Smith-Stroh</v>
          </cell>
        </row>
        <row r="134">
          <cell r="E134" t="str">
            <v>Jenny Coleman</v>
          </cell>
        </row>
        <row r="135">
          <cell r="E135" t="str">
            <v>Jessica Porvasnik</v>
          </cell>
        </row>
        <row r="136">
          <cell r="E136" t="str">
            <v>Jenny Bae</v>
          </cell>
        </row>
        <row r="137">
          <cell r="E137" t="str">
            <v>Kumkang Park</v>
          </cell>
        </row>
        <row r="138">
          <cell r="E138" t="str">
            <v>Dani Holmqvist</v>
          </cell>
        </row>
        <row r="139">
          <cell r="E139" t="str">
            <v>Celine Borge</v>
          </cell>
        </row>
        <row r="140">
          <cell r="E140" t="str">
            <v>Polly Mack</v>
          </cell>
        </row>
        <row r="141">
          <cell r="E141" t="str">
            <v>Fiona Xu</v>
          </cell>
        </row>
        <row r="142">
          <cell r="E142" t="str">
            <v>Sophia Popov</v>
          </cell>
        </row>
        <row r="143">
          <cell r="E143" t="str">
            <v>Karis Davidson</v>
          </cell>
        </row>
        <row r="144">
          <cell r="E144" t="str">
            <v>Brittany Altomare</v>
          </cell>
        </row>
        <row r="145">
          <cell r="E145" t="str">
            <v>Maude-Aimee Leblanc</v>
          </cell>
        </row>
        <row r="146">
          <cell r="E146" t="str">
            <v>Caroline Canales</v>
          </cell>
        </row>
        <row r="147">
          <cell r="E147" t="str">
            <v>Soo Bin Joo</v>
          </cell>
        </row>
        <row r="148">
          <cell r="E148" t="str">
            <v>Caley McGinty</v>
          </cell>
        </row>
        <row r="149">
          <cell r="E149" t="str">
            <v>Eun-Hee Ji</v>
          </cell>
        </row>
        <row r="150">
          <cell r="E150" t="str">
            <v>Pornanong Phatlum</v>
          </cell>
        </row>
        <row r="151">
          <cell r="E151" t="str">
            <v>Caroline Inglis</v>
          </cell>
        </row>
        <row r="152">
          <cell r="E152" t="str">
            <v>Adela Cernousek</v>
          </cell>
        </row>
        <row r="153">
          <cell r="E153" t="str">
            <v>Heather Lin</v>
          </cell>
        </row>
        <row r="154">
          <cell r="E154" t="str">
            <v>Mariel Galdiano</v>
          </cell>
        </row>
        <row r="155">
          <cell r="E155" t="str">
            <v>Danielle Kang</v>
          </cell>
        </row>
        <row r="156">
          <cell r="E156" t="str">
            <v>Daniela Iacobelli</v>
          </cell>
        </row>
        <row r="157">
          <cell r="E157" t="str">
            <v>Stacy Lewis</v>
          </cell>
        </row>
        <row r="158">
          <cell r="E158" t="str">
            <v>Haeji Kang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IV37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256" x14ac:dyDescent="0.25">
      <c r="A1" s="3" t="s">
        <v>0</v>
      </c>
      <c r="B1" t="s">
        <v>1287</v>
      </c>
      <c r="C1" t="s">
        <v>1288</v>
      </c>
      <c r="D1" t="s">
        <v>1289</v>
      </c>
      <c r="E1" t="s">
        <v>1290</v>
      </c>
      <c r="F1" t="s">
        <v>1291</v>
      </c>
      <c r="G1" t="s">
        <v>1292</v>
      </c>
      <c r="H1" t="s">
        <v>1293</v>
      </c>
      <c r="I1" t="s">
        <v>1294</v>
      </c>
      <c r="J1" t="s">
        <v>1295</v>
      </c>
      <c r="K1" t="s">
        <v>1296</v>
      </c>
      <c r="L1" t="s">
        <v>1297</v>
      </c>
      <c r="M1" t="s">
        <v>1298</v>
      </c>
      <c r="N1" t="s">
        <v>1299</v>
      </c>
      <c r="O1" t="s">
        <v>1300</v>
      </c>
      <c r="P1" t="s">
        <v>1301</v>
      </c>
      <c r="Q1" t="s">
        <v>1302</v>
      </c>
      <c r="R1" t="s">
        <v>1303</v>
      </c>
      <c r="S1" t="s">
        <v>1304</v>
      </c>
      <c r="T1" t="s">
        <v>1305</v>
      </c>
      <c r="U1" t="s">
        <v>1306</v>
      </c>
      <c r="V1" t="s">
        <v>1307</v>
      </c>
      <c r="W1" t="s">
        <v>1308</v>
      </c>
      <c r="X1" t="s">
        <v>1309</v>
      </c>
      <c r="Y1" t="s">
        <v>1310</v>
      </c>
      <c r="Z1" t="s">
        <v>1311</v>
      </c>
      <c r="AA1" t="s">
        <v>1312</v>
      </c>
      <c r="AB1" t="s">
        <v>1313</v>
      </c>
      <c r="AC1" t="s">
        <v>1314</v>
      </c>
      <c r="AD1" t="s">
        <v>1315</v>
      </c>
      <c r="AE1" t="s">
        <v>1316</v>
      </c>
      <c r="AF1" t="s">
        <v>1317</v>
      </c>
      <c r="AG1" t="s">
        <v>1318</v>
      </c>
      <c r="AH1" t="s">
        <v>1319</v>
      </c>
      <c r="AI1" t="s">
        <v>1320</v>
      </c>
      <c r="AJ1" t="s">
        <v>1321</v>
      </c>
      <c r="AK1" t="s">
        <v>2</v>
      </c>
      <c r="AL1" t="s">
        <v>3</v>
      </c>
      <c r="AM1" t="s">
        <v>4</v>
      </c>
      <c r="AN1" t="s">
        <v>5</v>
      </c>
      <c r="AO1" t="s">
        <v>6</v>
      </c>
      <c r="AP1" t="s">
        <v>7</v>
      </c>
      <c r="AQ1" t="s">
        <v>8</v>
      </c>
      <c r="AR1" t="s">
        <v>9</v>
      </c>
      <c r="AS1" t="s">
        <v>10</v>
      </c>
      <c r="AT1" t="s">
        <v>11</v>
      </c>
      <c r="AU1" t="s">
        <v>12</v>
      </c>
      <c r="AV1" t="s">
        <v>13</v>
      </c>
      <c r="AW1" t="s">
        <v>14</v>
      </c>
      <c r="AX1" t="s">
        <v>15</v>
      </c>
      <c r="AY1" t="s">
        <v>16</v>
      </c>
      <c r="AZ1" t="s">
        <v>17</v>
      </c>
      <c r="BA1" t="s">
        <v>18</v>
      </c>
      <c r="BB1" t="s">
        <v>19</v>
      </c>
      <c r="BC1" t="s">
        <v>20</v>
      </c>
      <c r="BD1" t="s">
        <v>21</v>
      </c>
      <c r="BE1" t="s">
        <v>22</v>
      </c>
      <c r="BF1" t="s">
        <v>23</v>
      </c>
      <c r="BG1" t="s">
        <v>24</v>
      </c>
      <c r="BH1" t="s">
        <v>25</v>
      </c>
      <c r="BI1" t="s">
        <v>26</v>
      </c>
      <c r="BJ1" t="s">
        <v>27</v>
      </c>
      <c r="BK1" t="s">
        <v>28</v>
      </c>
      <c r="BL1" t="s">
        <v>29</v>
      </c>
      <c r="BM1" t="s">
        <v>30</v>
      </c>
      <c r="BN1" t="s">
        <v>31</v>
      </c>
      <c r="BO1" t="s">
        <v>32</v>
      </c>
      <c r="BP1" t="s">
        <v>33</v>
      </c>
      <c r="BQ1" t="s">
        <v>34</v>
      </c>
      <c r="BR1" t="s">
        <v>35</v>
      </c>
      <c r="BS1" t="s">
        <v>36</v>
      </c>
      <c r="BT1" t="s">
        <v>37</v>
      </c>
      <c r="BU1" t="s">
        <v>38</v>
      </c>
      <c r="BV1" t="s">
        <v>39</v>
      </c>
      <c r="BW1" t="s">
        <v>40</v>
      </c>
      <c r="BX1" t="s">
        <v>41</v>
      </c>
      <c r="BY1" t="s">
        <v>42</v>
      </c>
      <c r="BZ1" t="s">
        <v>43</v>
      </c>
      <c r="CA1" t="s">
        <v>44</v>
      </c>
      <c r="CB1" t="s">
        <v>45</v>
      </c>
      <c r="CC1" t="s">
        <v>46</v>
      </c>
      <c r="CD1" t="s">
        <v>47</v>
      </c>
      <c r="CE1" t="s">
        <v>48</v>
      </c>
      <c r="CF1" t="s">
        <v>49</v>
      </c>
      <c r="CG1" t="s">
        <v>50</v>
      </c>
      <c r="CH1" t="s">
        <v>51</v>
      </c>
      <c r="CI1" t="s">
        <v>52</v>
      </c>
      <c r="CJ1" t="s">
        <v>53</v>
      </c>
      <c r="CK1" t="s">
        <v>54</v>
      </c>
      <c r="CL1" t="s">
        <v>55</v>
      </c>
      <c r="CM1" t="s">
        <v>56</v>
      </c>
      <c r="CN1" t="s">
        <v>57</v>
      </c>
      <c r="CO1" t="s">
        <v>58</v>
      </c>
      <c r="CP1" t="s">
        <v>59</v>
      </c>
      <c r="CQ1" t="s">
        <v>60</v>
      </c>
      <c r="CR1" t="s">
        <v>61</v>
      </c>
      <c r="CS1" t="s">
        <v>62</v>
      </c>
      <c r="CT1" t="s">
        <v>63</v>
      </c>
      <c r="CU1" t="s">
        <v>64</v>
      </c>
      <c r="CV1" t="s">
        <v>65</v>
      </c>
      <c r="CW1" t="s">
        <v>66</v>
      </c>
      <c r="CX1" t="s">
        <v>67</v>
      </c>
      <c r="CY1" t="s">
        <v>68</v>
      </c>
      <c r="CZ1" t="s">
        <v>69</v>
      </c>
      <c r="DA1" t="s">
        <v>70</v>
      </c>
      <c r="DB1" t="s">
        <v>71</v>
      </c>
      <c r="DC1" t="s">
        <v>72</v>
      </c>
      <c r="DD1" t="s">
        <v>73</v>
      </c>
      <c r="DE1" t="s">
        <v>74</v>
      </c>
      <c r="DF1" t="s">
        <v>75</v>
      </c>
      <c r="DG1" t="s">
        <v>76</v>
      </c>
      <c r="DH1" t="s">
        <v>77</v>
      </c>
      <c r="DI1" t="s">
        <v>78</v>
      </c>
      <c r="DJ1" t="s">
        <v>79</v>
      </c>
      <c r="DK1" t="s">
        <v>80</v>
      </c>
      <c r="DL1" t="s">
        <v>81</v>
      </c>
      <c r="DM1" t="s">
        <v>82</v>
      </c>
      <c r="DN1" t="s">
        <v>83</v>
      </c>
      <c r="DO1" t="s">
        <v>84</v>
      </c>
      <c r="DP1" t="s">
        <v>85</v>
      </c>
      <c r="DQ1" t="s">
        <v>86</v>
      </c>
      <c r="DR1" t="s">
        <v>87</v>
      </c>
      <c r="DS1" t="s">
        <v>88</v>
      </c>
      <c r="DT1" t="s">
        <v>89</v>
      </c>
      <c r="DU1" t="s">
        <v>90</v>
      </c>
      <c r="DV1" t="s">
        <v>91</v>
      </c>
      <c r="DW1" t="s">
        <v>92</v>
      </c>
      <c r="DX1" t="s">
        <v>93</v>
      </c>
      <c r="DY1" t="s">
        <v>94</v>
      </c>
      <c r="DZ1" t="s">
        <v>95</v>
      </c>
      <c r="EA1" t="s">
        <v>96</v>
      </c>
      <c r="EB1" t="s">
        <v>97</v>
      </c>
      <c r="EC1" t="s">
        <v>98</v>
      </c>
      <c r="ED1" t="s">
        <v>99</v>
      </c>
      <c r="EE1" t="s">
        <v>100</v>
      </c>
      <c r="EF1" t="s">
        <v>101</v>
      </c>
      <c r="EG1" t="s">
        <v>102</v>
      </c>
      <c r="EH1" t="s">
        <v>103</v>
      </c>
      <c r="EI1" t="s">
        <v>104</v>
      </c>
      <c r="EJ1" t="s">
        <v>105</v>
      </c>
      <c r="EK1" t="s">
        <v>106</v>
      </c>
      <c r="EL1" t="s">
        <v>107</v>
      </c>
      <c r="EM1" t="s">
        <v>108</v>
      </c>
      <c r="EN1" t="s">
        <v>109</v>
      </c>
      <c r="EO1" t="s">
        <v>110</v>
      </c>
      <c r="EP1" t="s">
        <v>111</v>
      </c>
      <c r="EQ1" t="s">
        <v>112</v>
      </c>
      <c r="ER1" t="s">
        <v>113</v>
      </c>
      <c r="ES1" t="s">
        <v>114</v>
      </c>
      <c r="ET1" t="s">
        <v>115</v>
      </c>
      <c r="EU1" t="s">
        <v>116</v>
      </c>
      <c r="EV1" t="s">
        <v>117</v>
      </c>
      <c r="EW1" t="s">
        <v>118</v>
      </c>
      <c r="EX1" t="s">
        <v>119</v>
      </c>
      <c r="EY1" t="s">
        <v>120</v>
      </c>
      <c r="EZ1" t="s">
        <v>121</v>
      </c>
      <c r="FA1" t="s">
        <v>122</v>
      </c>
      <c r="FB1" t="s">
        <v>123</v>
      </c>
      <c r="FC1" t="s">
        <v>124</v>
      </c>
      <c r="FD1" t="s">
        <v>125</v>
      </c>
      <c r="FE1" t="s">
        <v>126</v>
      </c>
      <c r="FF1" t="s">
        <v>127</v>
      </c>
      <c r="FG1" t="s">
        <v>128</v>
      </c>
      <c r="FH1" t="s">
        <v>129</v>
      </c>
      <c r="FI1" t="s">
        <v>130</v>
      </c>
      <c r="FJ1" t="s">
        <v>131</v>
      </c>
      <c r="FK1" t="s">
        <v>132</v>
      </c>
      <c r="FL1" t="s">
        <v>133</v>
      </c>
      <c r="FM1" t="s">
        <v>134</v>
      </c>
      <c r="FN1" t="s">
        <v>135</v>
      </c>
      <c r="FO1" t="s">
        <v>136</v>
      </c>
      <c r="FP1" t="s">
        <v>137</v>
      </c>
      <c r="FQ1" t="s">
        <v>138</v>
      </c>
      <c r="FR1" t="s">
        <v>139</v>
      </c>
      <c r="FS1" t="s">
        <v>140</v>
      </c>
      <c r="FT1" t="s">
        <v>141</v>
      </c>
      <c r="FU1" t="s">
        <v>142</v>
      </c>
      <c r="FV1" t="s">
        <v>143</v>
      </c>
      <c r="FW1" t="s">
        <v>144</v>
      </c>
      <c r="FX1" t="s">
        <v>145</v>
      </c>
      <c r="FY1" t="s">
        <v>146</v>
      </c>
      <c r="FZ1" t="s">
        <v>147</v>
      </c>
      <c r="GA1" t="s">
        <v>148</v>
      </c>
      <c r="GB1" t="s">
        <v>149</v>
      </c>
      <c r="GC1" t="s">
        <v>150</v>
      </c>
      <c r="GD1" t="s">
        <v>151</v>
      </c>
      <c r="GE1" t="s">
        <v>152</v>
      </c>
      <c r="GF1" t="s">
        <v>153</v>
      </c>
      <c r="GG1" t="s">
        <v>154</v>
      </c>
      <c r="GH1" t="s">
        <v>155</v>
      </c>
      <c r="GI1" t="s">
        <v>156</v>
      </c>
      <c r="GJ1" t="s">
        <v>157</v>
      </c>
      <c r="GK1" t="s">
        <v>158</v>
      </c>
      <c r="GL1" t="s">
        <v>159</v>
      </c>
      <c r="GM1" t="s">
        <v>160</v>
      </c>
      <c r="GN1" t="s">
        <v>161</v>
      </c>
      <c r="GO1" t="s">
        <v>162</v>
      </c>
      <c r="GP1" t="s">
        <v>163</v>
      </c>
      <c r="GQ1" t="s">
        <v>164</v>
      </c>
      <c r="GR1" t="s">
        <v>165</v>
      </c>
      <c r="GS1" t="s">
        <v>166</v>
      </c>
      <c r="GT1" t="s">
        <v>167</v>
      </c>
      <c r="GU1" t="s">
        <v>168</v>
      </c>
      <c r="GV1" t="s">
        <v>169</v>
      </c>
      <c r="GW1" t="s">
        <v>170</v>
      </c>
      <c r="GX1" t="s">
        <v>171</v>
      </c>
      <c r="GY1" t="s">
        <v>172</v>
      </c>
      <c r="GZ1" t="s">
        <v>173</v>
      </c>
      <c r="HA1" t="s">
        <v>174</v>
      </c>
      <c r="HB1" t="s">
        <v>175</v>
      </c>
      <c r="HC1" t="s">
        <v>176</v>
      </c>
      <c r="HD1" t="s">
        <v>177</v>
      </c>
      <c r="HE1" t="s">
        <v>178</v>
      </c>
      <c r="HF1" t="s">
        <v>179</v>
      </c>
      <c r="HG1" t="s">
        <v>180</v>
      </c>
      <c r="HH1" t="s">
        <v>181</v>
      </c>
      <c r="HI1" t="s">
        <v>182</v>
      </c>
      <c r="HJ1" t="s">
        <v>183</v>
      </c>
      <c r="HK1" t="s">
        <v>184</v>
      </c>
      <c r="HL1" t="s">
        <v>185</v>
      </c>
      <c r="HM1" t="s">
        <v>186</v>
      </c>
      <c r="HN1" t="s">
        <v>187</v>
      </c>
      <c r="HO1" t="s">
        <v>188</v>
      </c>
      <c r="HP1" t="s">
        <v>189</v>
      </c>
      <c r="HQ1" t="s">
        <v>190</v>
      </c>
      <c r="HR1" t="s">
        <v>191</v>
      </c>
      <c r="HS1" t="s">
        <v>192</v>
      </c>
      <c r="HT1" t="s">
        <v>193</v>
      </c>
      <c r="HU1" t="s">
        <v>194</v>
      </c>
      <c r="HV1" t="s">
        <v>195</v>
      </c>
      <c r="HW1" t="s">
        <v>196</v>
      </c>
      <c r="HX1" t="s">
        <v>197</v>
      </c>
      <c r="HY1" t="s">
        <v>198</v>
      </c>
      <c r="HZ1" t="s">
        <v>199</v>
      </c>
      <c r="IA1" t="s">
        <v>200</v>
      </c>
      <c r="IB1" t="s">
        <v>201</v>
      </c>
      <c r="IC1" t="s">
        <v>202</v>
      </c>
      <c r="ID1" t="s">
        <v>203</v>
      </c>
      <c r="IE1" t="s">
        <v>204</v>
      </c>
      <c r="IF1" t="s">
        <v>205</v>
      </c>
      <c r="IG1" t="s">
        <v>206</v>
      </c>
      <c r="IH1" t="s">
        <v>207</v>
      </c>
      <c r="II1" t="s">
        <v>208</v>
      </c>
      <c r="IJ1" t="s">
        <v>209</v>
      </c>
      <c r="IK1" t="s">
        <v>210</v>
      </c>
      <c r="IL1" t="s">
        <v>211</v>
      </c>
      <c r="IM1" t="s">
        <v>212</v>
      </c>
      <c r="IN1" t="s">
        <v>213</v>
      </c>
      <c r="IO1" t="s">
        <v>214</v>
      </c>
      <c r="IP1" t="s">
        <v>215</v>
      </c>
      <c r="IQ1" t="s">
        <v>216</v>
      </c>
      <c r="IR1" t="s">
        <v>217</v>
      </c>
      <c r="IS1" t="s">
        <v>218</v>
      </c>
      <c r="IT1" t="s">
        <v>219</v>
      </c>
      <c r="IU1" t="s">
        <v>220</v>
      </c>
      <c r="IV1" t="s">
        <v>221</v>
      </c>
    </row>
    <row r="2" spans="1:256" x14ac:dyDescent="0.25">
      <c r="A2" s="3" t="str">
        <f t="shared" ref="A2:A65" si="0">IF(J2="","",CONCATENATE(J2," ",I2))</f>
        <v>Shuri Sakuma</v>
      </c>
      <c r="B2" s="4">
        <v>45767</v>
      </c>
      <c r="C2" t="s">
        <v>1322</v>
      </c>
      <c r="D2" t="s">
        <v>1323</v>
      </c>
      <c r="E2" t="s">
        <v>1324</v>
      </c>
      <c r="F2" t="s">
        <v>1325</v>
      </c>
      <c r="I2" t="s">
        <v>1326</v>
      </c>
      <c r="J2" t="s">
        <v>1327</v>
      </c>
      <c r="K2">
        <v>1</v>
      </c>
      <c r="L2">
        <v>70</v>
      </c>
      <c r="M2">
        <v>68</v>
      </c>
      <c r="N2">
        <v>67</v>
      </c>
      <c r="Q2">
        <v>205</v>
      </c>
      <c r="R2">
        <v>72.98</v>
      </c>
      <c r="S2">
        <v>72.58</v>
      </c>
      <c r="T2">
        <v>69.849999999999994</v>
      </c>
      <c r="U2">
        <v>67.87</v>
      </c>
      <c r="V2">
        <v>68.010000000000005</v>
      </c>
      <c r="Y2">
        <v>68.58</v>
      </c>
      <c r="Z2">
        <v>12</v>
      </c>
      <c r="AA2">
        <v>2</v>
      </c>
      <c r="AB2">
        <v>1</v>
      </c>
      <c r="AE2">
        <v>3</v>
      </c>
      <c r="AF2">
        <v>1</v>
      </c>
      <c r="AG2">
        <v>-2</v>
      </c>
      <c r="AJ2">
        <v>1</v>
      </c>
      <c r="AK2">
        <v>1</v>
      </c>
    </row>
    <row r="3" spans="1:256" x14ac:dyDescent="0.25">
      <c r="A3" s="3" t="str">
        <f t="shared" si="0"/>
        <v>Momoko Osato</v>
      </c>
      <c r="B3" s="4">
        <v>45767</v>
      </c>
      <c r="C3" t="s">
        <v>1322</v>
      </c>
      <c r="D3" t="s">
        <v>1323</v>
      </c>
      <c r="E3" t="s">
        <v>1324</v>
      </c>
      <c r="F3" t="s">
        <v>1325</v>
      </c>
      <c r="I3" t="s">
        <v>1328</v>
      </c>
      <c r="J3" t="s">
        <v>1329</v>
      </c>
      <c r="K3">
        <v>2</v>
      </c>
      <c r="L3">
        <v>71</v>
      </c>
      <c r="M3">
        <v>69</v>
      </c>
      <c r="N3">
        <v>67</v>
      </c>
      <c r="Q3">
        <v>207</v>
      </c>
      <c r="R3">
        <v>72.98</v>
      </c>
      <c r="S3">
        <v>72.58</v>
      </c>
      <c r="T3">
        <v>70.849999999999994</v>
      </c>
      <c r="U3">
        <v>68.87</v>
      </c>
      <c r="V3">
        <v>68.010000000000005</v>
      </c>
      <c r="Y3">
        <v>69.239999999999995</v>
      </c>
      <c r="Z3">
        <v>18</v>
      </c>
      <c r="AA3">
        <v>7</v>
      </c>
      <c r="AB3">
        <v>2</v>
      </c>
      <c r="AE3">
        <v>4</v>
      </c>
      <c r="AF3">
        <v>3</v>
      </c>
      <c r="AG3">
        <v>2</v>
      </c>
      <c r="AJ3">
        <v>2</v>
      </c>
      <c r="AK3">
        <v>2</v>
      </c>
    </row>
    <row r="4" spans="1:256" x14ac:dyDescent="0.25">
      <c r="A4" s="3" t="str">
        <f t="shared" si="0"/>
        <v>Yumeka Kobayashi</v>
      </c>
      <c r="B4" s="4">
        <v>45767</v>
      </c>
      <c r="C4" t="s">
        <v>1322</v>
      </c>
      <c r="D4" t="s">
        <v>1323</v>
      </c>
      <c r="E4" t="s">
        <v>1324</v>
      </c>
      <c r="F4" t="s">
        <v>1325</v>
      </c>
      <c r="I4" t="s">
        <v>1330</v>
      </c>
      <c r="J4" t="s">
        <v>1331</v>
      </c>
      <c r="K4">
        <v>3</v>
      </c>
      <c r="L4">
        <v>68</v>
      </c>
      <c r="M4">
        <v>70</v>
      </c>
      <c r="N4">
        <v>70</v>
      </c>
      <c r="Q4">
        <v>208</v>
      </c>
      <c r="R4">
        <v>72.98</v>
      </c>
      <c r="S4">
        <v>72.58</v>
      </c>
      <c r="T4">
        <v>67.849999999999994</v>
      </c>
      <c r="U4">
        <v>69.87</v>
      </c>
      <c r="V4">
        <v>71.010000000000005</v>
      </c>
      <c r="Y4">
        <v>69.58</v>
      </c>
      <c r="Z4">
        <v>4</v>
      </c>
      <c r="AA4">
        <v>2</v>
      </c>
      <c r="AB4">
        <v>3</v>
      </c>
      <c r="AE4">
        <v>1</v>
      </c>
      <c r="AF4">
        <v>1</v>
      </c>
      <c r="AG4">
        <v>3</v>
      </c>
      <c r="AJ4">
        <v>3</v>
      </c>
      <c r="AK4">
        <v>3</v>
      </c>
    </row>
    <row r="5" spans="1:256" x14ac:dyDescent="0.25">
      <c r="A5" s="3" t="str">
        <f t="shared" si="0"/>
        <v>Kotone Hori</v>
      </c>
      <c r="B5" s="4">
        <v>45767</v>
      </c>
      <c r="C5" t="s">
        <v>1322</v>
      </c>
      <c r="D5" t="s">
        <v>1323</v>
      </c>
      <c r="E5" t="s">
        <v>1324</v>
      </c>
      <c r="F5" t="s">
        <v>1325</v>
      </c>
      <c r="I5" t="s">
        <v>1332</v>
      </c>
      <c r="J5" t="s">
        <v>1333</v>
      </c>
      <c r="K5">
        <v>4</v>
      </c>
      <c r="L5">
        <v>70</v>
      </c>
      <c r="M5">
        <v>67</v>
      </c>
      <c r="N5">
        <v>72</v>
      </c>
      <c r="Q5">
        <v>209</v>
      </c>
      <c r="R5">
        <v>72.98</v>
      </c>
      <c r="S5">
        <v>72.58</v>
      </c>
      <c r="T5">
        <v>69.849999999999994</v>
      </c>
      <c r="U5">
        <v>66.87</v>
      </c>
      <c r="V5">
        <v>73.010000000000005</v>
      </c>
      <c r="Y5">
        <v>69.91</v>
      </c>
      <c r="Z5">
        <v>12</v>
      </c>
      <c r="AA5">
        <v>1</v>
      </c>
      <c r="AB5">
        <v>4</v>
      </c>
      <c r="AE5">
        <v>3</v>
      </c>
      <c r="AF5">
        <v>-1</v>
      </c>
      <c r="AG5">
        <v>4</v>
      </c>
      <c r="AJ5">
        <v>4</v>
      </c>
      <c r="AK5">
        <v>4.5</v>
      </c>
    </row>
    <row r="6" spans="1:256" x14ac:dyDescent="0.25">
      <c r="A6" s="3" t="str">
        <f t="shared" si="0"/>
        <v>Sora Kamiya</v>
      </c>
      <c r="B6" s="4">
        <v>45767</v>
      </c>
      <c r="C6" t="s">
        <v>1322</v>
      </c>
      <c r="D6" t="s">
        <v>1323</v>
      </c>
      <c r="E6" t="s">
        <v>1324</v>
      </c>
      <c r="F6" t="s">
        <v>1325</v>
      </c>
      <c r="I6" t="s">
        <v>1334</v>
      </c>
      <c r="J6" t="s">
        <v>1335</v>
      </c>
      <c r="K6">
        <v>4</v>
      </c>
      <c r="L6">
        <v>70</v>
      </c>
      <c r="M6">
        <v>69</v>
      </c>
      <c r="N6">
        <v>70</v>
      </c>
      <c r="Q6">
        <v>209</v>
      </c>
      <c r="R6">
        <v>72.98</v>
      </c>
      <c r="S6">
        <v>72.58</v>
      </c>
      <c r="T6">
        <v>69.849999999999994</v>
      </c>
      <c r="U6">
        <v>68.87</v>
      </c>
      <c r="V6">
        <v>71.010000000000005</v>
      </c>
      <c r="Y6">
        <v>69.91</v>
      </c>
      <c r="Z6">
        <v>12</v>
      </c>
      <c r="AA6">
        <v>5</v>
      </c>
      <c r="AB6">
        <v>4</v>
      </c>
      <c r="AE6">
        <v>3</v>
      </c>
      <c r="AF6">
        <v>2</v>
      </c>
      <c r="AG6">
        <v>4</v>
      </c>
      <c r="AJ6">
        <v>4</v>
      </c>
      <c r="AK6">
        <v>4.5</v>
      </c>
    </row>
    <row r="7" spans="1:256" x14ac:dyDescent="0.25">
      <c r="A7" s="3" t="str">
        <f t="shared" si="0"/>
        <v>Mi-Jeong Jeon</v>
      </c>
      <c r="B7" s="4">
        <v>45767</v>
      </c>
      <c r="C7" t="s">
        <v>1322</v>
      </c>
      <c r="D7" t="s">
        <v>1323</v>
      </c>
      <c r="E7" t="s">
        <v>1324</v>
      </c>
      <c r="F7" t="s">
        <v>1325</v>
      </c>
      <c r="I7" t="s">
        <v>1336</v>
      </c>
      <c r="J7" t="s">
        <v>1337</v>
      </c>
      <c r="K7">
        <v>6</v>
      </c>
      <c r="L7">
        <v>72</v>
      </c>
      <c r="M7">
        <v>70</v>
      </c>
      <c r="N7">
        <v>68</v>
      </c>
      <c r="Q7">
        <v>210</v>
      </c>
      <c r="R7">
        <v>72.98</v>
      </c>
      <c r="S7">
        <v>72.58</v>
      </c>
      <c r="T7">
        <v>71.849999999999994</v>
      </c>
      <c r="U7">
        <v>69.87</v>
      </c>
      <c r="V7">
        <v>69.010000000000005</v>
      </c>
      <c r="Y7">
        <v>70.239999999999995</v>
      </c>
      <c r="Z7">
        <v>30</v>
      </c>
      <c r="AA7">
        <v>20</v>
      </c>
      <c r="AB7">
        <v>6</v>
      </c>
      <c r="AE7">
        <v>5</v>
      </c>
      <c r="AF7">
        <v>5</v>
      </c>
      <c r="AG7">
        <v>5</v>
      </c>
      <c r="AJ7">
        <v>6</v>
      </c>
      <c r="AK7">
        <v>7</v>
      </c>
    </row>
    <row r="8" spans="1:256" x14ac:dyDescent="0.25">
      <c r="A8" s="3" t="str">
        <f t="shared" si="0"/>
        <v>Min-Young Lee</v>
      </c>
      <c r="B8" s="4">
        <v>45767</v>
      </c>
      <c r="C8" t="s">
        <v>1322</v>
      </c>
      <c r="D8" t="s">
        <v>1323</v>
      </c>
      <c r="E8" t="s">
        <v>1324</v>
      </c>
      <c r="F8" t="s">
        <v>1325</v>
      </c>
      <c r="I8" t="s">
        <v>1338</v>
      </c>
      <c r="J8" t="s">
        <v>1339</v>
      </c>
      <c r="K8">
        <v>6</v>
      </c>
      <c r="L8">
        <v>70</v>
      </c>
      <c r="M8">
        <v>71</v>
      </c>
      <c r="N8">
        <v>69</v>
      </c>
      <c r="Q8">
        <v>210</v>
      </c>
      <c r="R8">
        <v>72.98</v>
      </c>
      <c r="S8">
        <v>72.58</v>
      </c>
      <c r="T8">
        <v>69.849999999999994</v>
      </c>
      <c r="U8">
        <v>70.87</v>
      </c>
      <c r="V8">
        <v>70.010000000000005</v>
      </c>
      <c r="Y8">
        <v>70.239999999999995</v>
      </c>
      <c r="Z8">
        <v>12</v>
      </c>
      <c r="AA8">
        <v>12</v>
      </c>
      <c r="AB8">
        <v>6</v>
      </c>
      <c r="AE8">
        <v>3</v>
      </c>
      <c r="AF8">
        <v>4</v>
      </c>
      <c r="AG8">
        <v>5</v>
      </c>
      <c r="AJ8">
        <v>6</v>
      </c>
      <c r="AK8">
        <v>7</v>
      </c>
    </row>
    <row r="9" spans="1:256" x14ac:dyDescent="0.25">
      <c r="A9" s="3" t="str">
        <f t="shared" si="0"/>
        <v>Hanane Nagashima</v>
      </c>
      <c r="B9" s="4">
        <v>45767</v>
      </c>
      <c r="C9" t="s">
        <v>1322</v>
      </c>
      <c r="D9" t="s">
        <v>1323</v>
      </c>
      <c r="E9" t="s">
        <v>1324</v>
      </c>
      <c r="F9" t="s">
        <v>1325</v>
      </c>
      <c r="I9" t="s">
        <v>1340</v>
      </c>
      <c r="J9" t="s">
        <v>1341</v>
      </c>
      <c r="K9">
        <v>6</v>
      </c>
      <c r="L9">
        <v>71</v>
      </c>
      <c r="M9">
        <v>72</v>
      </c>
      <c r="N9">
        <v>67</v>
      </c>
      <c r="Q9">
        <v>210</v>
      </c>
      <c r="R9">
        <v>72.98</v>
      </c>
      <c r="S9">
        <v>72.58</v>
      </c>
      <c r="T9">
        <v>70.849999999999994</v>
      </c>
      <c r="U9">
        <v>71.87</v>
      </c>
      <c r="V9">
        <v>68.010000000000005</v>
      </c>
      <c r="Y9">
        <v>70.239999999999995</v>
      </c>
      <c r="Z9">
        <v>18</v>
      </c>
      <c r="AA9">
        <v>28</v>
      </c>
      <c r="AB9">
        <v>6</v>
      </c>
      <c r="AE9">
        <v>4</v>
      </c>
      <c r="AF9">
        <v>6</v>
      </c>
      <c r="AG9">
        <v>5</v>
      </c>
      <c r="AJ9">
        <v>6</v>
      </c>
      <c r="AK9">
        <v>7</v>
      </c>
    </row>
    <row r="10" spans="1:256" x14ac:dyDescent="0.25">
      <c r="A10" s="3" t="str">
        <f t="shared" si="0"/>
        <v>Ayako Kimura</v>
      </c>
      <c r="B10" s="4">
        <v>45767</v>
      </c>
      <c r="C10" t="s">
        <v>1322</v>
      </c>
      <c r="D10" t="s">
        <v>1323</v>
      </c>
      <c r="E10" t="s">
        <v>1324</v>
      </c>
      <c r="F10" t="s">
        <v>1325</v>
      </c>
      <c r="I10" t="s">
        <v>1342</v>
      </c>
      <c r="J10" t="s">
        <v>1343</v>
      </c>
      <c r="K10">
        <v>9</v>
      </c>
      <c r="L10">
        <v>75</v>
      </c>
      <c r="M10">
        <v>69</v>
      </c>
      <c r="N10">
        <v>67</v>
      </c>
      <c r="Q10">
        <v>211</v>
      </c>
      <c r="R10">
        <v>72.98</v>
      </c>
      <c r="S10">
        <v>72.58</v>
      </c>
      <c r="T10">
        <v>74.849999999999994</v>
      </c>
      <c r="U10">
        <v>68.87</v>
      </c>
      <c r="V10">
        <v>68.010000000000005</v>
      </c>
      <c r="Y10">
        <v>70.58</v>
      </c>
      <c r="Z10">
        <v>72</v>
      </c>
      <c r="AA10">
        <v>32</v>
      </c>
      <c r="AB10">
        <v>9</v>
      </c>
      <c r="AE10">
        <v>8</v>
      </c>
      <c r="AF10">
        <v>7</v>
      </c>
      <c r="AG10">
        <v>6</v>
      </c>
      <c r="AJ10">
        <v>9</v>
      </c>
      <c r="AK10">
        <v>12.5</v>
      </c>
    </row>
    <row r="11" spans="1:256" x14ac:dyDescent="0.25">
      <c r="A11" s="3" t="str">
        <f t="shared" si="0"/>
        <v>Sakura Koiwai</v>
      </c>
      <c r="B11" s="4">
        <v>45767</v>
      </c>
      <c r="C11" t="s">
        <v>1322</v>
      </c>
      <c r="D11" t="s">
        <v>1323</v>
      </c>
      <c r="E11" t="s">
        <v>1324</v>
      </c>
      <c r="F11" t="s">
        <v>1325</v>
      </c>
      <c r="I11" t="s">
        <v>1344</v>
      </c>
      <c r="J11" t="s">
        <v>1345</v>
      </c>
      <c r="K11">
        <v>9</v>
      </c>
      <c r="L11">
        <v>69</v>
      </c>
      <c r="M11">
        <v>71</v>
      </c>
      <c r="N11">
        <v>71</v>
      </c>
      <c r="Q11">
        <v>211</v>
      </c>
      <c r="R11">
        <v>72.98</v>
      </c>
      <c r="S11">
        <v>72.58</v>
      </c>
      <c r="T11">
        <v>68.849999999999994</v>
      </c>
      <c r="U11">
        <v>70.87</v>
      </c>
      <c r="V11">
        <v>72.010000000000005</v>
      </c>
      <c r="Y11">
        <v>70.58</v>
      </c>
      <c r="Z11">
        <v>9</v>
      </c>
      <c r="AA11">
        <v>7</v>
      </c>
      <c r="AB11">
        <v>9</v>
      </c>
      <c r="AE11">
        <v>2</v>
      </c>
      <c r="AF11">
        <v>3</v>
      </c>
      <c r="AG11">
        <v>6</v>
      </c>
      <c r="AJ11">
        <v>9</v>
      </c>
      <c r="AK11">
        <v>12.5</v>
      </c>
    </row>
    <row r="12" spans="1:256" x14ac:dyDescent="0.25">
      <c r="A12" s="3" t="str">
        <f t="shared" si="0"/>
        <v>Shiho Kuwaki</v>
      </c>
      <c r="B12" s="4">
        <v>45767</v>
      </c>
      <c r="C12" t="s">
        <v>1322</v>
      </c>
      <c r="D12" t="s">
        <v>1323</v>
      </c>
      <c r="E12" t="s">
        <v>1324</v>
      </c>
      <c r="F12" t="s">
        <v>1325</v>
      </c>
      <c r="I12" t="s">
        <v>1346</v>
      </c>
      <c r="J12" t="s">
        <v>1347</v>
      </c>
      <c r="K12">
        <v>9</v>
      </c>
      <c r="L12">
        <v>72</v>
      </c>
      <c r="M12">
        <v>69</v>
      </c>
      <c r="N12">
        <v>70</v>
      </c>
      <c r="Q12">
        <v>211</v>
      </c>
      <c r="R12">
        <v>72.98</v>
      </c>
      <c r="S12">
        <v>72.58</v>
      </c>
      <c r="T12">
        <v>71.849999999999994</v>
      </c>
      <c r="U12">
        <v>68.87</v>
      </c>
      <c r="V12">
        <v>71.010000000000005</v>
      </c>
      <c r="Y12">
        <v>70.58</v>
      </c>
      <c r="Z12">
        <v>30</v>
      </c>
      <c r="AA12">
        <v>12</v>
      </c>
      <c r="AB12">
        <v>9</v>
      </c>
      <c r="AE12">
        <v>5</v>
      </c>
      <c r="AF12">
        <v>4</v>
      </c>
      <c r="AG12">
        <v>6</v>
      </c>
      <c r="AJ12">
        <v>9</v>
      </c>
      <c r="AK12">
        <v>12.5</v>
      </c>
    </row>
    <row r="13" spans="1:256" x14ac:dyDescent="0.25">
      <c r="A13" s="3" t="str">
        <f t="shared" si="0"/>
        <v>Saki Nagamine</v>
      </c>
      <c r="B13" s="4">
        <v>45767</v>
      </c>
      <c r="C13" t="s">
        <v>1322</v>
      </c>
      <c r="D13" t="s">
        <v>1323</v>
      </c>
      <c r="E13" t="s">
        <v>1324</v>
      </c>
      <c r="F13" t="s">
        <v>1325</v>
      </c>
      <c r="I13" t="s">
        <v>1348</v>
      </c>
      <c r="J13" t="s">
        <v>1349</v>
      </c>
      <c r="K13">
        <v>9</v>
      </c>
      <c r="L13">
        <v>67</v>
      </c>
      <c r="M13">
        <v>71</v>
      </c>
      <c r="N13">
        <v>73</v>
      </c>
      <c r="Q13">
        <v>211</v>
      </c>
      <c r="R13">
        <v>72.98</v>
      </c>
      <c r="S13">
        <v>72.58</v>
      </c>
      <c r="T13">
        <v>66.849999999999994</v>
      </c>
      <c r="U13">
        <v>70.87</v>
      </c>
      <c r="V13">
        <v>74.010000000000005</v>
      </c>
      <c r="Y13">
        <v>70.58</v>
      </c>
      <c r="Z13">
        <v>1</v>
      </c>
      <c r="AA13">
        <v>2</v>
      </c>
      <c r="AB13">
        <v>9</v>
      </c>
      <c r="AE13">
        <v>0</v>
      </c>
      <c r="AF13">
        <v>1</v>
      </c>
      <c r="AG13">
        <v>6</v>
      </c>
      <c r="AJ13">
        <v>9</v>
      </c>
      <c r="AK13">
        <v>12.5</v>
      </c>
    </row>
    <row r="14" spans="1:256" x14ac:dyDescent="0.25">
      <c r="A14" s="3" t="str">
        <f t="shared" si="0"/>
        <v>Seira Oki</v>
      </c>
      <c r="B14" s="4">
        <v>45767</v>
      </c>
      <c r="C14" t="s">
        <v>1322</v>
      </c>
      <c r="D14" t="s">
        <v>1323</v>
      </c>
      <c r="E14" t="s">
        <v>1324</v>
      </c>
      <c r="F14" t="s">
        <v>1325</v>
      </c>
      <c r="I14" t="s">
        <v>1350</v>
      </c>
      <c r="J14" t="s">
        <v>1351</v>
      </c>
      <c r="K14">
        <v>9</v>
      </c>
      <c r="L14">
        <v>67</v>
      </c>
      <c r="M14">
        <v>73</v>
      </c>
      <c r="N14">
        <v>71</v>
      </c>
      <c r="Q14">
        <v>211</v>
      </c>
      <c r="R14">
        <v>72.98</v>
      </c>
      <c r="S14">
        <v>72.58</v>
      </c>
      <c r="T14">
        <v>66.849999999999994</v>
      </c>
      <c r="U14">
        <v>72.87</v>
      </c>
      <c r="V14">
        <v>72.010000000000005</v>
      </c>
      <c r="Y14">
        <v>70.58</v>
      </c>
      <c r="Z14">
        <v>1</v>
      </c>
      <c r="AA14">
        <v>7</v>
      </c>
      <c r="AB14">
        <v>9</v>
      </c>
      <c r="AE14">
        <v>0</v>
      </c>
      <c r="AF14">
        <v>3</v>
      </c>
      <c r="AG14">
        <v>6</v>
      </c>
      <c r="AJ14">
        <v>9</v>
      </c>
      <c r="AK14">
        <v>12.5</v>
      </c>
    </row>
    <row r="15" spans="1:256" x14ac:dyDescent="0.25">
      <c r="A15" s="3" t="str">
        <f t="shared" si="0"/>
        <v>Ayumi Tokunaga</v>
      </c>
      <c r="B15" s="4">
        <v>45767</v>
      </c>
      <c r="C15" t="s">
        <v>1322</v>
      </c>
      <c r="D15" t="s">
        <v>1323</v>
      </c>
      <c r="E15" t="s">
        <v>1324</v>
      </c>
      <c r="F15" t="s">
        <v>1325</v>
      </c>
      <c r="I15" t="s">
        <v>1352</v>
      </c>
      <c r="J15" t="s">
        <v>1353</v>
      </c>
      <c r="K15">
        <v>9</v>
      </c>
      <c r="L15">
        <v>68</v>
      </c>
      <c r="M15">
        <v>71</v>
      </c>
      <c r="N15">
        <v>72</v>
      </c>
      <c r="Q15">
        <v>211</v>
      </c>
      <c r="R15">
        <v>72.98</v>
      </c>
      <c r="S15">
        <v>72.58</v>
      </c>
      <c r="T15">
        <v>67.849999999999994</v>
      </c>
      <c r="U15">
        <v>70.87</v>
      </c>
      <c r="V15">
        <v>73.010000000000005</v>
      </c>
      <c r="Y15">
        <v>70.58</v>
      </c>
      <c r="Z15">
        <v>4</v>
      </c>
      <c r="AA15">
        <v>5</v>
      </c>
      <c r="AB15">
        <v>9</v>
      </c>
      <c r="AE15">
        <v>1</v>
      </c>
      <c r="AF15">
        <v>2</v>
      </c>
      <c r="AG15">
        <v>6</v>
      </c>
      <c r="AJ15">
        <v>9</v>
      </c>
      <c r="AK15">
        <v>12.5</v>
      </c>
    </row>
    <row r="16" spans="1:256" x14ac:dyDescent="0.25">
      <c r="A16" s="3" t="str">
        <f t="shared" si="0"/>
        <v>Hana Wakimoto</v>
      </c>
      <c r="B16" s="4">
        <v>45767</v>
      </c>
      <c r="C16" t="s">
        <v>1322</v>
      </c>
      <c r="D16" t="s">
        <v>1323</v>
      </c>
      <c r="E16" t="s">
        <v>1324</v>
      </c>
      <c r="F16" t="s">
        <v>1325</v>
      </c>
      <c r="I16" t="s">
        <v>1354</v>
      </c>
      <c r="J16" t="s">
        <v>1355</v>
      </c>
      <c r="K16">
        <v>9</v>
      </c>
      <c r="L16">
        <v>74</v>
      </c>
      <c r="M16">
        <v>69</v>
      </c>
      <c r="N16">
        <v>68</v>
      </c>
      <c r="Q16">
        <v>211</v>
      </c>
      <c r="R16">
        <v>72.98</v>
      </c>
      <c r="S16">
        <v>72.58</v>
      </c>
      <c r="T16">
        <v>73.849999999999994</v>
      </c>
      <c r="U16">
        <v>68.87</v>
      </c>
      <c r="V16">
        <v>69.010000000000005</v>
      </c>
      <c r="Y16">
        <v>70.58</v>
      </c>
      <c r="Z16">
        <v>64</v>
      </c>
      <c r="AA16">
        <v>28</v>
      </c>
      <c r="AB16">
        <v>9</v>
      </c>
      <c r="AE16">
        <v>7</v>
      </c>
      <c r="AF16">
        <v>6</v>
      </c>
      <c r="AG16">
        <v>6</v>
      </c>
      <c r="AJ16">
        <v>9</v>
      </c>
      <c r="AK16">
        <v>12.5</v>
      </c>
    </row>
    <row r="17" spans="1:37" x14ac:dyDescent="0.25">
      <c r="A17" s="3" t="str">
        <f t="shared" si="0"/>
        <v>Yuka Yasuda</v>
      </c>
      <c r="B17" s="4">
        <v>45767</v>
      </c>
      <c r="C17" t="s">
        <v>1322</v>
      </c>
      <c r="D17" t="s">
        <v>1323</v>
      </c>
      <c r="E17" t="s">
        <v>1324</v>
      </c>
      <c r="F17" t="s">
        <v>1325</v>
      </c>
      <c r="I17" t="s">
        <v>1356</v>
      </c>
      <c r="J17" t="s">
        <v>1357</v>
      </c>
      <c r="K17">
        <v>9</v>
      </c>
      <c r="L17">
        <v>71</v>
      </c>
      <c r="M17">
        <v>71</v>
      </c>
      <c r="N17">
        <v>69</v>
      </c>
      <c r="Q17">
        <v>211</v>
      </c>
      <c r="R17">
        <v>72.98</v>
      </c>
      <c r="S17">
        <v>72.58</v>
      </c>
      <c r="T17">
        <v>70.849999999999994</v>
      </c>
      <c r="U17">
        <v>70.87</v>
      </c>
      <c r="V17">
        <v>70.010000000000005</v>
      </c>
      <c r="Y17">
        <v>70.58</v>
      </c>
      <c r="Z17">
        <v>18</v>
      </c>
      <c r="AA17">
        <v>20</v>
      </c>
      <c r="AB17">
        <v>9</v>
      </c>
      <c r="AE17">
        <v>4</v>
      </c>
      <c r="AF17">
        <v>5</v>
      </c>
      <c r="AG17">
        <v>6</v>
      </c>
      <c r="AJ17">
        <v>9</v>
      </c>
      <c r="AK17">
        <v>12.5</v>
      </c>
    </row>
    <row r="18" spans="1:37" x14ac:dyDescent="0.25">
      <c r="A18" s="3" t="str">
        <f t="shared" si="0"/>
        <v>Miyu Sato</v>
      </c>
      <c r="B18" s="4">
        <v>45767</v>
      </c>
      <c r="C18" t="s">
        <v>1322</v>
      </c>
      <c r="D18" t="s">
        <v>1323</v>
      </c>
      <c r="E18" t="s">
        <v>1324</v>
      </c>
      <c r="F18" t="s">
        <v>1325</v>
      </c>
      <c r="I18" t="s">
        <v>1358</v>
      </c>
      <c r="J18" t="s">
        <v>1359</v>
      </c>
      <c r="K18">
        <v>17</v>
      </c>
      <c r="L18">
        <v>72</v>
      </c>
      <c r="M18">
        <v>72</v>
      </c>
      <c r="N18">
        <v>68</v>
      </c>
      <c r="Q18">
        <v>212</v>
      </c>
      <c r="R18">
        <v>72.98</v>
      </c>
      <c r="S18">
        <v>72.58</v>
      </c>
      <c r="T18">
        <v>71.849999999999994</v>
      </c>
      <c r="U18">
        <v>71.87</v>
      </c>
      <c r="V18">
        <v>69.010000000000005</v>
      </c>
      <c r="Y18">
        <v>70.91</v>
      </c>
      <c r="Z18">
        <v>30</v>
      </c>
      <c r="AA18">
        <v>32</v>
      </c>
      <c r="AB18">
        <v>17</v>
      </c>
      <c r="AE18">
        <v>5</v>
      </c>
      <c r="AF18">
        <v>7</v>
      </c>
      <c r="AG18">
        <v>7</v>
      </c>
      <c r="AJ18">
        <v>17</v>
      </c>
      <c r="AK18">
        <v>18</v>
      </c>
    </row>
    <row r="19" spans="1:37" x14ac:dyDescent="0.25">
      <c r="A19" s="3" t="str">
        <f t="shared" si="0"/>
        <v>Fuka Suga</v>
      </c>
      <c r="B19" s="4">
        <v>45767</v>
      </c>
      <c r="C19" t="s">
        <v>1322</v>
      </c>
      <c r="D19" t="s">
        <v>1323</v>
      </c>
      <c r="E19" t="s">
        <v>1324</v>
      </c>
      <c r="F19" t="s">
        <v>1325</v>
      </c>
      <c r="I19" t="s">
        <v>1360</v>
      </c>
      <c r="J19" t="s">
        <v>1361</v>
      </c>
      <c r="K19">
        <v>17</v>
      </c>
      <c r="L19">
        <v>71</v>
      </c>
      <c r="M19">
        <v>70</v>
      </c>
      <c r="N19">
        <v>71</v>
      </c>
      <c r="Q19">
        <v>212</v>
      </c>
      <c r="R19">
        <v>72.98</v>
      </c>
      <c r="S19">
        <v>72.58</v>
      </c>
      <c r="T19">
        <v>70.849999999999994</v>
      </c>
      <c r="U19">
        <v>69.87</v>
      </c>
      <c r="V19">
        <v>72.010000000000005</v>
      </c>
      <c r="Y19">
        <v>70.91</v>
      </c>
      <c r="Z19">
        <v>18</v>
      </c>
      <c r="AA19">
        <v>12</v>
      </c>
      <c r="AB19">
        <v>17</v>
      </c>
      <c r="AE19">
        <v>4</v>
      </c>
      <c r="AF19">
        <v>4</v>
      </c>
      <c r="AG19">
        <v>7</v>
      </c>
      <c r="AJ19">
        <v>17</v>
      </c>
      <c r="AK19">
        <v>18</v>
      </c>
    </row>
    <row r="20" spans="1:37" x14ac:dyDescent="0.25">
      <c r="A20" s="3" t="str">
        <f t="shared" si="0"/>
        <v>Ai Suzuki</v>
      </c>
      <c r="B20" s="4">
        <v>45767</v>
      </c>
      <c r="C20" t="s">
        <v>1322</v>
      </c>
      <c r="D20" t="s">
        <v>1323</v>
      </c>
      <c r="E20" t="s">
        <v>1324</v>
      </c>
      <c r="F20" t="s">
        <v>1325</v>
      </c>
      <c r="I20" t="s">
        <v>1362</v>
      </c>
      <c r="J20" t="s">
        <v>1363</v>
      </c>
      <c r="K20">
        <v>17</v>
      </c>
      <c r="L20">
        <v>71</v>
      </c>
      <c r="M20">
        <v>70</v>
      </c>
      <c r="N20">
        <v>71</v>
      </c>
      <c r="Q20">
        <v>212</v>
      </c>
      <c r="R20">
        <v>72.98</v>
      </c>
      <c r="S20">
        <v>72.58</v>
      </c>
      <c r="T20">
        <v>70.849999999999994</v>
      </c>
      <c r="U20">
        <v>69.87</v>
      </c>
      <c r="V20">
        <v>72.010000000000005</v>
      </c>
      <c r="Y20">
        <v>70.91</v>
      </c>
      <c r="Z20">
        <v>18</v>
      </c>
      <c r="AA20">
        <v>12</v>
      </c>
      <c r="AB20">
        <v>17</v>
      </c>
      <c r="AE20">
        <v>4</v>
      </c>
      <c r="AF20">
        <v>4</v>
      </c>
      <c r="AG20">
        <v>7</v>
      </c>
      <c r="AJ20">
        <v>17</v>
      </c>
      <c r="AK20">
        <v>18</v>
      </c>
    </row>
    <row r="21" spans="1:37" x14ac:dyDescent="0.25">
      <c r="A21" s="3" t="str">
        <f t="shared" si="0"/>
        <v>Yui Kawamoto</v>
      </c>
      <c r="B21" s="4">
        <v>45767</v>
      </c>
      <c r="C21" t="s">
        <v>1322</v>
      </c>
      <c r="D21" t="s">
        <v>1323</v>
      </c>
      <c r="E21" t="s">
        <v>1324</v>
      </c>
      <c r="F21" t="s">
        <v>1325</v>
      </c>
      <c r="I21" t="s">
        <v>1364</v>
      </c>
      <c r="J21" t="s">
        <v>1365</v>
      </c>
      <c r="K21">
        <v>20</v>
      </c>
      <c r="L21">
        <v>71</v>
      </c>
      <c r="M21">
        <v>69</v>
      </c>
      <c r="N21">
        <v>73</v>
      </c>
      <c r="Q21">
        <v>213</v>
      </c>
      <c r="R21">
        <v>72.98</v>
      </c>
      <c r="S21">
        <v>72.58</v>
      </c>
      <c r="T21">
        <v>70.849999999999994</v>
      </c>
      <c r="U21">
        <v>68.87</v>
      </c>
      <c r="V21">
        <v>74.010000000000005</v>
      </c>
      <c r="Y21">
        <v>71.239999999999995</v>
      </c>
      <c r="Z21">
        <v>18</v>
      </c>
      <c r="AA21">
        <v>7</v>
      </c>
      <c r="AB21">
        <v>20</v>
      </c>
      <c r="AE21">
        <v>4</v>
      </c>
      <c r="AF21">
        <v>3</v>
      </c>
      <c r="AG21">
        <v>8</v>
      </c>
      <c r="AJ21">
        <v>20</v>
      </c>
      <c r="AK21">
        <v>22.5</v>
      </c>
    </row>
    <row r="22" spans="1:37" x14ac:dyDescent="0.25">
      <c r="A22" s="3" t="str">
        <f t="shared" si="0"/>
        <v>Mana Shinozaki</v>
      </c>
      <c r="B22" s="4">
        <v>45767</v>
      </c>
      <c r="C22" t="s">
        <v>1322</v>
      </c>
      <c r="D22" t="s">
        <v>1323</v>
      </c>
      <c r="E22" t="s">
        <v>1324</v>
      </c>
      <c r="F22" t="s">
        <v>1325</v>
      </c>
      <c r="I22" t="s">
        <v>1366</v>
      </c>
      <c r="J22" t="s">
        <v>1367</v>
      </c>
      <c r="K22">
        <v>20</v>
      </c>
      <c r="L22">
        <v>72</v>
      </c>
      <c r="M22">
        <v>71</v>
      </c>
      <c r="N22">
        <v>70</v>
      </c>
      <c r="Q22">
        <v>213</v>
      </c>
      <c r="R22">
        <v>72.98</v>
      </c>
      <c r="S22">
        <v>72.58</v>
      </c>
      <c r="T22">
        <v>71.849999999999994</v>
      </c>
      <c r="U22">
        <v>70.87</v>
      </c>
      <c r="V22">
        <v>71.010000000000005</v>
      </c>
      <c r="Y22">
        <v>71.239999999999995</v>
      </c>
      <c r="Z22">
        <v>30</v>
      </c>
      <c r="AA22">
        <v>28</v>
      </c>
      <c r="AB22">
        <v>20</v>
      </c>
      <c r="AE22">
        <v>5</v>
      </c>
      <c r="AF22">
        <v>6</v>
      </c>
      <c r="AG22">
        <v>8</v>
      </c>
      <c r="AJ22">
        <v>20</v>
      </c>
      <c r="AK22">
        <v>22.5</v>
      </c>
    </row>
    <row r="23" spans="1:37" x14ac:dyDescent="0.25">
      <c r="A23" s="3" t="str">
        <f t="shared" si="0"/>
        <v>Sayaka Takahashi</v>
      </c>
      <c r="B23" s="4">
        <v>45767</v>
      </c>
      <c r="C23" t="s">
        <v>1322</v>
      </c>
      <c r="D23" t="s">
        <v>1323</v>
      </c>
      <c r="E23" t="s">
        <v>1324</v>
      </c>
      <c r="F23" t="s">
        <v>1325</v>
      </c>
      <c r="I23" t="s">
        <v>1368</v>
      </c>
      <c r="J23" t="s">
        <v>1369</v>
      </c>
      <c r="K23">
        <v>20</v>
      </c>
      <c r="L23">
        <v>70</v>
      </c>
      <c r="M23">
        <v>74</v>
      </c>
      <c r="N23">
        <v>69</v>
      </c>
      <c r="Q23">
        <v>213</v>
      </c>
      <c r="R23">
        <v>72.98</v>
      </c>
      <c r="S23">
        <v>72.58</v>
      </c>
      <c r="T23">
        <v>69.849999999999994</v>
      </c>
      <c r="U23">
        <v>73.87</v>
      </c>
      <c r="V23">
        <v>70.010000000000005</v>
      </c>
      <c r="Y23">
        <v>71.239999999999995</v>
      </c>
      <c r="Z23">
        <v>12</v>
      </c>
      <c r="AA23">
        <v>32</v>
      </c>
      <c r="AB23">
        <v>20</v>
      </c>
      <c r="AE23">
        <v>3</v>
      </c>
      <c r="AF23">
        <v>7</v>
      </c>
      <c r="AG23">
        <v>8</v>
      </c>
      <c r="AJ23">
        <v>20</v>
      </c>
      <c r="AK23">
        <v>22.5</v>
      </c>
    </row>
    <row r="24" spans="1:37" x14ac:dyDescent="0.25">
      <c r="A24" s="3" t="str">
        <f t="shared" si="0"/>
        <v>Minami Takaku</v>
      </c>
      <c r="B24" s="4">
        <v>45767</v>
      </c>
      <c r="C24" t="s">
        <v>1322</v>
      </c>
      <c r="D24" t="s">
        <v>1323</v>
      </c>
      <c r="E24" t="s">
        <v>1324</v>
      </c>
      <c r="F24" t="s">
        <v>1325</v>
      </c>
      <c r="I24" t="s">
        <v>1370</v>
      </c>
      <c r="J24" t="s">
        <v>1371</v>
      </c>
      <c r="K24">
        <v>20</v>
      </c>
      <c r="L24">
        <v>75</v>
      </c>
      <c r="M24">
        <v>69</v>
      </c>
      <c r="N24">
        <v>69</v>
      </c>
      <c r="Q24">
        <v>213</v>
      </c>
      <c r="R24">
        <v>72.98</v>
      </c>
      <c r="S24">
        <v>72.58</v>
      </c>
      <c r="T24">
        <v>74.849999999999994</v>
      </c>
      <c r="U24">
        <v>68.87</v>
      </c>
      <c r="V24">
        <v>70.010000000000005</v>
      </c>
      <c r="Y24">
        <v>71.239999999999995</v>
      </c>
      <c r="Z24">
        <v>72</v>
      </c>
      <c r="AA24">
        <v>32</v>
      </c>
      <c r="AB24">
        <v>20</v>
      </c>
      <c r="AE24">
        <v>8</v>
      </c>
      <c r="AF24">
        <v>7</v>
      </c>
      <c r="AG24">
        <v>8</v>
      </c>
      <c r="AJ24">
        <v>20</v>
      </c>
      <c r="AK24">
        <v>22.5</v>
      </c>
    </row>
    <row r="25" spans="1:37" x14ac:dyDescent="0.25">
      <c r="A25" s="3" t="str">
        <f t="shared" si="0"/>
        <v>Pei-Ying Tsai</v>
      </c>
      <c r="B25" s="4">
        <v>45767</v>
      </c>
      <c r="C25" t="s">
        <v>1322</v>
      </c>
      <c r="D25" t="s">
        <v>1323</v>
      </c>
      <c r="E25" t="s">
        <v>1324</v>
      </c>
      <c r="F25" t="s">
        <v>1325</v>
      </c>
      <c r="I25" t="s">
        <v>1372</v>
      </c>
      <c r="J25" t="s">
        <v>1373</v>
      </c>
      <c r="K25">
        <v>20</v>
      </c>
      <c r="L25">
        <v>69</v>
      </c>
      <c r="M25">
        <v>72</v>
      </c>
      <c r="N25">
        <v>72</v>
      </c>
      <c r="Q25">
        <v>213</v>
      </c>
      <c r="R25">
        <v>72.98</v>
      </c>
      <c r="S25">
        <v>72.58</v>
      </c>
      <c r="T25">
        <v>68.849999999999994</v>
      </c>
      <c r="U25">
        <v>71.87</v>
      </c>
      <c r="V25">
        <v>73.010000000000005</v>
      </c>
      <c r="Y25">
        <v>71.239999999999995</v>
      </c>
      <c r="Z25">
        <v>9</v>
      </c>
      <c r="AA25">
        <v>12</v>
      </c>
      <c r="AB25">
        <v>20</v>
      </c>
      <c r="AE25">
        <v>2</v>
      </c>
      <c r="AF25">
        <v>4</v>
      </c>
      <c r="AG25">
        <v>8</v>
      </c>
      <c r="AJ25">
        <v>20</v>
      </c>
      <c r="AK25">
        <v>22.5</v>
      </c>
    </row>
    <row r="26" spans="1:37" x14ac:dyDescent="0.25">
      <c r="A26" s="3" t="str">
        <f t="shared" si="0"/>
        <v>Chia Yen Wu</v>
      </c>
      <c r="B26" s="4">
        <v>45767</v>
      </c>
      <c r="C26" t="s">
        <v>1322</v>
      </c>
      <c r="D26" t="s">
        <v>1323</v>
      </c>
      <c r="E26" t="s">
        <v>1324</v>
      </c>
      <c r="F26" t="s">
        <v>1325</v>
      </c>
      <c r="I26" t="s">
        <v>1374</v>
      </c>
      <c r="J26" t="s">
        <v>1375</v>
      </c>
      <c r="K26">
        <v>20</v>
      </c>
      <c r="L26">
        <v>72</v>
      </c>
      <c r="M26">
        <v>69</v>
      </c>
      <c r="N26">
        <v>72</v>
      </c>
      <c r="Q26">
        <v>213</v>
      </c>
      <c r="R26">
        <v>72.98</v>
      </c>
      <c r="S26">
        <v>72.58</v>
      </c>
      <c r="T26">
        <v>71.849999999999994</v>
      </c>
      <c r="U26">
        <v>68.87</v>
      </c>
      <c r="V26">
        <v>73.010000000000005</v>
      </c>
      <c r="Y26">
        <v>71.239999999999995</v>
      </c>
      <c r="Z26">
        <v>30</v>
      </c>
      <c r="AA26">
        <v>12</v>
      </c>
      <c r="AB26">
        <v>20</v>
      </c>
      <c r="AE26">
        <v>5</v>
      </c>
      <c r="AF26">
        <v>4</v>
      </c>
      <c r="AG26">
        <v>8</v>
      </c>
      <c r="AJ26">
        <v>20</v>
      </c>
      <c r="AK26">
        <v>22.5</v>
      </c>
    </row>
    <row r="27" spans="1:37" x14ac:dyDescent="0.25">
      <c r="A27" s="3" t="str">
        <f t="shared" si="0"/>
        <v>Minami Hiruta</v>
      </c>
      <c r="B27" s="4">
        <v>45767</v>
      </c>
      <c r="C27" t="s">
        <v>1322</v>
      </c>
      <c r="D27" t="s">
        <v>1323</v>
      </c>
      <c r="E27" t="s">
        <v>1324</v>
      </c>
      <c r="F27" t="s">
        <v>1325</v>
      </c>
      <c r="I27" t="s">
        <v>1376</v>
      </c>
      <c r="J27" t="s">
        <v>1371</v>
      </c>
      <c r="K27">
        <v>26</v>
      </c>
      <c r="L27">
        <v>73</v>
      </c>
      <c r="M27">
        <v>69</v>
      </c>
      <c r="N27">
        <v>72</v>
      </c>
      <c r="Q27">
        <v>214</v>
      </c>
      <c r="R27">
        <v>72.98</v>
      </c>
      <c r="S27">
        <v>72.58</v>
      </c>
      <c r="T27">
        <v>72.849999999999994</v>
      </c>
      <c r="U27">
        <v>68.87</v>
      </c>
      <c r="V27">
        <v>73.010000000000005</v>
      </c>
      <c r="Y27">
        <v>71.58</v>
      </c>
      <c r="Z27">
        <v>50</v>
      </c>
      <c r="AA27">
        <v>20</v>
      </c>
      <c r="AB27">
        <v>26</v>
      </c>
      <c r="AE27">
        <v>6</v>
      </c>
      <c r="AF27">
        <v>5</v>
      </c>
      <c r="AG27">
        <v>9</v>
      </c>
      <c r="AJ27">
        <v>26</v>
      </c>
      <c r="AK27">
        <v>27</v>
      </c>
    </row>
    <row r="28" spans="1:37" x14ac:dyDescent="0.25">
      <c r="A28" s="3" t="str">
        <f t="shared" si="0"/>
        <v>Mizuki Ooide</v>
      </c>
      <c r="B28" s="4">
        <v>45767</v>
      </c>
      <c r="C28" t="s">
        <v>1322</v>
      </c>
      <c r="D28" t="s">
        <v>1323</v>
      </c>
      <c r="E28" t="s">
        <v>1324</v>
      </c>
      <c r="F28" t="s">
        <v>1325</v>
      </c>
      <c r="I28" t="s">
        <v>1377</v>
      </c>
      <c r="J28" t="s">
        <v>1378</v>
      </c>
      <c r="K28">
        <v>26</v>
      </c>
      <c r="L28">
        <v>68</v>
      </c>
      <c r="M28">
        <v>72</v>
      </c>
      <c r="N28">
        <v>74</v>
      </c>
      <c r="Q28">
        <v>214</v>
      </c>
      <c r="R28">
        <v>72.98</v>
      </c>
      <c r="S28">
        <v>72.58</v>
      </c>
      <c r="T28">
        <v>67.849999999999994</v>
      </c>
      <c r="U28">
        <v>71.87</v>
      </c>
      <c r="V28">
        <v>75.010000000000005</v>
      </c>
      <c r="Y28">
        <v>71.58</v>
      </c>
      <c r="Z28">
        <v>4</v>
      </c>
      <c r="AA28">
        <v>7</v>
      </c>
      <c r="AB28">
        <v>26</v>
      </c>
      <c r="AE28">
        <v>1</v>
      </c>
      <c r="AF28">
        <v>3</v>
      </c>
      <c r="AG28">
        <v>9</v>
      </c>
      <c r="AJ28">
        <v>26</v>
      </c>
      <c r="AK28">
        <v>27</v>
      </c>
    </row>
    <row r="29" spans="1:37" x14ac:dyDescent="0.25">
      <c r="A29" s="3" t="str">
        <f t="shared" si="0"/>
        <v>Rin Yoshida</v>
      </c>
      <c r="B29" s="4">
        <v>45767</v>
      </c>
      <c r="C29" t="s">
        <v>1322</v>
      </c>
      <c r="D29" t="s">
        <v>1323</v>
      </c>
      <c r="E29" t="s">
        <v>1324</v>
      </c>
      <c r="F29" t="s">
        <v>1325</v>
      </c>
      <c r="I29" t="s">
        <v>1379</v>
      </c>
      <c r="J29" t="s">
        <v>1380</v>
      </c>
      <c r="K29">
        <v>26</v>
      </c>
      <c r="L29">
        <v>69</v>
      </c>
      <c r="M29">
        <v>72</v>
      </c>
      <c r="N29">
        <v>73</v>
      </c>
      <c r="Q29">
        <v>214</v>
      </c>
      <c r="R29">
        <v>72.98</v>
      </c>
      <c r="S29">
        <v>72.58</v>
      </c>
      <c r="T29">
        <v>68.849999999999994</v>
      </c>
      <c r="U29">
        <v>71.87</v>
      </c>
      <c r="V29">
        <v>74.010000000000005</v>
      </c>
      <c r="Y29">
        <v>71.58</v>
      </c>
      <c r="Z29">
        <v>9</v>
      </c>
      <c r="AA29">
        <v>12</v>
      </c>
      <c r="AB29">
        <v>26</v>
      </c>
      <c r="AE29">
        <v>2</v>
      </c>
      <c r="AF29">
        <v>4</v>
      </c>
      <c r="AG29">
        <v>9</v>
      </c>
      <c r="AJ29">
        <v>26</v>
      </c>
      <c r="AK29">
        <v>27</v>
      </c>
    </row>
    <row r="30" spans="1:37" x14ac:dyDescent="0.25">
      <c r="A30" s="3" t="str">
        <f t="shared" si="0"/>
        <v>Saiki Fujita</v>
      </c>
      <c r="B30" s="4">
        <v>45767</v>
      </c>
      <c r="C30" t="s">
        <v>1322</v>
      </c>
      <c r="D30" t="s">
        <v>1323</v>
      </c>
      <c r="E30" t="s">
        <v>1324</v>
      </c>
      <c r="F30" t="s">
        <v>1325</v>
      </c>
      <c r="I30" t="s">
        <v>1381</v>
      </c>
      <c r="J30" t="s">
        <v>1382</v>
      </c>
      <c r="K30">
        <v>29</v>
      </c>
      <c r="L30">
        <v>73</v>
      </c>
      <c r="M30">
        <v>71</v>
      </c>
      <c r="N30">
        <v>71</v>
      </c>
      <c r="Q30">
        <v>215</v>
      </c>
      <c r="R30">
        <v>72.98</v>
      </c>
      <c r="S30">
        <v>72.58</v>
      </c>
      <c r="T30">
        <v>72.849999999999994</v>
      </c>
      <c r="U30">
        <v>70.87</v>
      </c>
      <c r="V30">
        <v>72.010000000000005</v>
      </c>
      <c r="Y30">
        <v>71.91</v>
      </c>
      <c r="Z30">
        <v>50</v>
      </c>
      <c r="AA30">
        <v>32</v>
      </c>
      <c r="AB30">
        <v>29</v>
      </c>
      <c r="AE30">
        <v>6</v>
      </c>
      <c r="AF30">
        <v>7</v>
      </c>
      <c r="AG30">
        <v>10</v>
      </c>
      <c r="AJ30">
        <v>29</v>
      </c>
      <c r="AK30">
        <v>31.5</v>
      </c>
    </row>
    <row r="31" spans="1:37" x14ac:dyDescent="0.25">
      <c r="A31" s="3" t="str">
        <f t="shared" si="0"/>
        <v>Megumi Kido</v>
      </c>
      <c r="B31" s="4">
        <v>45767</v>
      </c>
      <c r="C31" t="s">
        <v>1322</v>
      </c>
      <c r="D31" t="s">
        <v>1323</v>
      </c>
      <c r="E31" t="s">
        <v>1324</v>
      </c>
      <c r="F31" t="s">
        <v>1325</v>
      </c>
      <c r="I31" t="s">
        <v>1383</v>
      </c>
      <c r="J31" t="s">
        <v>1384</v>
      </c>
      <c r="K31">
        <v>29</v>
      </c>
      <c r="L31">
        <v>72</v>
      </c>
      <c r="M31">
        <v>69</v>
      </c>
      <c r="N31">
        <v>74</v>
      </c>
      <c r="Q31">
        <v>215</v>
      </c>
      <c r="R31">
        <v>72.98</v>
      </c>
      <c r="S31">
        <v>72.58</v>
      </c>
      <c r="T31">
        <v>71.849999999999994</v>
      </c>
      <c r="U31">
        <v>68.87</v>
      </c>
      <c r="V31">
        <v>75.010000000000005</v>
      </c>
      <c r="Y31">
        <v>71.91</v>
      </c>
      <c r="Z31">
        <v>30</v>
      </c>
      <c r="AA31">
        <v>12</v>
      </c>
      <c r="AB31">
        <v>29</v>
      </c>
      <c r="AE31">
        <v>5</v>
      </c>
      <c r="AF31">
        <v>4</v>
      </c>
      <c r="AG31">
        <v>10</v>
      </c>
      <c r="AJ31">
        <v>29</v>
      </c>
      <c r="AK31">
        <v>31.5</v>
      </c>
    </row>
    <row r="32" spans="1:37" x14ac:dyDescent="0.25">
      <c r="A32" s="3" t="str">
        <f t="shared" si="0"/>
        <v>Yumeno Masada</v>
      </c>
      <c r="B32" s="4">
        <v>45767</v>
      </c>
      <c r="C32" t="s">
        <v>1322</v>
      </c>
      <c r="D32" t="s">
        <v>1323</v>
      </c>
      <c r="E32" t="s">
        <v>1324</v>
      </c>
      <c r="F32" t="s">
        <v>1325</v>
      </c>
      <c r="I32" t="s">
        <v>1385</v>
      </c>
      <c r="J32" t="s">
        <v>1386</v>
      </c>
      <c r="K32">
        <v>29</v>
      </c>
      <c r="L32">
        <v>71</v>
      </c>
      <c r="M32">
        <v>71</v>
      </c>
      <c r="N32">
        <v>73</v>
      </c>
      <c r="Q32">
        <v>215</v>
      </c>
      <c r="R32">
        <v>72.98</v>
      </c>
      <c r="S32">
        <v>72.58</v>
      </c>
      <c r="T32">
        <v>70.849999999999994</v>
      </c>
      <c r="U32">
        <v>70.87</v>
      </c>
      <c r="V32">
        <v>74.010000000000005</v>
      </c>
      <c r="Y32">
        <v>71.91</v>
      </c>
      <c r="Z32">
        <v>18</v>
      </c>
      <c r="AA32">
        <v>20</v>
      </c>
      <c r="AB32">
        <v>29</v>
      </c>
      <c r="AE32">
        <v>4</v>
      </c>
      <c r="AF32">
        <v>5</v>
      </c>
      <c r="AG32">
        <v>10</v>
      </c>
      <c r="AJ32">
        <v>29</v>
      </c>
      <c r="AK32">
        <v>31.5</v>
      </c>
    </row>
    <row r="33" spans="1:37" x14ac:dyDescent="0.25">
      <c r="A33" s="3" t="str">
        <f t="shared" si="0"/>
        <v>Amiyu Ozeki</v>
      </c>
      <c r="B33" s="4">
        <v>45767</v>
      </c>
      <c r="C33" t="s">
        <v>1322</v>
      </c>
      <c r="D33" t="s">
        <v>1323</v>
      </c>
      <c r="E33" t="s">
        <v>1324</v>
      </c>
      <c r="F33" t="s">
        <v>1325</v>
      </c>
      <c r="I33" t="s">
        <v>1387</v>
      </c>
      <c r="J33" t="s">
        <v>1388</v>
      </c>
      <c r="K33">
        <v>29</v>
      </c>
      <c r="L33">
        <v>72</v>
      </c>
      <c r="M33">
        <v>73</v>
      </c>
      <c r="N33">
        <v>70</v>
      </c>
      <c r="Q33">
        <v>215</v>
      </c>
      <c r="R33">
        <v>72.98</v>
      </c>
      <c r="S33">
        <v>72.58</v>
      </c>
      <c r="T33">
        <v>71.849999999999994</v>
      </c>
      <c r="U33">
        <v>72.87</v>
      </c>
      <c r="V33">
        <v>71.010000000000005</v>
      </c>
      <c r="Y33">
        <v>71.91</v>
      </c>
      <c r="Z33">
        <v>30</v>
      </c>
      <c r="AA33">
        <v>43</v>
      </c>
      <c r="AB33">
        <v>29</v>
      </c>
      <c r="AE33">
        <v>5</v>
      </c>
      <c r="AF33">
        <v>8</v>
      </c>
      <c r="AG33">
        <v>10</v>
      </c>
      <c r="AJ33">
        <v>29</v>
      </c>
      <c r="AK33">
        <v>31.5</v>
      </c>
    </row>
    <row r="34" spans="1:37" x14ac:dyDescent="0.25">
      <c r="A34" s="3" t="str">
        <f t="shared" si="0"/>
        <v>Yuting Seki</v>
      </c>
      <c r="B34" s="4">
        <v>45767</v>
      </c>
      <c r="C34" t="s">
        <v>1322</v>
      </c>
      <c r="D34" t="s">
        <v>1323</v>
      </c>
      <c r="E34" t="s">
        <v>1324</v>
      </c>
      <c r="F34" t="s">
        <v>1325</v>
      </c>
      <c r="I34" t="s">
        <v>1389</v>
      </c>
      <c r="J34" t="s">
        <v>1390</v>
      </c>
      <c r="K34">
        <v>29</v>
      </c>
      <c r="L34">
        <v>72</v>
      </c>
      <c r="M34">
        <v>73</v>
      </c>
      <c r="N34">
        <v>70</v>
      </c>
      <c r="Q34">
        <v>215</v>
      </c>
      <c r="R34">
        <v>72.98</v>
      </c>
      <c r="S34">
        <v>72.58</v>
      </c>
      <c r="T34">
        <v>71.849999999999994</v>
      </c>
      <c r="U34">
        <v>72.87</v>
      </c>
      <c r="V34">
        <v>71.010000000000005</v>
      </c>
      <c r="Y34">
        <v>71.91</v>
      </c>
      <c r="Z34">
        <v>30</v>
      </c>
      <c r="AA34">
        <v>43</v>
      </c>
      <c r="AB34">
        <v>29</v>
      </c>
      <c r="AE34">
        <v>5</v>
      </c>
      <c r="AF34">
        <v>8</v>
      </c>
      <c r="AG34">
        <v>10</v>
      </c>
      <c r="AJ34">
        <v>29</v>
      </c>
      <c r="AK34">
        <v>31.5</v>
      </c>
    </row>
    <row r="35" spans="1:37" x14ac:dyDescent="0.25">
      <c r="A35" s="3" t="str">
        <f t="shared" si="0"/>
        <v>Aihi Takano</v>
      </c>
      <c r="B35" s="4">
        <v>45767</v>
      </c>
      <c r="C35" t="s">
        <v>1322</v>
      </c>
      <c r="D35" t="s">
        <v>1323</v>
      </c>
      <c r="E35" t="s">
        <v>1324</v>
      </c>
      <c r="F35" t="s">
        <v>1325</v>
      </c>
      <c r="I35" t="s">
        <v>1391</v>
      </c>
      <c r="J35" t="s">
        <v>1392</v>
      </c>
      <c r="K35">
        <v>29</v>
      </c>
      <c r="L35">
        <v>71</v>
      </c>
      <c r="M35">
        <v>71</v>
      </c>
      <c r="N35">
        <v>73</v>
      </c>
      <c r="Q35">
        <v>215</v>
      </c>
      <c r="R35">
        <v>72.98</v>
      </c>
      <c r="S35">
        <v>72.58</v>
      </c>
      <c r="T35">
        <v>70.849999999999994</v>
      </c>
      <c r="U35">
        <v>70.87</v>
      </c>
      <c r="V35">
        <v>74.010000000000005</v>
      </c>
      <c r="Y35">
        <v>71.91</v>
      </c>
      <c r="Z35">
        <v>18</v>
      </c>
      <c r="AA35">
        <v>20</v>
      </c>
      <c r="AB35">
        <v>29</v>
      </c>
      <c r="AE35">
        <v>4</v>
      </c>
      <c r="AF35">
        <v>5</v>
      </c>
      <c r="AG35">
        <v>10</v>
      </c>
      <c r="AJ35">
        <v>29</v>
      </c>
      <c r="AK35">
        <v>31.5</v>
      </c>
    </row>
    <row r="36" spans="1:37" x14ac:dyDescent="0.25">
      <c r="A36" s="3" t="str">
        <f t="shared" si="0"/>
        <v>Serena Aoki</v>
      </c>
      <c r="B36" s="4">
        <v>45767</v>
      </c>
      <c r="C36" t="s">
        <v>1322</v>
      </c>
      <c r="D36" t="s">
        <v>1323</v>
      </c>
      <c r="E36" t="s">
        <v>1324</v>
      </c>
      <c r="F36" t="s">
        <v>1325</v>
      </c>
      <c r="I36" t="s">
        <v>1393</v>
      </c>
      <c r="J36" t="s">
        <v>1394</v>
      </c>
      <c r="K36">
        <v>35</v>
      </c>
      <c r="L36">
        <v>68</v>
      </c>
      <c r="M36">
        <v>74</v>
      </c>
      <c r="N36">
        <v>74</v>
      </c>
      <c r="Q36">
        <v>216</v>
      </c>
      <c r="R36">
        <v>72.98</v>
      </c>
      <c r="S36">
        <v>72.58</v>
      </c>
      <c r="T36">
        <v>67.849999999999994</v>
      </c>
      <c r="U36">
        <v>73.87</v>
      </c>
      <c r="V36">
        <v>75.010000000000005</v>
      </c>
      <c r="Y36">
        <v>72.239999999999995</v>
      </c>
      <c r="Z36">
        <v>4</v>
      </c>
      <c r="AA36">
        <v>20</v>
      </c>
      <c r="AB36">
        <v>35</v>
      </c>
      <c r="AE36">
        <v>1</v>
      </c>
      <c r="AF36">
        <v>5</v>
      </c>
      <c r="AG36">
        <v>11</v>
      </c>
      <c r="AJ36">
        <v>35</v>
      </c>
      <c r="AK36">
        <v>37.5</v>
      </c>
    </row>
    <row r="37" spans="1:37" x14ac:dyDescent="0.25">
      <c r="A37" s="3" t="str">
        <f t="shared" si="0"/>
        <v>Kotona Izumida</v>
      </c>
      <c r="B37" s="4">
        <v>45767</v>
      </c>
      <c r="C37" t="s">
        <v>1322</v>
      </c>
      <c r="D37" t="s">
        <v>1323</v>
      </c>
      <c r="E37" t="s">
        <v>1324</v>
      </c>
      <c r="F37" t="s">
        <v>1325</v>
      </c>
      <c r="I37" t="s">
        <v>1395</v>
      </c>
      <c r="J37" t="s">
        <v>1396</v>
      </c>
      <c r="K37">
        <v>35</v>
      </c>
      <c r="L37">
        <v>73</v>
      </c>
      <c r="M37">
        <v>72</v>
      </c>
      <c r="N37">
        <v>71</v>
      </c>
      <c r="Q37">
        <v>216</v>
      </c>
      <c r="R37">
        <v>72.98</v>
      </c>
      <c r="S37">
        <v>72.58</v>
      </c>
      <c r="T37">
        <v>72.849999999999994</v>
      </c>
      <c r="U37">
        <v>71.87</v>
      </c>
      <c r="V37">
        <v>72.010000000000005</v>
      </c>
      <c r="Y37">
        <v>72.239999999999995</v>
      </c>
      <c r="Z37">
        <v>50</v>
      </c>
      <c r="AA37">
        <v>43</v>
      </c>
      <c r="AB37">
        <v>35</v>
      </c>
      <c r="AE37">
        <v>6</v>
      </c>
      <c r="AF37">
        <v>8</v>
      </c>
      <c r="AG37">
        <v>11</v>
      </c>
      <c r="AJ37">
        <v>35</v>
      </c>
      <c r="AK37">
        <v>37.5</v>
      </c>
    </row>
    <row r="38" spans="1:37" x14ac:dyDescent="0.25">
      <c r="A38" s="3" t="str">
        <f t="shared" si="0"/>
        <v>Kana Nagai</v>
      </c>
      <c r="B38" s="4">
        <v>45767</v>
      </c>
      <c r="C38" t="s">
        <v>1322</v>
      </c>
      <c r="D38" t="s">
        <v>1323</v>
      </c>
      <c r="E38" t="s">
        <v>1324</v>
      </c>
      <c r="F38" t="s">
        <v>1325</v>
      </c>
      <c r="I38" t="s">
        <v>1397</v>
      </c>
      <c r="J38" t="s">
        <v>1398</v>
      </c>
      <c r="K38">
        <v>35</v>
      </c>
      <c r="L38">
        <v>71</v>
      </c>
      <c r="M38">
        <v>73</v>
      </c>
      <c r="N38">
        <v>72</v>
      </c>
      <c r="Q38">
        <v>216</v>
      </c>
      <c r="R38">
        <v>72.98</v>
      </c>
      <c r="S38">
        <v>72.58</v>
      </c>
      <c r="T38">
        <v>70.849999999999994</v>
      </c>
      <c r="U38">
        <v>72.87</v>
      </c>
      <c r="V38">
        <v>73.010000000000005</v>
      </c>
      <c r="Y38">
        <v>72.239999999999995</v>
      </c>
      <c r="Z38">
        <v>18</v>
      </c>
      <c r="AA38">
        <v>32</v>
      </c>
      <c r="AB38">
        <v>35</v>
      </c>
      <c r="AE38">
        <v>4</v>
      </c>
      <c r="AF38">
        <v>7</v>
      </c>
      <c r="AG38">
        <v>11</v>
      </c>
      <c r="AJ38">
        <v>35</v>
      </c>
      <c r="AK38">
        <v>37.5</v>
      </c>
    </row>
    <row r="39" spans="1:37" x14ac:dyDescent="0.25">
      <c r="A39" s="3" t="str">
        <f t="shared" si="0"/>
        <v>Sae Ogura</v>
      </c>
      <c r="B39" s="4">
        <v>45767</v>
      </c>
      <c r="C39" t="s">
        <v>1322</v>
      </c>
      <c r="D39" t="s">
        <v>1323</v>
      </c>
      <c r="E39" t="s">
        <v>1324</v>
      </c>
      <c r="F39" t="s">
        <v>1325</v>
      </c>
      <c r="I39" t="s">
        <v>1399</v>
      </c>
      <c r="J39" t="s">
        <v>1400</v>
      </c>
      <c r="K39">
        <v>35</v>
      </c>
      <c r="L39">
        <v>72</v>
      </c>
      <c r="M39">
        <v>72</v>
      </c>
      <c r="N39">
        <v>72</v>
      </c>
      <c r="Q39">
        <v>216</v>
      </c>
      <c r="R39">
        <v>72.98</v>
      </c>
      <c r="S39">
        <v>72.58</v>
      </c>
      <c r="T39">
        <v>71.849999999999994</v>
      </c>
      <c r="U39">
        <v>71.87</v>
      </c>
      <c r="V39">
        <v>73.010000000000005</v>
      </c>
      <c r="Y39">
        <v>72.239999999999995</v>
      </c>
      <c r="Z39">
        <v>30</v>
      </c>
      <c r="AA39">
        <v>32</v>
      </c>
      <c r="AB39">
        <v>35</v>
      </c>
      <c r="AE39">
        <v>5</v>
      </c>
      <c r="AF39">
        <v>7</v>
      </c>
      <c r="AG39">
        <v>11</v>
      </c>
      <c r="AJ39">
        <v>35</v>
      </c>
      <c r="AK39">
        <v>37.5</v>
      </c>
    </row>
    <row r="40" spans="1:37" x14ac:dyDescent="0.25">
      <c r="A40" s="3" t="str">
        <f t="shared" si="0"/>
        <v>Yuri Okuyama</v>
      </c>
      <c r="B40" s="4">
        <v>45767</v>
      </c>
      <c r="C40" t="s">
        <v>1322</v>
      </c>
      <c r="D40" t="s">
        <v>1323</v>
      </c>
      <c r="E40" t="s">
        <v>1324</v>
      </c>
      <c r="F40" t="s">
        <v>1325</v>
      </c>
      <c r="I40" t="s">
        <v>1401</v>
      </c>
      <c r="J40" t="s">
        <v>1402</v>
      </c>
      <c r="K40">
        <v>35</v>
      </c>
      <c r="L40">
        <v>75</v>
      </c>
      <c r="M40">
        <v>67</v>
      </c>
      <c r="N40">
        <v>74</v>
      </c>
      <c r="Q40">
        <v>216</v>
      </c>
      <c r="R40">
        <v>72.98</v>
      </c>
      <c r="S40">
        <v>72.58</v>
      </c>
      <c r="T40">
        <v>74.849999999999994</v>
      </c>
      <c r="U40">
        <v>66.87</v>
      </c>
      <c r="V40">
        <v>75.010000000000005</v>
      </c>
      <c r="Y40">
        <v>72.239999999999995</v>
      </c>
      <c r="Z40">
        <v>72</v>
      </c>
      <c r="AA40">
        <v>20</v>
      </c>
      <c r="AB40">
        <v>35</v>
      </c>
      <c r="AE40">
        <v>8</v>
      </c>
      <c r="AF40">
        <v>5</v>
      </c>
      <c r="AG40">
        <v>11</v>
      </c>
      <c r="AJ40">
        <v>35</v>
      </c>
      <c r="AK40">
        <v>37.5</v>
      </c>
    </row>
    <row r="41" spans="1:37" x14ac:dyDescent="0.25">
      <c r="A41" s="3" t="str">
        <f t="shared" si="0"/>
        <v>Akira Yamaji</v>
      </c>
      <c r="B41" s="4">
        <v>45767</v>
      </c>
      <c r="C41" t="s">
        <v>1322</v>
      </c>
      <c r="D41" t="s">
        <v>1323</v>
      </c>
      <c r="E41" t="s">
        <v>1324</v>
      </c>
      <c r="F41" t="s">
        <v>1325</v>
      </c>
      <c r="I41" t="s">
        <v>1403</v>
      </c>
      <c r="J41" t="s">
        <v>1404</v>
      </c>
      <c r="K41">
        <v>35</v>
      </c>
      <c r="L41">
        <v>74</v>
      </c>
      <c r="M41">
        <v>70</v>
      </c>
      <c r="N41">
        <v>72</v>
      </c>
      <c r="Q41">
        <v>216</v>
      </c>
      <c r="R41">
        <v>72.98</v>
      </c>
      <c r="S41">
        <v>72.58</v>
      </c>
      <c r="T41">
        <v>73.849999999999994</v>
      </c>
      <c r="U41">
        <v>69.87</v>
      </c>
      <c r="V41">
        <v>73.010000000000005</v>
      </c>
      <c r="Y41">
        <v>72.239999999999995</v>
      </c>
      <c r="Z41">
        <v>64</v>
      </c>
      <c r="AA41">
        <v>32</v>
      </c>
      <c r="AB41">
        <v>35</v>
      </c>
      <c r="AE41">
        <v>7</v>
      </c>
      <c r="AF41">
        <v>7</v>
      </c>
      <c r="AG41">
        <v>11</v>
      </c>
      <c r="AJ41">
        <v>35</v>
      </c>
      <c r="AK41">
        <v>37.5</v>
      </c>
    </row>
    <row r="42" spans="1:37" x14ac:dyDescent="0.25">
      <c r="A42" s="3" t="str">
        <f t="shared" si="0"/>
        <v>Yuna Araki</v>
      </c>
      <c r="B42" s="4">
        <v>45767</v>
      </c>
      <c r="C42" t="s">
        <v>1322</v>
      </c>
      <c r="D42" t="s">
        <v>1323</v>
      </c>
      <c r="E42" t="s">
        <v>1324</v>
      </c>
      <c r="F42" t="s">
        <v>1325</v>
      </c>
      <c r="I42" t="s">
        <v>1405</v>
      </c>
      <c r="J42" t="s">
        <v>1406</v>
      </c>
      <c r="K42">
        <v>41</v>
      </c>
      <c r="L42">
        <v>67</v>
      </c>
      <c r="M42">
        <v>76</v>
      </c>
      <c r="N42">
        <v>74</v>
      </c>
      <c r="Q42">
        <v>217</v>
      </c>
      <c r="R42">
        <v>72.98</v>
      </c>
      <c r="S42">
        <v>72.58</v>
      </c>
      <c r="T42">
        <v>66.849999999999994</v>
      </c>
      <c r="U42">
        <v>75.87</v>
      </c>
      <c r="V42">
        <v>75.010000000000005</v>
      </c>
      <c r="Y42">
        <v>72.58</v>
      </c>
      <c r="Z42">
        <v>1</v>
      </c>
      <c r="AA42">
        <v>28</v>
      </c>
      <c r="AB42">
        <v>41</v>
      </c>
      <c r="AE42">
        <v>0</v>
      </c>
      <c r="AF42">
        <v>6</v>
      </c>
      <c r="AG42">
        <v>12</v>
      </c>
      <c r="AJ42">
        <v>41</v>
      </c>
      <c r="AK42">
        <v>41.5</v>
      </c>
    </row>
    <row r="43" spans="1:37" x14ac:dyDescent="0.25">
      <c r="A43" s="3" t="str">
        <f t="shared" si="0"/>
        <v>Reina Kato</v>
      </c>
      <c r="B43" s="4">
        <v>45767</v>
      </c>
      <c r="C43" t="s">
        <v>1322</v>
      </c>
      <c r="D43" t="s">
        <v>1323</v>
      </c>
      <c r="E43" t="s">
        <v>1324</v>
      </c>
      <c r="F43" t="s">
        <v>1325</v>
      </c>
      <c r="I43" t="s">
        <v>1407</v>
      </c>
      <c r="J43" t="s">
        <v>1408</v>
      </c>
      <c r="K43">
        <v>41</v>
      </c>
      <c r="L43">
        <v>71</v>
      </c>
      <c r="M43">
        <v>74</v>
      </c>
      <c r="N43">
        <v>72</v>
      </c>
      <c r="Q43">
        <v>217</v>
      </c>
      <c r="R43">
        <v>72.98</v>
      </c>
      <c r="S43">
        <v>72.58</v>
      </c>
      <c r="T43">
        <v>70.849999999999994</v>
      </c>
      <c r="U43">
        <v>73.87</v>
      </c>
      <c r="V43">
        <v>73.010000000000005</v>
      </c>
      <c r="Y43">
        <v>72.58</v>
      </c>
      <c r="Z43">
        <v>18</v>
      </c>
      <c r="AA43">
        <v>43</v>
      </c>
      <c r="AB43">
        <v>41</v>
      </c>
      <c r="AE43">
        <v>4</v>
      </c>
      <c r="AF43">
        <v>8</v>
      </c>
      <c r="AG43">
        <v>12</v>
      </c>
      <c r="AJ43">
        <v>41</v>
      </c>
      <c r="AK43">
        <v>41.5</v>
      </c>
    </row>
    <row r="44" spans="1:37" x14ac:dyDescent="0.25">
      <c r="A44" s="3" t="str">
        <f t="shared" si="0"/>
        <v>Mio Kotaki</v>
      </c>
      <c r="B44" s="4">
        <v>45767</v>
      </c>
      <c r="C44" t="s">
        <v>1322</v>
      </c>
      <c r="D44" t="s">
        <v>1323</v>
      </c>
      <c r="E44" t="s">
        <v>1324</v>
      </c>
      <c r="F44" t="s">
        <v>1325</v>
      </c>
      <c r="I44" t="s">
        <v>1409</v>
      </c>
      <c r="J44" t="s">
        <v>1410</v>
      </c>
      <c r="K44">
        <v>43</v>
      </c>
      <c r="L44">
        <v>71</v>
      </c>
      <c r="M44">
        <v>74</v>
      </c>
      <c r="N44">
        <v>73</v>
      </c>
      <c r="Q44">
        <v>218</v>
      </c>
      <c r="R44">
        <v>72.98</v>
      </c>
      <c r="S44">
        <v>72.58</v>
      </c>
      <c r="T44">
        <v>70.849999999999994</v>
      </c>
      <c r="U44">
        <v>73.87</v>
      </c>
      <c r="V44">
        <v>74.010000000000005</v>
      </c>
      <c r="Y44">
        <v>72.91</v>
      </c>
      <c r="Z44">
        <v>18</v>
      </c>
      <c r="AA44">
        <v>43</v>
      </c>
      <c r="AB44">
        <v>43</v>
      </c>
      <c r="AE44">
        <v>4</v>
      </c>
      <c r="AF44">
        <v>8</v>
      </c>
      <c r="AG44">
        <v>13</v>
      </c>
      <c r="AJ44">
        <v>43</v>
      </c>
      <c r="AK44">
        <v>45</v>
      </c>
    </row>
    <row r="45" spans="1:37" x14ac:dyDescent="0.25">
      <c r="A45" s="3" t="str">
        <f t="shared" si="0"/>
        <v>Hana Lee</v>
      </c>
      <c r="B45" s="4">
        <v>45767</v>
      </c>
      <c r="C45" t="s">
        <v>1322</v>
      </c>
      <c r="D45" t="s">
        <v>1323</v>
      </c>
      <c r="E45" t="s">
        <v>1324</v>
      </c>
      <c r="F45" t="s">
        <v>1325</v>
      </c>
      <c r="I45" t="s">
        <v>1338</v>
      </c>
      <c r="J45" t="s">
        <v>1355</v>
      </c>
      <c r="K45">
        <v>43</v>
      </c>
      <c r="L45">
        <v>68</v>
      </c>
      <c r="M45">
        <v>74</v>
      </c>
      <c r="N45">
        <v>76</v>
      </c>
      <c r="Q45">
        <v>218</v>
      </c>
      <c r="R45">
        <v>72.98</v>
      </c>
      <c r="S45">
        <v>72.58</v>
      </c>
      <c r="T45">
        <v>67.849999999999994</v>
      </c>
      <c r="U45">
        <v>73.87</v>
      </c>
      <c r="V45">
        <v>77.010000000000005</v>
      </c>
      <c r="Y45">
        <v>72.91</v>
      </c>
      <c r="Z45">
        <v>4</v>
      </c>
      <c r="AA45">
        <v>20</v>
      </c>
      <c r="AB45">
        <v>43</v>
      </c>
      <c r="AE45">
        <v>1</v>
      </c>
      <c r="AF45">
        <v>5</v>
      </c>
      <c r="AG45">
        <v>13</v>
      </c>
      <c r="AJ45">
        <v>43</v>
      </c>
      <c r="AK45">
        <v>45</v>
      </c>
    </row>
    <row r="46" spans="1:37" x14ac:dyDescent="0.25">
      <c r="A46" s="3" t="str">
        <f t="shared" si="0"/>
        <v>Kana Mikashima</v>
      </c>
      <c r="B46" s="4">
        <v>45767</v>
      </c>
      <c r="C46" t="s">
        <v>1322</v>
      </c>
      <c r="D46" t="s">
        <v>1323</v>
      </c>
      <c r="E46" t="s">
        <v>1324</v>
      </c>
      <c r="F46" t="s">
        <v>1325</v>
      </c>
      <c r="I46" t="s">
        <v>1411</v>
      </c>
      <c r="J46" t="s">
        <v>1398</v>
      </c>
      <c r="K46">
        <v>43</v>
      </c>
      <c r="L46">
        <v>72</v>
      </c>
      <c r="M46">
        <v>72</v>
      </c>
      <c r="N46">
        <v>74</v>
      </c>
      <c r="Q46">
        <v>218</v>
      </c>
      <c r="R46">
        <v>72.98</v>
      </c>
      <c r="S46">
        <v>72.58</v>
      </c>
      <c r="T46">
        <v>71.849999999999994</v>
      </c>
      <c r="U46">
        <v>71.87</v>
      </c>
      <c r="V46">
        <v>75.010000000000005</v>
      </c>
      <c r="Y46">
        <v>72.91</v>
      </c>
      <c r="Z46">
        <v>30</v>
      </c>
      <c r="AA46">
        <v>32</v>
      </c>
      <c r="AB46">
        <v>43</v>
      </c>
      <c r="AE46">
        <v>5</v>
      </c>
      <c r="AF46">
        <v>7</v>
      </c>
      <c r="AG46">
        <v>13</v>
      </c>
      <c r="AJ46">
        <v>43</v>
      </c>
      <c r="AK46">
        <v>45</v>
      </c>
    </row>
    <row r="47" spans="1:37" x14ac:dyDescent="0.25">
      <c r="A47" s="3" t="str">
        <f t="shared" si="0"/>
        <v>Haruka Morita</v>
      </c>
      <c r="B47" s="4">
        <v>45767</v>
      </c>
      <c r="C47" t="s">
        <v>1322</v>
      </c>
      <c r="D47" t="s">
        <v>1323</v>
      </c>
      <c r="E47" t="s">
        <v>1324</v>
      </c>
      <c r="F47" t="s">
        <v>1325</v>
      </c>
      <c r="I47" t="s">
        <v>1412</v>
      </c>
      <c r="J47" t="s">
        <v>1413</v>
      </c>
      <c r="K47">
        <v>43</v>
      </c>
      <c r="L47">
        <v>73</v>
      </c>
      <c r="M47">
        <v>72</v>
      </c>
      <c r="N47">
        <v>73</v>
      </c>
      <c r="Q47">
        <v>218</v>
      </c>
      <c r="R47">
        <v>72.98</v>
      </c>
      <c r="S47">
        <v>72.58</v>
      </c>
      <c r="T47">
        <v>72.849999999999994</v>
      </c>
      <c r="U47">
        <v>71.87</v>
      </c>
      <c r="V47">
        <v>74.010000000000005</v>
      </c>
      <c r="Y47">
        <v>72.91</v>
      </c>
      <c r="Z47">
        <v>50</v>
      </c>
      <c r="AA47">
        <v>43</v>
      </c>
      <c r="AB47">
        <v>43</v>
      </c>
      <c r="AE47">
        <v>6</v>
      </c>
      <c r="AF47">
        <v>8</v>
      </c>
      <c r="AG47">
        <v>13</v>
      </c>
      <c r="AJ47">
        <v>43</v>
      </c>
      <c r="AK47">
        <v>45</v>
      </c>
    </row>
    <row r="48" spans="1:37" x14ac:dyDescent="0.25">
      <c r="A48" s="3" t="str">
        <f t="shared" si="0"/>
        <v>Rieru Shibusawa</v>
      </c>
      <c r="B48" s="4">
        <v>45767</v>
      </c>
      <c r="C48" t="s">
        <v>1322</v>
      </c>
      <c r="D48" t="s">
        <v>1323</v>
      </c>
      <c r="E48" t="s">
        <v>1324</v>
      </c>
      <c r="F48" t="s">
        <v>1325</v>
      </c>
      <c r="I48" t="s">
        <v>1414</v>
      </c>
      <c r="J48" t="s">
        <v>1415</v>
      </c>
      <c r="K48">
        <v>43</v>
      </c>
      <c r="L48">
        <v>73</v>
      </c>
      <c r="M48">
        <v>72</v>
      </c>
      <c r="N48">
        <v>73</v>
      </c>
      <c r="Q48">
        <v>218</v>
      </c>
      <c r="R48">
        <v>72.98</v>
      </c>
      <c r="S48">
        <v>72.58</v>
      </c>
      <c r="T48">
        <v>72.849999999999994</v>
      </c>
      <c r="U48">
        <v>71.87</v>
      </c>
      <c r="V48">
        <v>74.010000000000005</v>
      </c>
      <c r="Y48">
        <v>72.91</v>
      </c>
      <c r="Z48">
        <v>50</v>
      </c>
      <c r="AA48">
        <v>43</v>
      </c>
      <c r="AB48">
        <v>43</v>
      </c>
      <c r="AE48">
        <v>6</v>
      </c>
      <c r="AF48">
        <v>8</v>
      </c>
      <c r="AG48">
        <v>13</v>
      </c>
      <c r="AJ48">
        <v>43</v>
      </c>
      <c r="AK48">
        <v>45</v>
      </c>
    </row>
    <row r="49" spans="1:37" x14ac:dyDescent="0.25">
      <c r="A49" s="3" t="str">
        <f t="shared" si="0"/>
        <v>Asuka Kashiwabara</v>
      </c>
      <c r="B49" s="4">
        <v>45767</v>
      </c>
      <c r="C49" t="s">
        <v>1322</v>
      </c>
      <c r="D49" t="s">
        <v>1323</v>
      </c>
      <c r="E49" t="s">
        <v>1324</v>
      </c>
      <c r="F49" t="s">
        <v>1325</v>
      </c>
      <c r="I49" t="s">
        <v>1416</v>
      </c>
      <c r="J49" t="s">
        <v>1417</v>
      </c>
      <c r="K49">
        <v>48</v>
      </c>
      <c r="L49">
        <v>73</v>
      </c>
      <c r="M49">
        <v>72</v>
      </c>
      <c r="N49">
        <v>75</v>
      </c>
      <c r="Q49">
        <v>220</v>
      </c>
      <c r="R49">
        <v>72.98</v>
      </c>
      <c r="S49">
        <v>72.58</v>
      </c>
      <c r="T49">
        <v>72.849999999999994</v>
      </c>
      <c r="U49">
        <v>71.87</v>
      </c>
      <c r="V49">
        <v>76.010000000000005</v>
      </c>
      <c r="Y49">
        <v>73.58</v>
      </c>
      <c r="Z49">
        <v>50</v>
      </c>
      <c r="AA49">
        <v>43</v>
      </c>
      <c r="AB49">
        <v>48</v>
      </c>
      <c r="AE49">
        <v>6</v>
      </c>
      <c r="AF49">
        <v>8</v>
      </c>
      <c r="AG49">
        <v>15</v>
      </c>
      <c r="AJ49">
        <v>48</v>
      </c>
      <c r="AK49">
        <v>48.5</v>
      </c>
    </row>
    <row r="50" spans="1:37" x14ac:dyDescent="0.25">
      <c r="A50" s="3" t="str">
        <f t="shared" si="0"/>
        <v>Mitsuki Kobayashi</v>
      </c>
      <c r="B50" s="4">
        <v>45767</v>
      </c>
      <c r="C50" t="s">
        <v>1322</v>
      </c>
      <c r="D50" t="s">
        <v>1323</v>
      </c>
      <c r="E50" t="s">
        <v>1324</v>
      </c>
      <c r="F50" t="s">
        <v>1325</v>
      </c>
      <c r="I50" t="s">
        <v>1330</v>
      </c>
      <c r="J50" t="s">
        <v>1418</v>
      </c>
      <c r="K50">
        <v>48</v>
      </c>
      <c r="L50">
        <v>72</v>
      </c>
      <c r="M50">
        <v>72</v>
      </c>
      <c r="N50">
        <v>76</v>
      </c>
      <c r="Q50">
        <v>220</v>
      </c>
      <c r="R50">
        <v>72.98</v>
      </c>
      <c r="S50">
        <v>72.58</v>
      </c>
      <c r="T50">
        <v>71.849999999999994</v>
      </c>
      <c r="U50">
        <v>71.87</v>
      </c>
      <c r="V50">
        <v>77.010000000000005</v>
      </c>
      <c r="Y50">
        <v>73.58</v>
      </c>
      <c r="Z50">
        <v>30</v>
      </c>
      <c r="AA50">
        <v>32</v>
      </c>
      <c r="AB50">
        <v>48</v>
      </c>
      <c r="AE50">
        <v>5</v>
      </c>
      <c r="AF50">
        <v>7</v>
      </c>
      <c r="AG50">
        <v>15</v>
      </c>
      <c r="AJ50">
        <v>48</v>
      </c>
      <c r="AK50">
        <v>48.5</v>
      </c>
    </row>
    <row r="51" spans="1:37" x14ac:dyDescent="0.25">
      <c r="A51" s="3" t="str">
        <f t="shared" si="0"/>
        <v>Rino Kotake</v>
      </c>
      <c r="B51" s="4">
        <v>45767</v>
      </c>
      <c r="C51" t="s">
        <v>1322</v>
      </c>
      <c r="D51" t="s">
        <v>1323</v>
      </c>
      <c r="E51" t="s">
        <v>1324</v>
      </c>
      <c r="F51" t="s">
        <v>1325</v>
      </c>
      <c r="I51" t="s">
        <v>1419</v>
      </c>
      <c r="J51" t="s">
        <v>1420</v>
      </c>
      <c r="K51">
        <v>50</v>
      </c>
      <c r="L51">
        <v>72</v>
      </c>
      <c r="M51">
        <v>73</v>
      </c>
      <c r="N51">
        <v>76</v>
      </c>
      <c r="Q51">
        <v>221</v>
      </c>
      <c r="R51">
        <v>72.98</v>
      </c>
      <c r="S51">
        <v>72.58</v>
      </c>
      <c r="T51">
        <v>71.849999999999994</v>
      </c>
      <c r="U51">
        <v>72.87</v>
      </c>
      <c r="V51">
        <v>77.010000000000005</v>
      </c>
      <c r="Y51">
        <v>73.91</v>
      </c>
      <c r="Z51">
        <v>30</v>
      </c>
      <c r="AA51">
        <v>43</v>
      </c>
      <c r="AB51">
        <v>50</v>
      </c>
      <c r="AE51">
        <v>5</v>
      </c>
      <c r="AF51">
        <v>8</v>
      </c>
      <c r="AG51">
        <v>16</v>
      </c>
      <c r="AJ51">
        <v>50</v>
      </c>
      <c r="AK51">
        <v>50.5</v>
      </c>
    </row>
    <row r="52" spans="1:37" x14ac:dyDescent="0.25">
      <c r="A52" s="3" t="str">
        <f t="shared" si="0"/>
        <v>Kokona Sakurai</v>
      </c>
      <c r="B52" s="4">
        <v>45767</v>
      </c>
      <c r="C52" t="s">
        <v>1322</v>
      </c>
      <c r="D52" t="s">
        <v>1323</v>
      </c>
      <c r="E52" t="s">
        <v>1324</v>
      </c>
      <c r="F52" t="s">
        <v>1325</v>
      </c>
      <c r="I52" t="s">
        <v>1421</v>
      </c>
      <c r="J52" t="s">
        <v>1422</v>
      </c>
      <c r="K52">
        <v>50</v>
      </c>
      <c r="L52">
        <v>74</v>
      </c>
      <c r="M52">
        <v>70</v>
      </c>
      <c r="N52">
        <v>77</v>
      </c>
      <c r="Q52">
        <v>221</v>
      </c>
      <c r="R52">
        <v>72.98</v>
      </c>
      <c r="S52">
        <v>72.58</v>
      </c>
      <c r="T52">
        <v>73.849999999999994</v>
      </c>
      <c r="U52">
        <v>69.87</v>
      </c>
      <c r="V52">
        <v>78.010000000000005</v>
      </c>
      <c r="Y52">
        <v>73.91</v>
      </c>
      <c r="Z52">
        <v>64</v>
      </c>
      <c r="AA52">
        <v>32</v>
      </c>
      <c r="AB52">
        <v>50</v>
      </c>
      <c r="AE52">
        <v>7</v>
      </c>
      <c r="AF52">
        <v>7</v>
      </c>
      <c r="AG52">
        <v>16</v>
      </c>
      <c r="AJ52">
        <v>50</v>
      </c>
      <c r="AK52">
        <v>50.5</v>
      </c>
    </row>
    <row r="53" spans="1:37" x14ac:dyDescent="0.25">
      <c r="A53" s="3" t="str">
        <f t="shared" si="0"/>
        <v>Haruka Amamoto</v>
      </c>
      <c r="B53" s="4">
        <v>45767</v>
      </c>
      <c r="C53" t="s">
        <v>1322</v>
      </c>
      <c r="D53" t="s">
        <v>1323</v>
      </c>
      <c r="E53" t="s">
        <v>1324</v>
      </c>
      <c r="F53" t="s">
        <v>1325</v>
      </c>
      <c r="I53" t="s">
        <v>1423</v>
      </c>
      <c r="J53" t="s">
        <v>1413</v>
      </c>
      <c r="K53" t="s">
        <v>1424</v>
      </c>
      <c r="L53">
        <v>72</v>
      </c>
      <c r="M53">
        <v>74</v>
      </c>
      <c r="Q53">
        <v>146</v>
      </c>
      <c r="R53">
        <v>72.98</v>
      </c>
      <c r="S53">
        <v>72.58</v>
      </c>
      <c r="T53">
        <v>71.849999999999994</v>
      </c>
      <c r="U53">
        <v>73.87</v>
      </c>
      <c r="Y53">
        <v>72.86</v>
      </c>
      <c r="Z53">
        <v>30</v>
      </c>
      <c r="AA53">
        <v>52</v>
      </c>
      <c r="AE53">
        <v>5</v>
      </c>
      <c r="AF53">
        <v>9</v>
      </c>
      <c r="AJ53">
        <v>52</v>
      </c>
      <c r="AK53">
        <v>52</v>
      </c>
    </row>
    <row r="54" spans="1:37" x14ac:dyDescent="0.25">
      <c r="A54" s="3" t="str">
        <f t="shared" si="0"/>
        <v>Yumi Kudo</v>
      </c>
      <c r="B54" s="4">
        <v>45767</v>
      </c>
      <c r="C54" t="s">
        <v>1322</v>
      </c>
      <c r="D54" t="s">
        <v>1323</v>
      </c>
      <c r="E54" t="s">
        <v>1324</v>
      </c>
      <c r="F54" t="s">
        <v>1325</v>
      </c>
      <c r="I54" t="s">
        <v>1425</v>
      </c>
      <c r="J54" t="s">
        <v>1426</v>
      </c>
      <c r="K54" t="s">
        <v>1424</v>
      </c>
      <c r="L54">
        <v>72</v>
      </c>
      <c r="M54">
        <v>74</v>
      </c>
      <c r="Q54">
        <v>146</v>
      </c>
      <c r="R54">
        <v>72.98</v>
      </c>
      <c r="S54">
        <v>72.58</v>
      </c>
      <c r="T54">
        <v>71.849999999999994</v>
      </c>
      <c r="U54">
        <v>73.87</v>
      </c>
      <c r="Y54">
        <v>72.86</v>
      </c>
      <c r="Z54">
        <v>30</v>
      </c>
      <c r="AA54">
        <v>52</v>
      </c>
      <c r="AE54">
        <v>5</v>
      </c>
      <c r="AF54">
        <v>9</v>
      </c>
      <c r="AJ54">
        <v>52</v>
      </c>
      <c r="AK54">
        <v>52</v>
      </c>
    </row>
    <row r="55" spans="1:37" x14ac:dyDescent="0.25">
      <c r="A55" s="3" t="str">
        <f t="shared" si="0"/>
        <v>Mao Nozawa</v>
      </c>
      <c r="B55" s="4">
        <v>45767</v>
      </c>
      <c r="C55" t="s">
        <v>1322</v>
      </c>
      <c r="D55" t="s">
        <v>1323</v>
      </c>
      <c r="E55" t="s">
        <v>1324</v>
      </c>
      <c r="F55" t="s">
        <v>1325</v>
      </c>
      <c r="I55" t="s">
        <v>1427</v>
      </c>
      <c r="J55" t="s">
        <v>1428</v>
      </c>
      <c r="K55" t="s">
        <v>1424</v>
      </c>
      <c r="L55">
        <v>72</v>
      </c>
      <c r="M55">
        <v>74</v>
      </c>
      <c r="Q55">
        <v>146</v>
      </c>
      <c r="R55">
        <v>72.98</v>
      </c>
      <c r="S55">
        <v>72.58</v>
      </c>
      <c r="T55">
        <v>71.849999999999994</v>
      </c>
      <c r="U55">
        <v>73.87</v>
      </c>
      <c r="Y55">
        <v>72.86</v>
      </c>
      <c r="Z55">
        <v>30</v>
      </c>
      <c r="AA55">
        <v>52</v>
      </c>
      <c r="AE55">
        <v>5</v>
      </c>
      <c r="AF55">
        <v>9</v>
      </c>
      <c r="AJ55">
        <v>52</v>
      </c>
      <c r="AK55">
        <v>52</v>
      </c>
    </row>
    <row r="56" spans="1:37" x14ac:dyDescent="0.25">
      <c r="A56" s="3" t="str">
        <f t="shared" si="0"/>
        <v>Hiromu Ono</v>
      </c>
      <c r="B56" s="4">
        <v>45767</v>
      </c>
      <c r="C56" t="s">
        <v>1322</v>
      </c>
      <c r="D56" t="s">
        <v>1323</v>
      </c>
      <c r="E56" t="s">
        <v>1324</v>
      </c>
      <c r="F56" t="s">
        <v>1325</v>
      </c>
      <c r="I56" t="s">
        <v>1429</v>
      </c>
      <c r="J56" t="s">
        <v>1430</v>
      </c>
      <c r="K56" t="s">
        <v>1424</v>
      </c>
      <c r="L56">
        <v>75</v>
      </c>
      <c r="M56">
        <v>71</v>
      </c>
      <c r="Q56">
        <v>146</v>
      </c>
      <c r="R56">
        <v>72.98</v>
      </c>
      <c r="S56">
        <v>72.58</v>
      </c>
      <c r="T56">
        <v>74.849999999999994</v>
      </c>
      <c r="U56">
        <v>70.87</v>
      </c>
      <c r="Y56">
        <v>72.86</v>
      </c>
      <c r="Z56">
        <v>72</v>
      </c>
      <c r="AA56">
        <v>52</v>
      </c>
      <c r="AE56">
        <v>8</v>
      </c>
      <c r="AF56">
        <v>9</v>
      </c>
      <c r="AJ56">
        <v>52</v>
      </c>
      <c r="AK56">
        <v>52</v>
      </c>
    </row>
    <row r="57" spans="1:37" x14ac:dyDescent="0.25">
      <c r="A57" s="3" t="str">
        <f t="shared" si="0"/>
        <v>Megumi Shimokawa</v>
      </c>
      <c r="B57" s="4">
        <v>45767</v>
      </c>
      <c r="C57" t="s">
        <v>1322</v>
      </c>
      <c r="D57" t="s">
        <v>1323</v>
      </c>
      <c r="E57" t="s">
        <v>1324</v>
      </c>
      <c r="F57" t="s">
        <v>1325</v>
      </c>
      <c r="I57" t="s">
        <v>1431</v>
      </c>
      <c r="J57" t="s">
        <v>1384</v>
      </c>
      <c r="K57" t="s">
        <v>1424</v>
      </c>
      <c r="L57">
        <v>76</v>
      </c>
      <c r="M57">
        <v>70</v>
      </c>
      <c r="Q57">
        <v>146</v>
      </c>
      <c r="R57">
        <v>72.98</v>
      </c>
      <c r="S57">
        <v>72.58</v>
      </c>
      <c r="T57">
        <v>75.849999999999994</v>
      </c>
      <c r="U57">
        <v>69.87</v>
      </c>
      <c r="Y57">
        <v>72.86</v>
      </c>
      <c r="Z57">
        <v>88</v>
      </c>
      <c r="AA57">
        <v>52</v>
      </c>
      <c r="AE57">
        <v>9</v>
      </c>
      <c r="AF57">
        <v>9</v>
      </c>
      <c r="AJ57">
        <v>52</v>
      </c>
      <c r="AK57">
        <v>52</v>
      </c>
    </row>
    <row r="58" spans="1:37" x14ac:dyDescent="0.25">
      <c r="A58" s="3" t="str">
        <f t="shared" si="0"/>
        <v>Reika Usui</v>
      </c>
      <c r="B58" s="4">
        <v>45767</v>
      </c>
      <c r="C58" t="s">
        <v>1322</v>
      </c>
      <c r="D58" t="s">
        <v>1323</v>
      </c>
      <c r="E58" t="s">
        <v>1324</v>
      </c>
      <c r="F58" t="s">
        <v>1325</v>
      </c>
      <c r="I58" t="s">
        <v>1432</v>
      </c>
      <c r="J58" t="s">
        <v>1433</v>
      </c>
      <c r="K58" t="s">
        <v>1424</v>
      </c>
      <c r="L58">
        <v>74</v>
      </c>
      <c r="M58">
        <v>72</v>
      </c>
      <c r="Q58">
        <v>146</v>
      </c>
      <c r="R58">
        <v>72.98</v>
      </c>
      <c r="S58">
        <v>72.58</v>
      </c>
      <c r="T58">
        <v>73.849999999999994</v>
      </c>
      <c r="U58">
        <v>71.87</v>
      </c>
      <c r="Y58">
        <v>72.86</v>
      </c>
      <c r="Z58">
        <v>64</v>
      </c>
      <c r="AA58">
        <v>52</v>
      </c>
      <c r="AE58">
        <v>7</v>
      </c>
      <c r="AF58">
        <v>9</v>
      </c>
      <c r="AJ58">
        <v>52</v>
      </c>
      <c r="AK58">
        <v>52</v>
      </c>
    </row>
    <row r="59" spans="1:37" x14ac:dyDescent="0.25">
      <c r="A59" s="3" t="str">
        <f t="shared" si="0"/>
        <v>Hinaco Yamauchi</v>
      </c>
      <c r="B59" s="4">
        <v>45767</v>
      </c>
      <c r="C59" t="s">
        <v>1322</v>
      </c>
      <c r="D59" t="s">
        <v>1323</v>
      </c>
      <c r="E59" t="s">
        <v>1324</v>
      </c>
      <c r="F59" t="s">
        <v>1325</v>
      </c>
      <c r="I59" t="s">
        <v>1434</v>
      </c>
      <c r="J59" t="s">
        <v>1435</v>
      </c>
      <c r="K59" t="s">
        <v>1424</v>
      </c>
      <c r="L59">
        <v>76</v>
      </c>
      <c r="M59">
        <v>70</v>
      </c>
      <c r="Q59">
        <v>146</v>
      </c>
      <c r="R59">
        <v>72.98</v>
      </c>
      <c r="S59">
        <v>72.58</v>
      </c>
      <c r="T59">
        <v>75.849999999999994</v>
      </c>
      <c r="U59">
        <v>69.87</v>
      </c>
      <c r="Y59">
        <v>72.86</v>
      </c>
      <c r="Z59">
        <v>88</v>
      </c>
      <c r="AA59">
        <v>52</v>
      </c>
      <c r="AE59">
        <v>9</v>
      </c>
      <c r="AF59">
        <v>9</v>
      </c>
      <c r="AJ59">
        <v>52</v>
      </c>
      <c r="AK59">
        <v>52</v>
      </c>
    </row>
    <row r="60" spans="1:37" x14ac:dyDescent="0.25">
      <c r="A60" s="3" t="str">
        <f t="shared" si="0"/>
        <v>Kokone Yoshimoto</v>
      </c>
      <c r="B60" s="4">
        <v>45767</v>
      </c>
      <c r="C60" t="s">
        <v>1322</v>
      </c>
      <c r="D60" t="s">
        <v>1323</v>
      </c>
      <c r="E60" t="s">
        <v>1324</v>
      </c>
      <c r="F60" t="s">
        <v>1325</v>
      </c>
      <c r="I60" t="s">
        <v>1436</v>
      </c>
      <c r="J60" t="s">
        <v>1437</v>
      </c>
      <c r="K60" t="s">
        <v>1424</v>
      </c>
      <c r="L60">
        <v>73</v>
      </c>
      <c r="M60">
        <v>73</v>
      </c>
      <c r="Q60">
        <v>146</v>
      </c>
      <c r="R60">
        <v>72.98</v>
      </c>
      <c r="S60">
        <v>72.58</v>
      </c>
      <c r="T60">
        <v>72.849999999999994</v>
      </c>
      <c r="U60">
        <v>72.87</v>
      </c>
      <c r="Y60">
        <v>72.86</v>
      </c>
      <c r="Z60">
        <v>50</v>
      </c>
      <c r="AA60">
        <v>52</v>
      </c>
      <c r="AE60">
        <v>6</v>
      </c>
      <c r="AF60">
        <v>9</v>
      </c>
      <c r="AJ60">
        <v>52</v>
      </c>
      <c r="AK60">
        <v>52</v>
      </c>
    </row>
    <row r="61" spans="1:37" x14ac:dyDescent="0.25">
      <c r="A61" s="3" t="str">
        <f t="shared" si="0"/>
        <v>Karen Fujita</v>
      </c>
      <c r="B61" s="4">
        <v>45767</v>
      </c>
      <c r="C61" t="s">
        <v>1322</v>
      </c>
      <c r="D61" t="s">
        <v>1323</v>
      </c>
      <c r="E61" t="s">
        <v>1324</v>
      </c>
      <c r="F61" t="s">
        <v>1325</v>
      </c>
      <c r="I61" t="s">
        <v>1381</v>
      </c>
      <c r="J61" t="s">
        <v>1438</v>
      </c>
      <c r="K61" t="s">
        <v>1424</v>
      </c>
      <c r="L61">
        <v>70</v>
      </c>
      <c r="M61">
        <v>77</v>
      </c>
      <c r="Q61">
        <v>147</v>
      </c>
      <c r="R61">
        <v>72.98</v>
      </c>
      <c r="S61">
        <v>72.58</v>
      </c>
      <c r="T61">
        <v>69.849999999999994</v>
      </c>
      <c r="U61">
        <v>76.87</v>
      </c>
      <c r="Y61">
        <v>73.36</v>
      </c>
      <c r="Z61">
        <v>12</v>
      </c>
      <c r="AA61">
        <v>60</v>
      </c>
      <c r="AE61">
        <v>3</v>
      </c>
      <c r="AF61">
        <v>10</v>
      </c>
      <c r="AJ61">
        <v>60</v>
      </c>
      <c r="AK61">
        <v>52</v>
      </c>
    </row>
    <row r="62" spans="1:37" x14ac:dyDescent="0.25">
      <c r="A62" s="3" t="str">
        <f t="shared" si="0"/>
        <v>Yuki Ichinose</v>
      </c>
      <c r="B62" s="4">
        <v>45767</v>
      </c>
      <c r="C62" t="s">
        <v>1322</v>
      </c>
      <c r="D62" t="s">
        <v>1323</v>
      </c>
      <c r="E62" t="s">
        <v>1324</v>
      </c>
      <c r="F62" t="s">
        <v>1325</v>
      </c>
      <c r="I62" t="s">
        <v>1439</v>
      </c>
      <c r="J62" t="s">
        <v>1440</v>
      </c>
      <c r="K62" t="s">
        <v>1424</v>
      </c>
      <c r="L62">
        <v>72</v>
      </c>
      <c r="M62">
        <v>75</v>
      </c>
      <c r="Q62">
        <v>147</v>
      </c>
      <c r="R62">
        <v>72.98</v>
      </c>
      <c r="S62">
        <v>72.58</v>
      </c>
      <c r="T62">
        <v>71.849999999999994</v>
      </c>
      <c r="U62">
        <v>74.87</v>
      </c>
      <c r="Y62">
        <v>73.36</v>
      </c>
      <c r="Z62">
        <v>30</v>
      </c>
      <c r="AA62">
        <v>60</v>
      </c>
      <c r="AE62">
        <v>5</v>
      </c>
      <c r="AF62">
        <v>10</v>
      </c>
      <c r="AJ62">
        <v>60</v>
      </c>
      <c r="AK62">
        <v>52</v>
      </c>
    </row>
    <row r="63" spans="1:37" x14ac:dyDescent="0.25">
      <c r="A63" s="3" t="str">
        <f t="shared" si="0"/>
        <v>Ayame Morii</v>
      </c>
      <c r="B63" s="4">
        <v>45767</v>
      </c>
      <c r="C63" t="s">
        <v>1322</v>
      </c>
      <c r="D63" t="s">
        <v>1323</v>
      </c>
      <c r="E63" t="s">
        <v>1324</v>
      </c>
      <c r="F63" t="s">
        <v>1325</v>
      </c>
      <c r="I63" t="s">
        <v>1441</v>
      </c>
      <c r="J63" t="s">
        <v>1442</v>
      </c>
      <c r="K63" t="s">
        <v>1424</v>
      </c>
      <c r="L63">
        <v>73</v>
      </c>
      <c r="M63">
        <v>74</v>
      </c>
      <c r="Q63">
        <v>147</v>
      </c>
      <c r="R63">
        <v>72.98</v>
      </c>
      <c r="S63">
        <v>72.58</v>
      </c>
      <c r="T63">
        <v>72.849999999999994</v>
      </c>
      <c r="U63">
        <v>73.87</v>
      </c>
      <c r="Y63">
        <v>73.36</v>
      </c>
      <c r="Z63">
        <v>50</v>
      </c>
      <c r="AA63">
        <v>60</v>
      </c>
      <c r="AE63">
        <v>6</v>
      </c>
      <c r="AF63">
        <v>10</v>
      </c>
      <c r="AJ63">
        <v>60</v>
      </c>
      <c r="AK63">
        <v>52</v>
      </c>
    </row>
    <row r="64" spans="1:37" x14ac:dyDescent="0.25">
      <c r="A64" s="3" t="str">
        <f t="shared" si="0"/>
        <v>Kanae Nagata</v>
      </c>
      <c r="B64" s="4">
        <v>45767</v>
      </c>
      <c r="C64" t="s">
        <v>1322</v>
      </c>
      <c r="D64" t="s">
        <v>1323</v>
      </c>
      <c r="E64" t="s">
        <v>1324</v>
      </c>
      <c r="F64" t="s">
        <v>1325</v>
      </c>
      <c r="I64" t="s">
        <v>1443</v>
      </c>
      <c r="J64" t="s">
        <v>1444</v>
      </c>
      <c r="K64" t="s">
        <v>1424</v>
      </c>
      <c r="L64">
        <v>73</v>
      </c>
      <c r="M64">
        <v>74</v>
      </c>
      <c r="Q64">
        <v>147</v>
      </c>
      <c r="R64">
        <v>72.98</v>
      </c>
      <c r="S64">
        <v>72.58</v>
      </c>
      <c r="T64">
        <v>72.849999999999994</v>
      </c>
      <c r="U64">
        <v>73.87</v>
      </c>
      <c r="Y64">
        <v>73.36</v>
      </c>
      <c r="Z64">
        <v>50</v>
      </c>
      <c r="AA64">
        <v>60</v>
      </c>
      <c r="AE64">
        <v>6</v>
      </c>
      <c r="AF64">
        <v>10</v>
      </c>
      <c r="AJ64">
        <v>60</v>
      </c>
      <c r="AK64">
        <v>52</v>
      </c>
    </row>
    <row r="65" spans="1:37" x14ac:dyDescent="0.25">
      <c r="A65" s="3" t="str">
        <f t="shared" si="0"/>
        <v>Yuka Nii</v>
      </c>
      <c r="B65" s="4">
        <v>45767</v>
      </c>
      <c r="C65" t="s">
        <v>1322</v>
      </c>
      <c r="D65" t="s">
        <v>1323</v>
      </c>
      <c r="E65" t="s">
        <v>1324</v>
      </c>
      <c r="F65" t="s">
        <v>1325</v>
      </c>
      <c r="I65" t="s">
        <v>1445</v>
      </c>
      <c r="J65" t="s">
        <v>1357</v>
      </c>
      <c r="K65" t="s">
        <v>1424</v>
      </c>
      <c r="L65">
        <v>72</v>
      </c>
      <c r="M65">
        <v>75</v>
      </c>
      <c r="Q65">
        <v>147</v>
      </c>
      <c r="R65">
        <v>72.98</v>
      </c>
      <c r="S65">
        <v>72.58</v>
      </c>
      <c r="T65">
        <v>71.849999999999994</v>
      </c>
      <c r="U65">
        <v>74.87</v>
      </c>
      <c r="Y65">
        <v>73.36</v>
      </c>
      <c r="Z65">
        <v>30</v>
      </c>
      <c r="AA65">
        <v>60</v>
      </c>
      <c r="AE65">
        <v>5</v>
      </c>
      <c r="AF65">
        <v>10</v>
      </c>
      <c r="AJ65">
        <v>60</v>
      </c>
      <c r="AK65">
        <v>52</v>
      </c>
    </row>
    <row r="66" spans="1:37" x14ac:dyDescent="0.25">
      <c r="A66" s="3" t="str">
        <f t="shared" ref="A66:A129" si="1">IF(J66="","",CONCATENATE(J66," ",I66))</f>
        <v>Eri Okayama</v>
      </c>
      <c r="B66" s="4">
        <v>45767</v>
      </c>
      <c r="C66" t="s">
        <v>1322</v>
      </c>
      <c r="D66" t="s">
        <v>1323</v>
      </c>
      <c r="E66" t="s">
        <v>1324</v>
      </c>
      <c r="F66" t="s">
        <v>1325</v>
      </c>
      <c r="I66" t="s">
        <v>1446</v>
      </c>
      <c r="J66" t="s">
        <v>1447</v>
      </c>
      <c r="K66" t="s">
        <v>1424</v>
      </c>
      <c r="L66">
        <v>75</v>
      </c>
      <c r="M66">
        <v>72</v>
      </c>
      <c r="Q66">
        <v>147</v>
      </c>
      <c r="R66">
        <v>72.98</v>
      </c>
      <c r="S66">
        <v>72.58</v>
      </c>
      <c r="T66">
        <v>74.849999999999994</v>
      </c>
      <c r="U66">
        <v>71.87</v>
      </c>
      <c r="Y66">
        <v>73.36</v>
      </c>
      <c r="Z66">
        <v>72</v>
      </c>
      <c r="AA66">
        <v>60</v>
      </c>
      <c r="AE66">
        <v>8</v>
      </c>
      <c r="AF66">
        <v>10</v>
      </c>
      <c r="AJ66">
        <v>60</v>
      </c>
      <c r="AK66">
        <v>52</v>
      </c>
    </row>
    <row r="67" spans="1:37" x14ac:dyDescent="0.25">
      <c r="A67" s="3" t="str">
        <f t="shared" si="1"/>
        <v>Ritsuko Ryu</v>
      </c>
      <c r="B67" s="4">
        <v>45767</v>
      </c>
      <c r="C67" t="s">
        <v>1322</v>
      </c>
      <c r="D67" t="s">
        <v>1323</v>
      </c>
      <c r="E67" t="s">
        <v>1324</v>
      </c>
      <c r="F67" t="s">
        <v>1325</v>
      </c>
      <c r="I67" t="s">
        <v>1448</v>
      </c>
      <c r="J67" t="s">
        <v>1449</v>
      </c>
      <c r="K67" t="s">
        <v>1424</v>
      </c>
      <c r="L67">
        <v>75</v>
      </c>
      <c r="M67">
        <v>72</v>
      </c>
      <c r="Q67">
        <v>147</v>
      </c>
      <c r="R67">
        <v>72.98</v>
      </c>
      <c r="S67">
        <v>72.58</v>
      </c>
      <c r="T67">
        <v>74.849999999999994</v>
      </c>
      <c r="U67">
        <v>71.87</v>
      </c>
      <c r="Y67">
        <v>73.36</v>
      </c>
      <c r="Z67">
        <v>72</v>
      </c>
      <c r="AA67">
        <v>60</v>
      </c>
      <c r="AE67">
        <v>8</v>
      </c>
      <c r="AF67">
        <v>10</v>
      </c>
      <c r="AJ67">
        <v>60</v>
      </c>
      <c r="AK67">
        <v>52</v>
      </c>
    </row>
    <row r="68" spans="1:37" x14ac:dyDescent="0.25">
      <c r="A68" s="3" t="str">
        <f t="shared" si="1"/>
        <v>Sakura Yokomine</v>
      </c>
      <c r="B68" s="4">
        <v>45767</v>
      </c>
      <c r="C68" t="s">
        <v>1322</v>
      </c>
      <c r="D68" t="s">
        <v>1323</v>
      </c>
      <c r="E68" t="s">
        <v>1324</v>
      </c>
      <c r="F68" t="s">
        <v>1325</v>
      </c>
      <c r="I68" t="s">
        <v>1450</v>
      </c>
      <c r="J68" t="s">
        <v>1345</v>
      </c>
      <c r="K68" t="s">
        <v>1424</v>
      </c>
      <c r="L68">
        <v>77</v>
      </c>
      <c r="M68">
        <v>70</v>
      </c>
      <c r="Q68">
        <v>147</v>
      </c>
      <c r="R68">
        <v>72.98</v>
      </c>
      <c r="S68">
        <v>72.58</v>
      </c>
      <c r="T68">
        <v>76.849999999999994</v>
      </c>
      <c r="U68">
        <v>69.87</v>
      </c>
      <c r="Y68">
        <v>73.36</v>
      </c>
      <c r="Z68">
        <v>94</v>
      </c>
      <c r="AA68">
        <v>60</v>
      </c>
      <c r="AE68">
        <v>10</v>
      </c>
      <c r="AF68">
        <v>10</v>
      </c>
      <c r="AJ68">
        <v>60</v>
      </c>
      <c r="AK68">
        <v>52</v>
      </c>
    </row>
    <row r="69" spans="1:37" x14ac:dyDescent="0.25">
      <c r="A69" s="3" t="str">
        <f t="shared" si="1"/>
        <v>Miyuu Abe</v>
      </c>
      <c r="B69" s="4">
        <v>45767</v>
      </c>
      <c r="C69" t="s">
        <v>1322</v>
      </c>
      <c r="D69" t="s">
        <v>1323</v>
      </c>
      <c r="E69" t="s">
        <v>1324</v>
      </c>
      <c r="F69" t="s">
        <v>1325</v>
      </c>
      <c r="I69" t="s">
        <v>1451</v>
      </c>
      <c r="J69" t="s">
        <v>1452</v>
      </c>
      <c r="K69" t="s">
        <v>1424</v>
      </c>
      <c r="L69">
        <v>71</v>
      </c>
      <c r="M69">
        <v>77</v>
      </c>
      <c r="Q69">
        <v>148</v>
      </c>
      <c r="R69">
        <v>72.98</v>
      </c>
      <c r="S69">
        <v>72.58</v>
      </c>
      <c r="T69">
        <v>70.849999999999994</v>
      </c>
      <c r="U69">
        <v>76.87</v>
      </c>
      <c r="Y69">
        <v>73.86</v>
      </c>
      <c r="Z69">
        <v>18</v>
      </c>
      <c r="AA69">
        <v>68</v>
      </c>
      <c r="AE69">
        <v>4</v>
      </c>
      <c r="AF69">
        <v>11</v>
      </c>
      <c r="AJ69">
        <v>68</v>
      </c>
      <c r="AK69">
        <v>52</v>
      </c>
    </row>
    <row r="70" spans="1:37" x14ac:dyDescent="0.25">
      <c r="A70" s="3" t="str">
        <f t="shared" si="1"/>
        <v>Lala Anai</v>
      </c>
      <c r="B70" s="4">
        <v>45767</v>
      </c>
      <c r="C70" t="s">
        <v>1322</v>
      </c>
      <c r="D70" t="s">
        <v>1323</v>
      </c>
      <c r="E70" t="s">
        <v>1324</v>
      </c>
      <c r="F70" t="s">
        <v>1325</v>
      </c>
      <c r="I70" t="s">
        <v>1453</v>
      </c>
      <c r="J70" t="s">
        <v>1454</v>
      </c>
      <c r="K70" t="s">
        <v>1424</v>
      </c>
      <c r="L70">
        <v>74</v>
      </c>
      <c r="M70">
        <v>74</v>
      </c>
      <c r="Q70">
        <v>148</v>
      </c>
      <c r="R70">
        <v>72.98</v>
      </c>
      <c r="S70">
        <v>72.58</v>
      </c>
      <c r="T70">
        <v>73.849999999999994</v>
      </c>
      <c r="U70">
        <v>73.87</v>
      </c>
      <c r="Y70">
        <v>73.86</v>
      </c>
      <c r="Z70">
        <v>64</v>
      </c>
      <c r="AA70">
        <v>68</v>
      </c>
      <c r="AE70">
        <v>7</v>
      </c>
      <c r="AF70">
        <v>11</v>
      </c>
      <c r="AJ70">
        <v>68</v>
      </c>
      <c r="AK70">
        <v>52</v>
      </c>
    </row>
    <row r="71" spans="1:37" x14ac:dyDescent="0.25">
      <c r="A71" s="3" t="str">
        <f t="shared" si="1"/>
        <v>Anna Hoshino</v>
      </c>
      <c r="B71" s="4">
        <v>45767</v>
      </c>
      <c r="C71" t="s">
        <v>1322</v>
      </c>
      <c r="D71" t="s">
        <v>1323</v>
      </c>
      <c r="E71" t="s">
        <v>1324</v>
      </c>
      <c r="F71" t="s">
        <v>1325</v>
      </c>
      <c r="I71" t="s">
        <v>1455</v>
      </c>
      <c r="J71" t="s">
        <v>1456</v>
      </c>
      <c r="K71" t="s">
        <v>1424</v>
      </c>
      <c r="L71">
        <v>75</v>
      </c>
      <c r="M71">
        <v>73</v>
      </c>
      <c r="Q71">
        <v>148</v>
      </c>
      <c r="R71">
        <v>72.98</v>
      </c>
      <c r="S71">
        <v>72.58</v>
      </c>
      <c r="T71">
        <v>74.849999999999994</v>
      </c>
      <c r="U71">
        <v>72.87</v>
      </c>
      <c r="Y71">
        <v>73.86</v>
      </c>
      <c r="Z71">
        <v>72</v>
      </c>
      <c r="AA71">
        <v>68</v>
      </c>
      <c r="AE71">
        <v>8</v>
      </c>
      <c r="AF71">
        <v>11</v>
      </c>
      <c r="AJ71">
        <v>68</v>
      </c>
      <c r="AK71">
        <v>52</v>
      </c>
    </row>
    <row r="72" spans="1:37" x14ac:dyDescent="0.25">
      <c r="A72" s="3" t="str">
        <f t="shared" si="1"/>
        <v>Fumika Kawagishi</v>
      </c>
      <c r="B72" s="4">
        <v>45767</v>
      </c>
      <c r="C72" t="s">
        <v>1322</v>
      </c>
      <c r="D72" t="s">
        <v>1323</v>
      </c>
      <c r="E72" t="s">
        <v>1324</v>
      </c>
      <c r="F72" t="s">
        <v>1325</v>
      </c>
      <c r="I72" t="s">
        <v>1457</v>
      </c>
      <c r="J72" t="s">
        <v>1458</v>
      </c>
      <c r="K72" t="s">
        <v>1424</v>
      </c>
      <c r="L72">
        <v>73</v>
      </c>
      <c r="M72">
        <v>75</v>
      </c>
      <c r="Q72">
        <v>148</v>
      </c>
      <c r="R72">
        <v>72.98</v>
      </c>
      <c r="S72">
        <v>72.58</v>
      </c>
      <c r="T72">
        <v>72.849999999999994</v>
      </c>
      <c r="U72">
        <v>74.87</v>
      </c>
      <c r="Y72">
        <v>73.86</v>
      </c>
      <c r="Z72">
        <v>50</v>
      </c>
      <c r="AA72">
        <v>68</v>
      </c>
      <c r="AE72">
        <v>6</v>
      </c>
      <c r="AF72">
        <v>11</v>
      </c>
      <c r="AJ72">
        <v>68</v>
      </c>
      <c r="AK72">
        <v>52</v>
      </c>
    </row>
    <row r="73" spans="1:37" x14ac:dyDescent="0.25">
      <c r="A73" s="3" t="str">
        <f t="shared" si="1"/>
        <v>Haruka Kawasaki</v>
      </c>
      <c r="B73" s="4">
        <v>45767</v>
      </c>
      <c r="C73" t="s">
        <v>1322</v>
      </c>
      <c r="D73" t="s">
        <v>1323</v>
      </c>
      <c r="E73" t="s">
        <v>1324</v>
      </c>
      <c r="F73" t="s">
        <v>1325</v>
      </c>
      <c r="I73" t="s">
        <v>1459</v>
      </c>
      <c r="J73" t="s">
        <v>1413</v>
      </c>
      <c r="K73" t="s">
        <v>1424</v>
      </c>
      <c r="L73">
        <v>72</v>
      </c>
      <c r="M73">
        <v>76</v>
      </c>
      <c r="Q73">
        <v>148</v>
      </c>
      <c r="R73">
        <v>72.98</v>
      </c>
      <c r="S73">
        <v>72.58</v>
      </c>
      <c r="T73">
        <v>71.849999999999994</v>
      </c>
      <c r="U73">
        <v>75.87</v>
      </c>
      <c r="Y73">
        <v>73.86</v>
      </c>
      <c r="Z73">
        <v>30</v>
      </c>
      <c r="AA73">
        <v>68</v>
      </c>
      <c r="AE73">
        <v>5</v>
      </c>
      <c r="AF73">
        <v>11</v>
      </c>
      <c r="AJ73">
        <v>68</v>
      </c>
      <c r="AK73">
        <v>52</v>
      </c>
    </row>
    <row r="74" spans="1:37" x14ac:dyDescent="0.25">
      <c r="A74" s="3" t="str">
        <f t="shared" si="1"/>
        <v>Kotono Kozuma</v>
      </c>
      <c r="B74" s="4">
        <v>45767</v>
      </c>
      <c r="C74" t="s">
        <v>1322</v>
      </c>
      <c r="D74" t="s">
        <v>1323</v>
      </c>
      <c r="E74" t="s">
        <v>1324</v>
      </c>
      <c r="F74" t="s">
        <v>1325</v>
      </c>
      <c r="I74" t="s">
        <v>1460</v>
      </c>
      <c r="J74" t="s">
        <v>1461</v>
      </c>
      <c r="K74" t="s">
        <v>1424</v>
      </c>
      <c r="L74">
        <v>75</v>
      </c>
      <c r="M74">
        <v>73</v>
      </c>
      <c r="Q74">
        <v>148</v>
      </c>
      <c r="R74">
        <v>72.98</v>
      </c>
      <c r="S74">
        <v>72.58</v>
      </c>
      <c r="T74">
        <v>74.849999999999994</v>
      </c>
      <c r="U74">
        <v>72.87</v>
      </c>
      <c r="Y74">
        <v>73.86</v>
      </c>
      <c r="Z74">
        <v>72</v>
      </c>
      <c r="AA74">
        <v>68</v>
      </c>
      <c r="AE74">
        <v>8</v>
      </c>
      <c r="AF74">
        <v>11</v>
      </c>
      <c r="AJ74">
        <v>68</v>
      </c>
      <c r="AK74">
        <v>52</v>
      </c>
    </row>
    <row r="75" spans="1:37" x14ac:dyDescent="0.25">
      <c r="A75" s="3" t="str">
        <f t="shared" si="1"/>
        <v>Hyosong Lee</v>
      </c>
      <c r="B75" s="4">
        <v>45767</v>
      </c>
      <c r="C75" t="s">
        <v>1322</v>
      </c>
      <c r="D75" t="s">
        <v>1323</v>
      </c>
      <c r="E75" t="s">
        <v>1324</v>
      </c>
      <c r="F75" t="s">
        <v>1325</v>
      </c>
      <c r="I75" t="s">
        <v>1338</v>
      </c>
      <c r="J75" t="s">
        <v>1462</v>
      </c>
      <c r="K75" t="s">
        <v>1424</v>
      </c>
      <c r="L75">
        <v>75</v>
      </c>
      <c r="M75">
        <v>73</v>
      </c>
      <c r="Q75">
        <v>148</v>
      </c>
      <c r="R75">
        <v>72.98</v>
      </c>
      <c r="S75">
        <v>72.58</v>
      </c>
      <c r="T75">
        <v>74.849999999999994</v>
      </c>
      <c r="U75">
        <v>72.87</v>
      </c>
      <c r="Y75">
        <v>73.86</v>
      </c>
      <c r="Z75">
        <v>72</v>
      </c>
      <c r="AA75">
        <v>68</v>
      </c>
      <c r="AE75">
        <v>8</v>
      </c>
      <c r="AF75">
        <v>11</v>
      </c>
      <c r="AJ75">
        <v>68</v>
      </c>
      <c r="AK75">
        <v>52</v>
      </c>
    </row>
    <row r="76" spans="1:37" x14ac:dyDescent="0.25">
      <c r="A76" s="3" t="str">
        <f t="shared" si="1"/>
        <v>Cocoro Nakamura</v>
      </c>
      <c r="B76" s="4">
        <v>45767</v>
      </c>
      <c r="C76" t="s">
        <v>1322</v>
      </c>
      <c r="D76" t="s">
        <v>1323</v>
      </c>
      <c r="E76" t="s">
        <v>1324</v>
      </c>
      <c r="F76" t="s">
        <v>1325</v>
      </c>
      <c r="I76" t="s">
        <v>1463</v>
      </c>
      <c r="J76" t="s">
        <v>1464</v>
      </c>
      <c r="K76" t="s">
        <v>1424</v>
      </c>
      <c r="L76">
        <v>75</v>
      </c>
      <c r="M76">
        <v>73</v>
      </c>
      <c r="Q76">
        <v>148</v>
      </c>
      <c r="R76">
        <v>72.98</v>
      </c>
      <c r="S76">
        <v>72.58</v>
      </c>
      <c r="T76">
        <v>74.849999999999994</v>
      </c>
      <c r="U76">
        <v>72.87</v>
      </c>
      <c r="Y76">
        <v>73.86</v>
      </c>
      <c r="Z76">
        <v>72</v>
      </c>
      <c r="AA76">
        <v>68</v>
      </c>
      <c r="AE76">
        <v>8</v>
      </c>
      <c r="AF76">
        <v>11</v>
      </c>
      <c r="AJ76">
        <v>68</v>
      </c>
      <c r="AK76">
        <v>52</v>
      </c>
    </row>
    <row r="77" spans="1:37" x14ac:dyDescent="0.25">
      <c r="A77" s="3" t="str">
        <f t="shared" si="1"/>
        <v>Yuina Yogo</v>
      </c>
      <c r="B77" s="4">
        <v>45767</v>
      </c>
      <c r="C77" t="s">
        <v>1322</v>
      </c>
      <c r="D77" t="s">
        <v>1323</v>
      </c>
      <c r="E77" t="s">
        <v>1324</v>
      </c>
      <c r="F77" t="s">
        <v>1325</v>
      </c>
      <c r="I77" t="s">
        <v>1465</v>
      </c>
      <c r="J77" t="s">
        <v>1466</v>
      </c>
      <c r="K77" t="s">
        <v>1424</v>
      </c>
      <c r="L77">
        <v>73</v>
      </c>
      <c r="M77">
        <v>75</v>
      </c>
      <c r="Q77">
        <v>148</v>
      </c>
      <c r="R77">
        <v>72.98</v>
      </c>
      <c r="S77">
        <v>72.58</v>
      </c>
      <c r="T77">
        <v>72.849999999999994</v>
      </c>
      <c r="U77">
        <v>74.87</v>
      </c>
      <c r="Y77">
        <v>73.86</v>
      </c>
      <c r="Z77">
        <v>50</v>
      </c>
      <c r="AA77">
        <v>68</v>
      </c>
      <c r="AE77">
        <v>6</v>
      </c>
      <c r="AF77">
        <v>11</v>
      </c>
      <c r="AJ77">
        <v>68</v>
      </c>
      <c r="AK77">
        <v>52</v>
      </c>
    </row>
    <row r="78" spans="1:37" x14ac:dyDescent="0.25">
      <c r="A78" s="3" t="str">
        <f t="shared" si="1"/>
        <v>Chie Arimura</v>
      </c>
      <c r="B78" s="4">
        <v>45767</v>
      </c>
      <c r="C78" t="s">
        <v>1322</v>
      </c>
      <c r="D78" t="s">
        <v>1323</v>
      </c>
      <c r="E78" t="s">
        <v>1324</v>
      </c>
      <c r="F78" t="s">
        <v>1325</v>
      </c>
      <c r="I78" t="s">
        <v>1467</v>
      </c>
      <c r="J78" t="s">
        <v>1468</v>
      </c>
      <c r="K78" t="s">
        <v>1424</v>
      </c>
      <c r="L78">
        <v>75</v>
      </c>
      <c r="M78">
        <v>74</v>
      </c>
      <c r="Q78">
        <v>149</v>
      </c>
      <c r="R78">
        <v>72.98</v>
      </c>
      <c r="S78">
        <v>72.58</v>
      </c>
      <c r="T78">
        <v>74.849999999999994</v>
      </c>
      <c r="U78">
        <v>73.87</v>
      </c>
      <c r="Y78">
        <v>74.36</v>
      </c>
      <c r="Z78">
        <v>72</v>
      </c>
      <c r="AA78">
        <v>77</v>
      </c>
      <c r="AE78">
        <v>8</v>
      </c>
      <c r="AF78">
        <v>12</v>
      </c>
      <c r="AJ78">
        <v>77</v>
      </c>
      <c r="AK78">
        <v>52</v>
      </c>
    </row>
    <row r="79" spans="1:37" x14ac:dyDescent="0.25">
      <c r="A79" s="3" t="str">
        <f t="shared" si="1"/>
        <v>Karen Gondo</v>
      </c>
      <c r="B79" s="4">
        <v>45767</v>
      </c>
      <c r="C79" t="s">
        <v>1322</v>
      </c>
      <c r="D79" t="s">
        <v>1323</v>
      </c>
      <c r="E79" t="s">
        <v>1324</v>
      </c>
      <c r="F79" t="s">
        <v>1325</v>
      </c>
      <c r="I79" t="s">
        <v>1469</v>
      </c>
      <c r="J79" t="s">
        <v>1438</v>
      </c>
      <c r="K79" t="s">
        <v>1424</v>
      </c>
      <c r="L79">
        <v>75</v>
      </c>
      <c r="M79">
        <v>74</v>
      </c>
      <c r="Q79">
        <v>149</v>
      </c>
      <c r="R79">
        <v>72.98</v>
      </c>
      <c r="S79">
        <v>72.58</v>
      </c>
      <c r="T79">
        <v>74.849999999999994</v>
      </c>
      <c r="U79">
        <v>73.87</v>
      </c>
      <c r="Y79">
        <v>74.36</v>
      </c>
      <c r="Z79">
        <v>72</v>
      </c>
      <c r="AA79">
        <v>77</v>
      </c>
      <c r="AE79">
        <v>8</v>
      </c>
      <c r="AF79">
        <v>12</v>
      </c>
      <c r="AJ79">
        <v>77</v>
      </c>
      <c r="AK79">
        <v>52</v>
      </c>
    </row>
    <row r="80" spans="1:37" x14ac:dyDescent="0.25">
      <c r="A80" s="3" t="str">
        <f t="shared" si="1"/>
        <v>Hibiki Iriya</v>
      </c>
      <c r="B80" s="4">
        <v>45767</v>
      </c>
      <c r="C80" t="s">
        <v>1322</v>
      </c>
      <c r="D80" t="s">
        <v>1323</v>
      </c>
      <c r="E80" t="s">
        <v>1324</v>
      </c>
      <c r="F80" t="s">
        <v>1325</v>
      </c>
      <c r="I80" t="s">
        <v>1470</v>
      </c>
      <c r="J80" t="s">
        <v>1471</v>
      </c>
      <c r="K80" t="s">
        <v>1424</v>
      </c>
      <c r="L80">
        <v>78</v>
      </c>
      <c r="M80">
        <v>71</v>
      </c>
      <c r="Q80">
        <v>149</v>
      </c>
      <c r="R80">
        <v>72.98</v>
      </c>
      <c r="S80">
        <v>72.58</v>
      </c>
      <c r="T80">
        <v>77.849999999999994</v>
      </c>
      <c r="U80">
        <v>70.87</v>
      </c>
      <c r="Y80">
        <v>74.36</v>
      </c>
      <c r="Z80">
        <v>99</v>
      </c>
      <c r="AA80">
        <v>77</v>
      </c>
      <c r="AE80">
        <v>11</v>
      </c>
      <c r="AF80">
        <v>12</v>
      </c>
      <c r="AJ80">
        <v>77</v>
      </c>
      <c r="AK80">
        <v>52</v>
      </c>
    </row>
    <row r="81" spans="1:37" x14ac:dyDescent="0.25">
      <c r="A81" s="3" t="str">
        <f t="shared" si="1"/>
        <v>Asuka Ishikawa</v>
      </c>
      <c r="B81" s="4">
        <v>45767</v>
      </c>
      <c r="C81" t="s">
        <v>1322</v>
      </c>
      <c r="D81" t="s">
        <v>1323</v>
      </c>
      <c r="E81" t="s">
        <v>1324</v>
      </c>
      <c r="F81" t="s">
        <v>1325</v>
      </c>
      <c r="I81" t="s">
        <v>1472</v>
      </c>
      <c r="J81" t="s">
        <v>1417</v>
      </c>
      <c r="K81" t="s">
        <v>1424</v>
      </c>
      <c r="L81">
        <v>74</v>
      </c>
      <c r="M81">
        <v>75</v>
      </c>
      <c r="Q81">
        <v>149</v>
      </c>
      <c r="R81">
        <v>72.98</v>
      </c>
      <c r="S81">
        <v>72.58</v>
      </c>
      <c r="T81">
        <v>73.849999999999994</v>
      </c>
      <c r="U81">
        <v>74.87</v>
      </c>
      <c r="Y81">
        <v>74.36</v>
      </c>
      <c r="Z81">
        <v>64</v>
      </c>
      <c r="AA81">
        <v>77</v>
      </c>
      <c r="AE81">
        <v>7</v>
      </c>
      <c r="AF81">
        <v>12</v>
      </c>
      <c r="AJ81">
        <v>77</v>
      </c>
      <c r="AK81">
        <v>52</v>
      </c>
    </row>
    <row r="82" spans="1:37" x14ac:dyDescent="0.25">
      <c r="A82" s="3" t="str">
        <f t="shared" si="1"/>
        <v>Sakura Torii</v>
      </c>
      <c r="B82" s="4">
        <v>45767</v>
      </c>
      <c r="C82" t="s">
        <v>1322</v>
      </c>
      <c r="D82" t="s">
        <v>1323</v>
      </c>
      <c r="E82" t="s">
        <v>1324</v>
      </c>
      <c r="F82" t="s">
        <v>1325</v>
      </c>
      <c r="I82" t="s">
        <v>1473</v>
      </c>
      <c r="J82" t="s">
        <v>1345</v>
      </c>
      <c r="K82" t="s">
        <v>1424</v>
      </c>
      <c r="L82">
        <v>78</v>
      </c>
      <c r="M82">
        <v>71</v>
      </c>
      <c r="Q82">
        <v>149</v>
      </c>
      <c r="R82">
        <v>72.98</v>
      </c>
      <c r="S82">
        <v>72.58</v>
      </c>
      <c r="T82">
        <v>77.849999999999994</v>
      </c>
      <c r="U82">
        <v>70.87</v>
      </c>
      <c r="Y82">
        <v>74.36</v>
      </c>
      <c r="Z82">
        <v>99</v>
      </c>
      <c r="AA82">
        <v>77</v>
      </c>
      <c r="AE82">
        <v>11</v>
      </c>
      <c r="AF82">
        <v>12</v>
      </c>
      <c r="AJ82">
        <v>77</v>
      </c>
      <c r="AK82">
        <v>52</v>
      </c>
    </row>
    <row r="83" spans="1:37" x14ac:dyDescent="0.25">
      <c r="A83" s="3" t="str">
        <f t="shared" si="1"/>
        <v>Haruka Kudo</v>
      </c>
      <c r="B83" s="4">
        <v>45767</v>
      </c>
      <c r="C83" t="s">
        <v>1322</v>
      </c>
      <c r="D83" t="s">
        <v>1323</v>
      </c>
      <c r="E83" t="s">
        <v>1324</v>
      </c>
      <c r="F83" t="s">
        <v>1325</v>
      </c>
      <c r="I83" t="s">
        <v>1425</v>
      </c>
      <c r="J83" t="s">
        <v>1413</v>
      </c>
      <c r="K83" t="s">
        <v>1424</v>
      </c>
      <c r="L83">
        <v>74</v>
      </c>
      <c r="M83">
        <v>76</v>
      </c>
      <c r="Q83">
        <v>150</v>
      </c>
      <c r="R83">
        <v>72.98</v>
      </c>
      <c r="S83">
        <v>72.58</v>
      </c>
      <c r="T83">
        <v>73.849999999999994</v>
      </c>
      <c r="U83">
        <v>75.87</v>
      </c>
      <c r="Y83">
        <v>74.86</v>
      </c>
      <c r="Z83">
        <v>64</v>
      </c>
      <c r="AA83">
        <v>82</v>
      </c>
      <c r="AE83">
        <v>7</v>
      </c>
      <c r="AF83">
        <v>13</v>
      </c>
      <c r="AJ83">
        <v>82</v>
      </c>
      <c r="AK83">
        <v>52</v>
      </c>
    </row>
    <row r="84" spans="1:37" x14ac:dyDescent="0.25">
      <c r="A84" s="3" t="str">
        <f t="shared" si="1"/>
        <v>Kano Nakamura</v>
      </c>
      <c r="B84" s="4">
        <v>45767</v>
      </c>
      <c r="C84" t="s">
        <v>1322</v>
      </c>
      <c r="D84" t="s">
        <v>1323</v>
      </c>
      <c r="E84" t="s">
        <v>1324</v>
      </c>
      <c r="F84" t="s">
        <v>1325</v>
      </c>
      <c r="I84" t="s">
        <v>1463</v>
      </c>
      <c r="J84" t="s">
        <v>1474</v>
      </c>
      <c r="K84" t="s">
        <v>1424</v>
      </c>
      <c r="L84">
        <v>75</v>
      </c>
      <c r="M84">
        <v>75</v>
      </c>
      <c r="Q84">
        <v>150</v>
      </c>
      <c r="R84">
        <v>72.98</v>
      </c>
      <c r="S84">
        <v>72.58</v>
      </c>
      <c r="T84">
        <v>74.849999999999994</v>
      </c>
      <c r="U84">
        <v>74.87</v>
      </c>
      <c r="Y84">
        <v>74.86</v>
      </c>
      <c r="Z84">
        <v>72</v>
      </c>
      <c r="AA84">
        <v>82</v>
      </c>
      <c r="AE84">
        <v>8</v>
      </c>
      <c r="AF84">
        <v>13</v>
      </c>
      <c r="AJ84">
        <v>82</v>
      </c>
      <c r="AK84">
        <v>52</v>
      </c>
    </row>
    <row r="85" spans="1:37" x14ac:dyDescent="0.25">
      <c r="A85" s="3" t="str">
        <f t="shared" si="1"/>
        <v>Karen Tsuruoka</v>
      </c>
      <c r="B85" s="4">
        <v>45767</v>
      </c>
      <c r="C85" t="s">
        <v>1322</v>
      </c>
      <c r="D85" t="s">
        <v>1323</v>
      </c>
      <c r="E85" t="s">
        <v>1324</v>
      </c>
      <c r="F85" t="s">
        <v>1325</v>
      </c>
      <c r="I85" t="s">
        <v>1475</v>
      </c>
      <c r="J85" t="s">
        <v>1438</v>
      </c>
      <c r="K85" t="s">
        <v>1424</v>
      </c>
      <c r="L85">
        <v>76</v>
      </c>
      <c r="M85">
        <v>74</v>
      </c>
      <c r="Q85">
        <v>150</v>
      </c>
      <c r="R85">
        <v>72.98</v>
      </c>
      <c r="S85">
        <v>72.58</v>
      </c>
      <c r="T85">
        <v>75.849999999999994</v>
      </c>
      <c r="U85">
        <v>73.87</v>
      </c>
      <c r="Y85">
        <v>74.86</v>
      </c>
      <c r="Z85">
        <v>88</v>
      </c>
      <c r="AA85">
        <v>82</v>
      </c>
      <c r="AE85">
        <v>9</v>
      </c>
      <c r="AF85">
        <v>13</v>
      </c>
      <c r="AJ85">
        <v>82</v>
      </c>
      <c r="AK85">
        <v>52</v>
      </c>
    </row>
    <row r="86" spans="1:37" x14ac:dyDescent="0.25">
      <c r="A86" s="3" t="str">
        <f t="shared" si="1"/>
        <v>Ayaka Watanabe</v>
      </c>
      <c r="B86" s="4">
        <v>45767</v>
      </c>
      <c r="C86" t="s">
        <v>1322</v>
      </c>
      <c r="D86" t="s">
        <v>1323</v>
      </c>
      <c r="E86" t="s">
        <v>1324</v>
      </c>
      <c r="F86" t="s">
        <v>1325</v>
      </c>
      <c r="I86" t="s">
        <v>1476</v>
      </c>
      <c r="J86" t="s">
        <v>1477</v>
      </c>
      <c r="K86" t="s">
        <v>1424</v>
      </c>
      <c r="L86">
        <v>77</v>
      </c>
      <c r="M86">
        <v>73</v>
      </c>
      <c r="Q86">
        <v>150</v>
      </c>
      <c r="R86">
        <v>72.98</v>
      </c>
      <c r="S86">
        <v>72.58</v>
      </c>
      <c r="T86">
        <v>76.849999999999994</v>
      </c>
      <c r="U86">
        <v>72.87</v>
      </c>
      <c r="Y86">
        <v>74.86</v>
      </c>
      <c r="Z86">
        <v>94</v>
      </c>
      <c r="AA86">
        <v>82</v>
      </c>
      <c r="AE86">
        <v>10</v>
      </c>
      <c r="AF86">
        <v>13</v>
      </c>
      <c r="AJ86">
        <v>82</v>
      </c>
      <c r="AK86">
        <v>52</v>
      </c>
    </row>
    <row r="87" spans="1:37" x14ac:dyDescent="0.25">
      <c r="A87" s="3" t="str">
        <f t="shared" si="1"/>
        <v>Hina Arakaki</v>
      </c>
      <c r="B87" s="4">
        <v>45767</v>
      </c>
      <c r="C87" t="s">
        <v>1322</v>
      </c>
      <c r="D87" t="s">
        <v>1323</v>
      </c>
      <c r="E87" t="s">
        <v>1324</v>
      </c>
      <c r="F87" t="s">
        <v>1325</v>
      </c>
      <c r="I87" t="s">
        <v>1478</v>
      </c>
      <c r="J87" t="s">
        <v>1479</v>
      </c>
      <c r="K87" t="s">
        <v>1424</v>
      </c>
      <c r="L87">
        <v>72</v>
      </c>
      <c r="M87">
        <v>79</v>
      </c>
      <c r="Q87">
        <v>151</v>
      </c>
      <c r="R87">
        <v>72.98</v>
      </c>
      <c r="S87">
        <v>72.58</v>
      </c>
      <c r="T87">
        <v>71.849999999999994</v>
      </c>
      <c r="U87">
        <v>78.87</v>
      </c>
      <c r="Y87">
        <v>75.36</v>
      </c>
      <c r="Z87">
        <v>30</v>
      </c>
      <c r="AA87">
        <v>86</v>
      </c>
      <c r="AE87">
        <v>5</v>
      </c>
      <c r="AF87">
        <v>14</v>
      </c>
      <c r="AJ87">
        <v>86</v>
      </c>
      <c r="AK87">
        <v>52</v>
      </c>
    </row>
    <row r="88" spans="1:37" x14ac:dyDescent="0.25">
      <c r="A88" s="3" t="str">
        <f t="shared" si="1"/>
        <v>Shina Kanazawa</v>
      </c>
      <c r="B88" s="4">
        <v>45767</v>
      </c>
      <c r="C88" t="s">
        <v>1322</v>
      </c>
      <c r="D88" t="s">
        <v>1323</v>
      </c>
      <c r="E88" t="s">
        <v>1324</v>
      </c>
      <c r="F88" t="s">
        <v>1325</v>
      </c>
      <c r="I88" t="s">
        <v>1480</v>
      </c>
      <c r="J88" t="s">
        <v>1481</v>
      </c>
      <c r="K88" t="s">
        <v>1424</v>
      </c>
      <c r="L88">
        <v>72</v>
      </c>
      <c r="M88">
        <v>79</v>
      </c>
      <c r="Q88">
        <v>151</v>
      </c>
      <c r="R88">
        <v>72.98</v>
      </c>
      <c r="S88">
        <v>72.58</v>
      </c>
      <c r="T88">
        <v>71.849999999999994</v>
      </c>
      <c r="U88">
        <v>78.87</v>
      </c>
      <c r="Y88">
        <v>75.36</v>
      </c>
      <c r="Z88">
        <v>30</v>
      </c>
      <c r="AA88">
        <v>86</v>
      </c>
      <c r="AE88">
        <v>5</v>
      </c>
      <c r="AF88">
        <v>14</v>
      </c>
      <c r="AJ88">
        <v>86</v>
      </c>
      <c r="AK88">
        <v>52</v>
      </c>
    </row>
    <row r="89" spans="1:37" x14ac:dyDescent="0.25">
      <c r="A89" s="3" t="str">
        <f t="shared" si="1"/>
        <v>Kurumi Kawamura</v>
      </c>
      <c r="B89" s="4">
        <v>45767</v>
      </c>
      <c r="C89" t="s">
        <v>1322</v>
      </c>
      <c r="D89" t="s">
        <v>1323</v>
      </c>
      <c r="E89" t="s">
        <v>1324</v>
      </c>
      <c r="F89" t="s">
        <v>1325</v>
      </c>
      <c r="I89" t="s">
        <v>1482</v>
      </c>
      <c r="J89" t="s">
        <v>1483</v>
      </c>
      <c r="K89" t="s">
        <v>1424</v>
      </c>
      <c r="L89">
        <v>77</v>
      </c>
      <c r="M89">
        <v>74</v>
      </c>
      <c r="Q89">
        <v>151</v>
      </c>
      <c r="R89">
        <v>72.98</v>
      </c>
      <c r="S89">
        <v>72.58</v>
      </c>
      <c r="T89">
        <v>76.849999999999994</v>
      </c>
      <c r="U89">
        <v>73.87</v>
      </c>
      <c r="Y89">
        <v>75.36</v>
      </c>
      <c r="Z89">
        <v>94</v>
      </c>
      <c r="AA89">
        <v>86</v>
      </c>
      <c r="AE89">
        <v>10</v>
      </c>
      <c r="AF89">
        <v>14</v>
      </c>
      <c r="AJ89">
        <v>86</v>
      </c>
      <c r="AK89">
        <v>52</v>
      </c>
    </row>
    <row r="90" spans="1:37" x14ac:dyDescent="0.25">
      <c r="A90" s="3" t="str">
        <f t="shared" si="1"/>
        <v>Momoko Kishibe</v>
      </c>
      <c r="B90" s="4">
        <v>45767</v>
      </c>
      <c r="C90" t="s">
        <v>1322</v>
      </c>
      <c r="D90" t="s">
        <v>1323</v>
      </c>
      <c r="E90" t="s">
        <v>1324</v>
      </c>
      <c r="F90" t="s">
        <v>1325</v>
      </c>
      <c r="I90" t="s">
        <v>1484</v>
      </c>
      <c r="J90" t="s">
        <v>1329</v>
      </c>
      <c r="K90" t="s">
        <v>1424</v>
      </c>
      <c r="L90">
        <v>76</v>
      </c>
      <c r="M90">
        <v>75</v>
      </c>
      <c r="Q90">
        <v>151</v>
      </c>
      <c r="R90">
        <v>72.98</v>
      </c>
      <c r="S90">
        <v>72.58</v>
      </c>
      <c r="T90">
        <v>75.849999999999994</v>
      </c>
      <c r="U90">
        <v>74.87</v>
      </c>
      <c r="Y90">
        <v>75.36</v>
      </c>
      <c r="Z90">
        <v>88</v>
      </c>
      <c r="AA90">
        <v>86</v>
      </c>
      <c r="AE90">
        <v>9</v>
      </c>
      <c r="AF90">
        <v>14</v>
      </c>
      <c r="AJ90">
        <v>86</v>
      </c>
      <c r="AK90">
        <v>52</v>
      </c>
    </row>
    <row r="91" spans="1:37" x14ac:dyDescent="0.25">
      <c r="A91" s="3" t="str">
        <f t="shared" si="1"/>
        <v>Sumika Nakasone</v>
      </c>
      <c r="B91" s="4">
        <v>45767</v>
      </c>
      <c r="C91" t="s">
        <v>1322</v>
      </c>
      <c r="D91" t="s">
        <v>1323</v>
      </c>
      <c r="E91" t="s">
        <v>1324</v>
      </c>
      <c r="F91" t="s">
        <v>1325</v>
      </c>
      <c r="I91" t="s">
        <v>1485</v>
      </c>
      <c r="J91" t="s">
        <v>1486</v>
      </c>
      <c r="K91" t="s">
        <v>1424</v>
      </c>
      <c r="L91">
        <v>74</v>
      </c>
      <c r="M91">
        <v>77</v>
      </c>
      <c r="Q91">
        <v>151</v>
      </c>
      <c r="R91">
        <v>72.98</v>
      </c>
      <c r="S91">
        <v>72.58</v>
      </c>
      <c r="T91">
        <v>73.849999999999994</v>
      </c>
      <c r="U91">
        <v>76.87</v>
      </c>
      <c r="Y91">
        <v>75.36</v>
      </c>
      <c r="Z91">
        <v>64</v>
      </c>
      <c r="AA91">
        <v>86</v>
      </c>
      <c r="AE91">
        <v>7</v>
      </c>
      <c r="AF91">
        <v>14</v>
      </c>
      <c r="AJ91">
        <v>86</v>
      </c>
      <c r="AK91">
        <v>52</v>
      </c>
    </row>
    <row r="92" spans="1:37" x14ac:dyDescent="0.25">
      <c r="A92" s="3" t="str">
        <f t="shared" si="1"/>
        <v>Kotoko Uchida</v>
      </c>
      <c r="B92" s="4">
        <v>45767</v>
      </c>
      <c r="C92" t="s">
        <v>1322</v>
      </c>
      <c r="D92" t="s">
        <v>1323</v>
      </c>
      <c r="E92" t="s">
        <v>1324</v>
      </c>
      <c r="F92" t="s">
        <v>1325</v>
      </c>
      <c r="I92" t="s">
        <v>1487</v>
      </c>
      <c r="J92" t="s">
        <v>1488</v>
      </c>
      <c r="K92" t="s">
        <v>1424</v>
      </c>
      <c r="L92">
        <v>78</v>
      </c>
      <c r="M92">
        <v>73</v>
      </c>
      <c r="Q92">
        <v>151</v>
      </c>
      <c r="R92">
        <v>72.98</v>
      </c>
      <c r="S92">
        <v>72.58</v>
      </c>
      <c r="T92">
        <v>77.849999999999994</v>
      </c>
      <c r="U92">
        <v>72.87</v>
      </c>
      <c r="Y92">
        <v>75.36</v>
      </c>
      <c r="Z92">
        <v>99</v>
      </c>
      <c r="AA92">
        <v>86</v>
      </c>
      <c r="AE92">
        <v>11</v>
      </c>
      <c r="AF92">
        <v>14</v>
      </c>
      <c r="AJ92">
        <v>86</v>
      </c>
      <c r="AK92">
        <v>52</v>
      </c>
    </row>
    <row r="93" spans="1:37" x14ac:dyDescent="0.25">
      <c r="A93" s="3" t="str">
        <f t="shared" si="1"/>
        <v>Nana Yamashiro</v>
      </c>
      <c r="B93" s="4">
        <v>45767</v>
      </c>
      <c r="C93" t="s">
        <v>1322</v>
      </c>
      <c r="D93" t="s">
        <v>1323</v>
      </c>
      <c r="E93" t="s">
        <v>1324</v>
      </c>
      <c r="F93" t="s">
        <v>1325</v>
      </c>
      <c r="I93" t="s">
        <v>1489</v>
      </c>
      <c r="J93" t="s">
        <v>1490</v>
      </c>
      <c r="K93" t="s">
        <v>1424</v>
      </c>
      <c r="L93">
        <v>73</v>
      </c>
      <c r="M93">
        <v>78</v>
      </c>
      <c r="Q93">
        <v>151</v>
      </c>
      <c r="R93">
        <v>72.98</v>
      </c>
      <c r="S93">
        <v>72.58</v>
      </c>
      <c r="T93">
        <v>72.849999999999994</v>
      </c>
      <c r="U93">
        <v>77.87</v>
      </c>
      <c r="Y93">
        <v>75.36</v>
      </c>
      <c r="Z93">
        <v>50</v>
      </c>
      <c r="AA93">
        <v>86</v>
      </c>
      <c r="AE93">
        <v>6</v>
      </c>
      <c r="AF93">
        <v>14</v>
      </c>
      <c r="AJ93">
        <v>86</v>
      </c>
      <c r="AK93">
        <v>52</v>
      </c>
    </row>
    <row r="94" spans="1:37" x14ac:dyDescent="0.25">
      <c r="A94" s="3" t="str">
        <f t="shared" si="1"/>
        <v>Kanako Aoki</v>
      </c>
      <c r="B94" s="4">
        <v>45767</v>
      </c>
      <c r="C94" t="s">
        <v>1322</v>
      </c>
      <c r="D94" t="s">
        <v>1323</v>
      </c>
      <c r="E94" t="s">
        <v>1324</v>
      </c>
      <c r="F94" t="s">
        <v>1325</v>
      </c>
      <c r="I94" t="s">
        <v>1393</v>
      </c>
      <c r="J94" t="s">
        <v>1491</v>
      </c>
      <c r="K94" t="s">
        <v>1424</v>
      </c>
      <c r="L94">
        <v>75</v>
      </c>
      <c r="M94">
        <v>77</v>
      </c>
      <c r="Q94">
        <v>152</v>
      </c>
      <c r="R94">
        <v>72.98</v>
      </c>
      <c r="S94">
        <v>72.58</v>
      </c>
      <c r="T94">
        <v>74.849999999999994</v>
      </c>
      <c r="U94">
        <v>76.87</v>
      </c>
      <c r="Y94">
        <v>75.86</v>
      </c>
      <c r="Z94">
        <v>72</v>
      </c>
      <c r="AA94">
        <v>93</v>
      </c>
      <c r="AE94">
        <v>8</v>
      </c>
      <c r="AF94">
        <v>15</v>
      </c>
      <c r="AJ94">
        <v>93</v>
      </c>
      <c r="AK94">
        <v>52</v>
      </c>
    </row>
    <row r="95" spans="1:37" x14ac:dyDescent="0.25">
      <c r="A95" s="3" t="str">
        <f t="shared" si="1"/>
        <v>Seonwoo Bae</v>
      </c>
      <c r="B95" s="4">
        <v>45767</v>
      </c>
      <c r="C95" t="s">
        <v>1322</v>
      </c>
      <c r="D95" t="s">
        <v>1323</v>
      </c>
      <c r="E95" t="s">
        <v>1324</v>
      </c>
      <c r="F95" t="s">
        <v>1325</v>
      </c>
      <c r="I95" t="s">
        <v>1492</v>
      </c>
      <c r="J95" t="s">
        <v>1493</v>
      </c>
      <c r="K95" t="s">
        <v>1424</v>
      </c>
      <c r="L95">
        <v>80</v>
      </c>
      <c r="M95">
        <v>72</v>
      </c>
      <c r="Q95">
        <v>152</v>
      </c>
      <c r="R95">
        <v>72.98</v>
      </c>
      <c r="S95">
        <v>72.58</v>
      </c>
      <c r="T95">
        <v>79.849999999999994</v>
      </c>
      <c r="U95">
        <v>71.87</v>
      </c>
      <c r="Y95">
        <v>75.86</v>
      </c>
      <c r="Z95">
        <v>105</v>
      </c>
      <c r="AA95">
        <v>93</v>
      </c>
      <c r="AE95">
        <v>13</v>
      </c>
      <c r="AF95">
        <v>15</v>
      </c>
      <c r="AJ95">
        <v>93</v>
      </c>
      <c r="AK95">
        <v>52</v>
      </c>
    </row>
    <row r="96" spans="1:37" x14ac:dyDescent="0.25">
      <c r="A96" s="3" t="str">
        <f t="shared" si="1"/>
        <v>Aya Kinoshita</v>
      </c>
      <c r="B96" s="4">
        <v>45767</v>
      </c>
      <c r="C96" t="s">
        <v>1322</v>
      </c>
      <c r="D96" t="s">
        <v>1323</v>
      </c>
      <c r="E96" t="s">
        <v>1324</v>
      </c>
      <c r="F96" t="s">
        <v>1325</v>
      </c>
      <c r="I96" t="s">
        <v>1494</v>
      </c>
      <c r="J96" t="s">
        <v>1495</v>
      </c>
      <c r="K96" t="s">
        <v>1424</v>
      </c>
      <c r="L96">
        <v>77</v>
      </c>
      <c r="M96">
        <v>75</v>
      </c>
      <c r="Q96">
        <v>152</v>
      </c>
      <c r="R96">
        <v>72.98</v>
      </c>
      <c r="S96">
        <v>72.58</v>
      </c>
      <c r="T96">
        <v>76.849999999999994</v>
      </c>
      <c r="U96">
        <v>74.87</v>
      </c>
      <c r="Y96">
        <v>75.86</v>
      </c>
      <c r="Z96">
        <v>94</v>
      </c>
      <c r="AA96">
        <v>93</v>
      </c>
      <c r="AE96">
        <v>10</v>
      </c>
      <c r="AF96">
        <v>15</v>
      </c>
      <c r="AJ96">
        <v>93</v>
      </c>
      <c r="AK96">
        <v>52</v>
      </c>
    </row>
    <row r="97" spans="1:37" x14ac:dyDescent="0.25">
      <c r="A97" s="3" t="str">
        <f t="shared" si="1"/>
        <v>Shoko Sasaki</v>
      </c>
      <c r="B97" s="4">
        <v>45767</v>
      </c>
      <c r="C97" t="s">
        <v>1322</v>
      </c>
      <c r="D97" t="s">
        <v>1323</v>
      </c>
      <c r="E97" t="s">
        <v>1324</v>
      </c>
      <c r="F97" t="s">
        <v>1325</v>
      </c>
      <c r="I97" t="s">
        <v>1496</v>
      </c>
      <c r="J97" t="s">
        <v>1497</v>
      </c>
      <c r="K97" t="s">
        <v>1424</v>
      </c>
      <c r="L97">
        <v>75</v>
      </c>
      <c r="M97">
        <v>77</v>
      </c>
      <c r="Q97">
        <v>152</v>
      </c>
      <c r="R97">
        <v>72.98</v>
      </c>
      <c r="S97">
        <v>72.58</v>
      </c>
      <c r="T97">
        <v>74.849999999999994</v>
      </c>
      <c r="U97">
        <v>76.87</v>
      </c>
      <c r="Y97">
        <v>75.86</v>
      </c>
      <c r="Z97">
        <v>72</v>
      </c>
      <c r="AA97">
        <v>93</v>
      </c>
      <c r="AE97">
        <v>8</v>
      </c>
      <c r="AF97">
        <v>15</v>
      </c>
      <c r="AJ97">
        <v>93</v>
      </c>
      <c r="AK97">
        <v>52</v>
      </c>
    </row>
    <row r="98" spans="1:37" x14ac:dyDescent="0.25">
      <c r="A98" s="3" t="str">
        <f t="shared" si="1"/>
        <v>Rie Tsuji</v>
      </c>
      <c r="B98" s="4">
        <v>45767</v>
      </c>
      <c r="C98" t="s">
        <v>1322</v>
      </c>
      <c r="D98" t="s">
        <v>1323</v>
      </c>
      <c r="E98" t="s">
        <v>1324</v>
      </c>
      <c r="F98" t="s">
        <v>1325</v>
      </c>
      <c r="I98" t="s">
        <v>1498</v>
      </c>
      <c r="J98" t="s">
        <v>1499</v>
      </c>
      <c r="K98" t="s">
        <v>1424</v>
      </c>
      <c r="L98">
        <v>73</v>
      </c>
      <c r="M98">
        <v>79</v>
      </c>
      <c r="Q98">
        <v>152</v>
      </c>
      <c r="R98">
        <v>72.98</v>
      </c>
      <c r="S98">
        <v>72.58</v>
      </c>
      <c r="T98">
        <v>72.849999999999994</v>
      </c>
      <c r="U98">
        <v>78.87</v>
      </c>
      <c r="Y98">
        <v>75.86</v>
      </c>
      <c r="Z98">
        <v>50</v>
      </c>
      <c r="AA98">
        <v>93</v>
      </c>
      <c r="AE98">
        <v>6</v>
      </c>
      <c r="AF98">
        <v>15</v>
      </c>
      <c r="AJ98">
        <v>93</v>
      </c>
      <c r="AK98">
        <v>52</v>
      </c>
    </row>
    <row r="99" spans="1:37" x14ac:dyDescent="0.25">
      <c r="A99" s="3" t="str">
        <f t="shared" si="1"/>
        <v>Ami Yamashita</v>
      </c>
      <c r="B99" s="4">
        <v>45767</v>
      </c>
      <c r="C99" t="s">
        <v>1322</v>
      </c>
      <c r="D99" t="s">
        <v>1323</v>
      </c>
      <c r="E99" t="s">
        <v>1324</v>
      </c>
      <c r="F99" t="s">
        <v>1325</v>
      </c>
      <c r="I99" t="s">
        <v>1500</v>
      </c>
      <c r="J99" t="s">
        <v>1501</v>
      </c>
      <c r="K99" t="s">
        <v>1424</v>
      </c>
      <c r="L99">
        <v>75</v>
      </c>
      <c r="M99">
        <v>77</v>
      </c>
      <c r="Q99">
        <v>152</v>
      </c>
      <c r="R99">
        <v>72.98</v>
      </c>
      <c r="S99">
        <v>72.58</v>
      </c>
      <c r="T99">
        <v>74.849999999999994</v>
      </c>
      <c r="U99">
        <v>76.87</v>
      </c>
      <c r="Y99">
        <v>75.86</v>
      </c>
      <c r="Z99">
        <v>72</v>
      </c>
      <c r="AA99">
        <v>93</v>
      </c>
      <c r="AE99">
        <v>8</v>
      </c>
      <c r="AF99">
        <v>15</v>
      </c>
      <c r="AJ99">
        <v>93</v>
      </c>
      <c r="AK99">
        <v>52</v>
      </c>
    </row>
    <row r="100" spans="1:37" x14ac:dyDescent="0.25">
      <c r="A100" s="3" t="str">
        <f t="shared" si="1"/>
        <v>Marin Hayashida</v>
      </c>
      <c r="B100" s="4">
        <v>45767</v>
      </c>
      <c r="C100" t="s">
        <v>1322</v>
      </c>
      <c r="D100" t="s">
        <v>1323</v>
      </c>
      <c r="E100" t="s">
        <v>1324</v>
      </c>
      <c r="F100" t="s">
        <v>1325</v>
      </c>
      <c r="I100" t="s">
        <v>1502</v>
      </c>
      <c r="J100" t="s">
        <v>1503</v>
      </c>
      <c r="K100" t="s">
        <v>1424</v>
      </c>
      <c r="L100">
        <v>80</v>
      </c>
      <c r="M100">
        <v>73</v>
      </c>
      <c r="Q100">
        <v>153</v>
      </c>
      <c r="R100">
        <v>72.98</v>
      </c>
      <c r="S100">
        <v>72.58</v>
      </c>
      <c r="T100">
        <v>79.849999999999994</v>
      </c>
      <c r="U100">
        <v>72.87</v>
      </c>
      <c r="Y100">
        <v>76.36</v>
      </c>
      <c r="Z100">
        <v>105</v>
      </c>
      <c r="AA100">
        <v>99</v>
      </c>
      <c r="AE100">
        <v>13</v>
      </c>
      <c r="AF100">
        <v>16</v>
      </c>
      <c r="AJ100">
        <v>99</v>
      </c>
      <c r="AK100">
        <v>52</v>
      </c>
    </row>
    <row r="101" spans="1:37" x14ac:dyDescent="0.25">
      <c r="A101" s="3" t="str">
        <f t="shared" si="1"/>
        <v>Miyu Goto</v>
      </c>
      <c r="B101" s="4">
        <v>45767</v>
      </c>
      <c r="C101" t="s">
        <v>1322</v>
      </c>
      <c r="D101" t="s">
        <v>1323</v>
      </c>
      <c r="E101" t="s">
        <v>1324</v>
      </c>
      <c r="F101" t="s">
        <v>1325</v>
      </c>
      <c r="I101" t="s">
        <v>1504</v>
      </c>
      <c r="J101" t="s">
        <v>1359</v>
      </c>
      <c r="K101" t="s">
        <v>1424</v>
      </c>
      <c r="L101">
        <v>78</v>
      </c>
      <c r="M101">
        <v>76</v>
      </c>
      <c r="Q101">
        <v>154</v>
      </c>
      <c r="R101">
        <v>72.98</v>
      </c>
      <c r="S101">
        <v>72.58</v>
      </c>
      <c r="T101">
        <v>77.849999999999994</v>
      </c>
      <c r="U101">
        <v>75.87</v>
      </c>
      <c r="Y101">
        <v>76.86</v>
      </c>
      <c r="Z101">
        <v>99</v>
      </c>
      <c r="AA101">
        <v>100</v>
      </c>
      <c r="AE101">
        <v>11</v>
      </c>
      <c r="AF101">
        <v>17</v>
      </c>
      <c r="AJ101">
        <v>100</v>
      </c>
      <c r="AK101">
        <v>52</v>
      </c>
    </row>
    <row r="102" spans="1:37" x14ac:dyDescent="0.25">
      <c r="A102" s="3" t="str">
        <f t="shared" si="1"/>
        <v>Aoi Higashi</v>
      </c>
      <c r="B102" s="4">
        <v>45767</v>
      </c>
      <c r="C102" t="s">
        <v>1322</v>
      </c>
      <c r="D102" t="s">
        <v>1323</v>
      </c>
      <c r="E102" t="s">
        <v>1324</v>
      </c>
      <c r="F102" t="s">
        <v>1325</v>
      </c>
      <c r="I102" t="s">
        <v>1505</v>
      </c>
      <c r="J102" t="s">
        <v>1506</v>
      </c>
      <c r="K102" t="s">
        <v>1424</v>
      </c>
      <c r="L102">
        <v>78</v>
      </c>
      <c r="M102">
        <v>76</v>
      </c>
      <c r="Q102">
        <v>154</v>
      </c>
      <c r="R102">
        <v>72.98</v>
      </c>
      <c r="S102">
        <v>72.58</v>
      </c>
      <c r="T102">
        <v>77.849999999999994</v>
      </c>
      <c r="U102">
        <v>75.87</v>
      </c>
      <c r="Y102">
        <v>76.86</v>
      </c>
      <c r="Z102">
        <v>99</v>
      </c>
      <c r="AA102">
        <v>100</v>
      </c>
      <c r="AE102">
        <v>11</v>
      </c>
      <c r="AF102">
        <v>17</v>
      </c>
      <c r="AJ102">
        <v>100</v>
      </c>
      <c r="AK102">
        <v>52</v>
      </c>
    </row>
    <row r="103" spans="1:37" x14ac:dyDescent="0.25">
      <c r="A103" s="3" t="str">
        <f t="shared" si="1"/>
        <v>Junna Okuyama</v>
      </c>
      <c r="B103" s="4">
        <v>45767</v>
      </c>
      <c r="C103" t="s">
        <v>1322</v>
      </c>
      <c r="D103" t="s">
        <v>1323</v>
      </c>
      <c r="E103" t="s">
        <v>1324</v>
      </c>
      <c r="F103" t="s">
        <v>1325</v>
      </c>
      <c r="I103" t="s">
        <v>1401</v>
      </c>
      <c r="J103" t="s">
        <v>1507</v>
      </c>
      <c r="K103" t="s">
        <v>1424</v>
      </c>
      <c r="L103">
        <v>73</v>
      </c>
      <c r="M103">
        <v>81</v>
      </c>
      <c r="Q103">
        <v>154</v>
      </c>
      <c r="R103">
        <v>72.98</v>
      </c>
      <c r="S103">
        <v>72.58</v>
      </c>
      <c r="T103">
        <v>72.849999999999994</v>
      </c>
      <c r="U103">
        <v>80.87</v>
      </c>
      <c r="Y103">
        <v>76.86</v>
      </c>
      <c r="Z103">
        <v>50</v>
      </c>
      <c r="AA103">
        <v>100</v>
      </c>
      <c r="AE103">
        <v>6</v>
      </c>
      <c r="AF103">
        <v>17</v>
      </c>
      <c r="AJ103">
        <v>100</v>
      </c>
      <c r="AK103">
        <v>52</v>
      </c>
    </row>
    <row r="104" spans="1:37" x14ac:dyDescent="0.25">
      <c r="A104" s="3" t="str">
        <f t="shared" si="1"/>
        <v>Ayano Yasuda</v>
      </c>
      <c r="B104" s="4">
        <v>45767</v>
      </c>
      <c r="C104" t="s">
        <v>1322</v>
      </c>
      <c r="D104" t="s">
        <v>1323</v>
      </c>
      <c r="E104" t="s">
        <v>1324</v>
      </c>
      <c r="F104" t="s">
        <v>1325</v>
      </c>
      <c r="I104" t="s">
        <v>1356</v>
      </c>
      <c r="J104" t="s">
        <v>1508</v>
      </c>
      <c r="K104" t="s">
        <v>1424</v>
      </c>
      <c r="L104">
        <v>76</v>
      </c>
      <c r="M104">
        <v>80</v>
      </c>
      <c r="Q104">
        <v>156</v>
      </c>
      <c r="R104">
        <v>72.98</v>
      </c>
      <c r="S104">
        <v>72.58</v>
      </c>
      <c r="T104">
        <v>75.849999999999994</v>
      </c>
      <c r="U104">
        <v>79.87</v>
      </c>
      <c r="Y104">
        <v>77.86</v>
      </c>
      <c r="Z104">
        <v>88</v>
      </c>
      <c r="AA104">
        <v>103</v>
      </c>
      <c r="AE104">
        <v>9</v>
      </c>
      <c r="AF104">
        <v>19</v>
      </c>
      <c r="AJ104">
        <v>103</v>
      </c>
      <c r="AK104">
        <v>52</v>
      </c>
    </row>
    <row r="105" spans="1:37" x14ac:dyDescent="0.25">
      <c r="A105" s="3" t="str">
        <f t="shared" si="1"/>
        <v>Hikaru Yoshimoto</v>
      </c>
      <c r="B105" s="4">
        <v>45767</v>
      </c>
      <c r="C105" t="s">
        <v>1322</v>
      </c>
      <c r="D105" t="s">
        <v>1323</v>
      </c>
      <c r="E105" t="s">
        <v>1324</v>
      </c>
      <c r="F105" t="s">
        <v>1325</v>
      </c>
      <c r="I105" t="s">
        <v>1436</v>
      </c>
      <c r="J105" t="s">
        <v>1509</v>
      </c>
      <c r="K105" t="s">
        <v>1424</v>
      </c>
      <c r="L105">
        <v>76</v>
      </c>
      <c r="M105">
        <v>80</v>
      </c>
      <c r="Q105">
        <v>156</v>
      </c>
      <c r="R105">
        <v>72.98</v>
      </c>
      <c r="S105">
        <v>72.58</v>
      </c>
      <c r="T105">
        <v>75.849999999999994</v>
      </c>
      <c r="U105">
        <v>79.87</v>
      </c>
      <c r="Y105">
        <v>77.86</v>
      </c>
      <c r="Z105">
        <v>88</v>
      </c>
      <c r="AA105">
        <v>103</v>
      </c>
      <c r="AE105">
        <v>9</v>
      </c>
      <c r="AF105">
        <v>19</v>
      </c>
      <c r="AJ105">
        <v>103</v>
      </c>
      <c r="AK105">
        <v>52</v>
      </c>
    </row>
    <row r="106" spans="1:37" x14ac:dyDescent="0.25">
      <c r="A106" s="3" t="str">
        <f t="shared" si="1"/>
        <v>Rika Yabuta</v>
      </c>
      <c r="B106" s="4">
        <v>45767</v>
      </c>
      <c r="C106" t="s">
        <v>1322</v>
      </c>
      <c r="D106" t="s">
        <v>1323</v>
      </c>
      <c r="E106" t="s">
        <v>1324</v>
      </c>
      <c r="F106" t="s">
        <v>1325</v>
      </c>
      <c r="I106" t="s">
        <v>1510</v>
      </c>
      <c r="J106" t="s">
        <v>1511</v>
      </c>
      <c r="K106" t="s">
        <v>1424</v>
      </c>
      <c r="L106">
        <v>77</v>
      </c>
      <c r="M106">
        <v>80</v>
      </c>
      <c r="Q106">
        <v>157</v>
      </c>
      <c r="R106">
        <v>72.98</v>
      </c>
      <c r="S106">
        <v>72.58</v>
      </c>
      <c r="T106">
        <v>76.849999999999994</v>
      </c>
      <c r="U106">
        <v>79.87</v>
      </c>
      <c r="Y106">
        <v>78.36</v>
      </c>
      <c r="Z106">
        <v>94</v>
      </c>
      <c r="AA106">
        <v>105</v>
      </c>
      <c r="AE106">
        <v>10</v>
      </c>
      <c r="AF106">
        <v>20</v>
      </c>
      <c r="AJ106">
        <v>105</v>
      </c>
      <c r="AK106">
        <v>52</v>
      </c>
    </row>
    <row r="107" spans="1:37" x14ac:dyDescent="0.25">
      <c r="A107" s="3" t="str">
        <f t="shared" si="1"/>
        <v>Yuri Fudoh</v>
      </c>
      <c r="B107" s="4">
        <v>45767</v>
      </c>
      <c r="C107" t="s">
        <v>1322</v>
      </c>
      <c r="D107" t="s">
        <v>1323</v>
      </c>
      <c r="E107" t="s">
        <v>1324</v>
      </c>
      <c r="F107" t="s">
        <v>1325</v>
      </c>
      <c r="I107" t="s">
        <v>1512</v>
      </c>
      <c r="J107" t="s">
        <v>1402</v>
      </c>
      <c r="K107" t="s">
        <v>1424</v>
      </c>
      <c r="L107">
        <v>79</v>
      </c>
      <c r="M107">
        <v>81</v>
      </c>
      <c r="Q107">
        <v>160</v>
      </c>
      <c r="R107">
        <v>72.98</v>
      </c>
      <c r="S107">
        <v>72.58</v>
      </c>
      <c r="T107">
        <v>78.849999999999994</v>
      </c>
      <c r="U107">
        <v>80.87</v>
      </c>
      <c r="Y107">
        <v>79.86</v>
      </c>
      <c r="Z107">
        <v>104</v>
      </c>
      <c r="AA107">
        <v>106</v>
      </c>
      <c r="AE107">
        <v>12</v>
      </c>
      <c r="AF107">
        <v>23</v>
      </c>
      <c r="AJ107">
        <v>106</v>
      </c>
      <c r="AK107">
        <v>52</v>
      </c>
    </row>
    <row r="108" spans="1:37" x14ac:dyDescent="0.25">
      <c r="A108" s="3" t="str">
        <f t="shared" si="1"/>
        <v>Minami Kiyomoto</v>
      </c>
      <c r="B108" s="4">
        <v>45767</v>
      </c>
      <c r="C108" t="s">
        <v>1322</v>
      </c>
      <c r="D108" t="s">
        <v>1323</v>
      </c>
      <c r="E108" t="s">
        <v>1324</v>
      </c>
      <c r="F108" t="s">
        <v>1325</v>
      </c>
      <c r="I108" t="s">
        <v>1513</v>
      </c>
      <c r="J108" t="s">
        <v>1371</v>
      </c>
      <c r="K108" t="s">
        <v>1424</v>
      </c>
      <c r="L108">
        <v>81</v>
      </c>
      <c r="M108">
        <v>79</v>
      </c>
      <c r="Q108">
        <v>160</v>
      </c>
      <c r="R108">
        <v>72.98</v>
      </c>
      <c r="S108">
        <v>72.58</v>
      </c>
      <c r="T108">
        <v>80.849999999999994</v>
      </c>
      <c r="U108">
        <v>78.87</v>
      </c>
      <c r="Y108">
        <v>79.86</v>
      </c>
      <c r="Z108">
        <v>107</v>
      </c>
      <c r="AA108">
        <v>106</v>
      </c>
      <c r="AE108">
        <v>14</v>
      </c>
      <c r="AF108">
        <v>23</v>
      </c>
      <c r="AJ108">
        <v>106</v>
      </c>
      <c r="AK108">
        <v>52</v>
      </c>
    </row>
    <row r="109" spans="1:37" x14ac:dyDescent="0.25">
      <c r="A109" s="3" t="str">
        <f t="shared" si="1"/>
        <v>Shinsil Bang</v>
      </c>
      <c r="B109" s="4">
        <v>45767</v>
      </c>
      <c r="C109" t="s">
        <v>1514</v>
      </c>
      <c r="D109" t="s">
        <v>1515</v>
      </c>
      <c r="E109" t="s">
        <v>1516</v>
      </c>
      <c r="F109" t="s">
        <v>1517</v>
      </c>
      <c r="I109" t="s">
        <v>1518</v>
      </c>
      <c r="J109" t="s">
        <v>1519</v>
      </c>
      <c r="K109">
        <v>1</v>
      </c>
      <c r="L109">
        <v>68</v>
      </c>
      <c r="M109">
        <v>70</v>
      </c>
      <c r="N109">
        <v>65</v>
      </c>
      <c r="Q109">
        <v>203</v>
      </c>
      <c r="R109">
        <v>72.66</v>
      </c>
      <c r="S109">
        <v>72.02</v>
      </c>
      <c r="T109">
        <v>67.72</v>
      </c>
      <c r="U109">
        <v>70.14</v>
      </c>
      <c r="V109">
        <v>65.930000000000007</v>
      </c>
      <c r="Y109">
        <v>67.930000000000007</v>
      </c>
      <c r="Z109">
        <v>9</v>
      </c>
      <c r="AA109">
        <v>5</v>
      </c>
      <c r="AB109">
        <v>1</v>
      </c>
      <c r="AE109">
        <v>3</v>
      </c>
      <c r="AF109">
        <v>2</v>
      </c>
      <c r="AG109">
        <v>-1</v>
      </c>
      <c r="AJ109">
        <v>1</v>
      </c>
      <c r="AK109">
        <v>1</v>
      </c>
    </row>
    <row r="110" spans="1:37" x14ac:dyDescent="0.25">
      <c r="A110" s="3" t="str">
        <f t="shared" si="1"/>
        <v>Dasom Ma</v>
      </c>
      <c r="B110" s="4">
        <v>45767</v>
      </c>
      <c r="C110" t="s">
        <v>1514</v>
      </c>
      <c r="D110" t="s">
        <v>1515</v>
      </c>
      <c r="E110" t="s">
        <v>1516</v>
      </c>
      <c r="F110" t="s">
        <v>1517</v>
      </c>
      <c r="I110" t="s">
        <v>1520</v>
      </c>
      <c r="J110" t="s">
        <v>1521</v>
      </c>
      <c r="K110">
        <v>2</v>
      </c>
      <c r="L110">
        <v>65</v>
      </c>
      <c r="M110">
        <v>72</v>
      </c>
      <c r="N110">
        <v>67</v>
      </c>
      <c r="Q110">
        <v>204</v>
      </c>
      <c r="R110">
        <v>72.66</v>
      </c>
      <c r="S110">
        <v>72.02</v>
      </c>
      <c r="T110">
        <v>64.72</v>
      </c>
      <c r="U110">
        <v>72.14</v>
      </c>
      <c r="V110">
        <v>67.930000000000007</v>
      </c>
      <c r="Y110">
        <v>68.260000000000005</v>
      </c>
      <c r="Z110">
        <v>1</v>
      </c>
      <c r="AA110">
        <v>2</v>
      </c>
      <c r="AB110">
        <v>2</v>
      </c>
      <c r="AE110">
        <v>-1</v>
      </c>
      <c r="AF110">
        <v>1</v>
      </c>
      <c r="AG110">
        <v>1</v>
      </c>
      <c r="AJ110">
        <v>2</v>
      </c>
      <c r="AK110">
        <v>2</v>
      </c>
    </row>
    <row r="111" spans="1:37" x14ac:dyDescent="0.25">
      <c r="A111" s="3" t="str">
        <f t="shared" si="1"/>
        <v>Dongeun Lee</v>
      </c>
      <c r="B111" s="4">
        <v>45767</v>
      </c>
      <c r="C111" t="s">
        <v>1514</v>
      </c>
      <c r="D111" t="s">
        <v>1515</v>
      </c>
      <c r="E111" t="s">
        <v>1516</v>
      </c>
      <c r="F111" t="s">
        <v>1517</v>
      </c>
      <c r="I111" t="s">
        <v>1338</v>
      </c>
      <c r="J111" t="s">
        <v>1522</v>
      </c>
      <c r="K111">
        <v>3</v>
      </c>
      <c r="L111">
        <v>68</v>
      </c>
      <c r="M111">
        <v>72</v>
      </c>
      <c r="N111">
        <v>65</v>
      </c>
      <c r="Q111">
        <v>205</v>
      </c>
      <c r="R111">
        <v>72.66</v>
      </c>
      <c r="S111">
        <v>72.02</v>
      </c>
      <c r="T111">
        <v>67.72</v>
      </c>
      <c r="U111">
        <v>72.14</v>
      </c>
      <c r="V111">
        <v>65.930000000000007</v>
      </c>
      <c r="Y111">
        <v>68.599999999999994</v>
      </c>
      <c r="Z111">
        <v>9</v>
      </c>
      <c r="AA111">
        <v>14</v>
      </c>
      <c r="AB111">
        <v>3</v>
      </c>
      <c r="AE111">
        <v>3</v>
      </c>
      <c r="AF111">
        <v>4</v>
      </c>
      <c r="AG111">
        <v>2</v>
      </c>
      <c r="AJ111">
        <v>3</v>
      </c>
      <c r="AK111">
        <v>4</v>
      </c>
    </row>
    <row r="112" spans="1:37" x14ac:dyDescent="0.25">
      <c r="A112" s="3" t="str">
        <f t="shared" si="1"/>
        <v>Jiyoung Park</v>
      </c>
      <c r="B112" s="4">
        <v>45767</v>
      </c>
      <c r="C112" t="s">
        <v>1514</v>
      </c>
      <c r="D112" t="s">
        <v>1515</v>
      </c>
      <c r="E112" t="s">
        <v>1516</v>
      </c>
      <c r="F112" t="s">
        <v>1517</v>
      </c>
      <c r="I112" t="s">
        <v>1523</v>
      </c>
      <c r="J112" t="s">
        <v>1524</v>
      </c>
      <c r="K112">
        <v>3</v>
      </c>
      <c r="L112">
        <v>67</v>
      </c>
      <c r="M112">
        <v>69</v>
      </c>
      <c r="N112">
        <v>69</v>
      </c>
      <c r="Q112">
        <v>205</v>
      </c>
      <c r="R112">
        <v>72.66</v>
      </c>
      <c r="S112">
        <v>72.02</v>
      </c>
      <c r="T112">
        <v>66.72</v>
      </c>
      <c r="U112">
        <v>69.14</v>
      </c>
      <c r="V112">
        <v>69.930000000000007</v>
      </c>
      <c r="Y112">
        <v>68.599999999999994</v>
      </c>
      <c r="Z112">
        <v>3</v>
      </c>
      <c r="AA112">
        <v>1</v>
      </c>
      <c r="AB112">
        <v>3</v>
      </c>
      <c r="AE112">
        <v>2</v>
      </c>
      <c r="AF112">
        <v>-1</v>
      </c>
      <c r="AG112">
        <v>2</v>
      </c>
      <c r="AJ112">
        <v>3</v>
      </c>
      <c r="AK112">
        <v>4</v>
      </c>
    </row>
    <row r="113" spans="1:37" x14ac:dyDescent="0.25">
      <c r="A113" s="3" t="str">
        <f t="shared" si="1"/>
        <v>Hyunjo Yoo</v>
      </c>
      <c r="B113" s="4">
        <v>45767</v>
      </c>
      <c r="C113" t="s">
        <v>1514</v>
      </c>
      <c r="D113" t="s">
        <v>1515</v>
      </c>
      <c r="E113" t="s">
        <v>1516</v>
      </c>
      <c r="F113" t="s">
        <v>1517</v>
      </c>
      <c r="I113" t="s">
        <v>1525</v>
      </c>
      <c r="J113" t="s">
        <v>1526</v>
      </c>
      <c r="K113">
        <v>3</v>
      </c>
      <c r="L113">
        <v>69</v>
      </c>
      <c r="M113">
        <v>69</v>
      </c>
      <c r="N113">
        <v>67</v>
      </c>
      <c r="Q113">
        <v>205</v>
      </c>
      <c r="R113">
        <v>72.66</v>
      </c>
      <c r="S113">
        <v>72.02</v>
      </c>
      <c r="T113">
        <v>68.72</v>
      </c>
      <c r="U113">
        <v>69.14</v>
      </c>
      <c r="V113">
        <v>67.930000000000007</v>
      </c>
      <c r="Y113">
        <v>68.599999999999994</v>
      </c>
      <c r="Z113">
        <v>12</v>
      </c>
      <c r="AA113">
        <v>5</v>
      </c>
      <c r="AB113">
        <v>3</v>
      </c>
      <c r="AE113">
        <v>4</v>
      </c>
      <c r="AF113">
        <v>2</v>
      </c>
      <c r="AG113">
        <v>2</v>
      </c>
      <c r="AJ113">
        <v>3</v>
      </c>
      <c r="AK113">
        <v>4</v>
      </c>
    </row>
    <row r="114" spans="1:37" x14ac:dyDescent="0.25">
      <c r="A114" s="3" t="str">
        <f t="shared" si="1"/>
        <v>Yerim Choi</v>
      </c>
      <c r="B114" s="4">
        <v>45767</v>
      </c>
      <c r="C114" t="s">
        <v>1514</v>
      </c>
      <c r="D114" t="s">
        <v>1515</v>
      </c>
      <c r="E114" t="s">
        <v>1516</v>
      </c>
      <c r="F114" t="s">
        <v>1517</v>
      </c>
      <c r="I114" t="s">
        <v>1527</v>
      </c>
      <c r="J114" t="s">
        <v>1528</v>
      </c>
      <c r="K114">
        <v>6</v>
      </c>
      <c r="L114">
        <v>67</v>
      </c>
      <c r="M114">
        <v>71</v>
      </c>
      <c r="N114">
        <v>68</v>
      </c>
      <c r="Q114">
        <v>206</v>
      </c>
      <c r="R114">
        <v>72.66</v>
      </c>
      <c r="S114">
        <v>72.02</v>
      </c>
      <c r="T114">
        <v>66.72</v>
      </c>
      <c r="U114">
        <v>71.14</v>
      </c>
      <c r="V114">
        <v>68.930000000000007</v>
      </c>
      <c r="Y114">
        <v>68.930000000000007</v>
      </c>
      <c r="Z114">
        <v>3</v>
      </c>
      <c r="AA114">
        <v>5</v>
      </c>
      <c r="AB114">
        <v>6</v>
      </c>
      <c r="AE114">
        <v>2</v>
      </c>
      <c r="AF114">
        <v>2</v>
      </c>
      <c r="AG114">
        <v>3</v>
      </c>
      <c r="AJ114">
        <v>6</v>
      </c>
      <c r="AK114">
        <v>7</v>
      </c>
    </row>
    <row r="115" spans="1:37" x14ac:dyDescent="0.25">
      <c r="A115" s="3" t="str">
        <f t="shared" si="1"/>
        <v>Minju Kim</v>
      </c>
      <c r="B115" s="4">
        <v>45767</v>
      </c>
      <c r="C115" t="s">
        <v>1514</v>
      </c>
      <c r="D115" t="s">
        <v>1515</v>
      </c>
      <c r="E115" t="s">
        <v>1516</v>
      </c>
      <c r="F115" t="s">
        <v>1517</v>
      </c>
      <c r="I115" t="s">
        <v>1529</v>
      </c>
      <c r="J115" t="s">
        <v>1530</v>
      </c>
      <c r="K115">
        <v>6</v>
      </c>
      <c r="L115">
        <v>66</v>
      </c>
      <c r="M115">
        <v>71</v>
      </c>
      <c r="N115">
        <v>69</v>
      </c>
      <c r="Q115">
        <v>206</v>
      </c>
      <c r="R115">
        <v>72.66</v>
      </c>
      <c r="S115">
        <v>72.02</v>
      </c>
      <c r="T115">
        <v>65.72</v>
      </c>
      <c r="U115">
        <v>71.14</v>
      </c>
      <c r="V115">
        <v>69.930000000000007</v>
      </c>
      <c r="Y115">
        <v>68.930000000000007</v>
      </c>
      <c r="Z115">
        <v>2</v>
      </c>
      <c r="AA115">
        <v>2</v>
      </c>
      <c r="AB115">
        <v>6</v>
      </c>
      <c r="AE115">
        <v>1</v>
      </c>
      <c r="AF115">
        <v>1</v>
      </c>
      <c r="AG115">
        <v>3</v>
      </c>
      <c r="AJ115">
        <v>6</v>
      </c>
      <c r="AK115">
        <v>7</v>
      </c>
    </row>
    <row r="116" spans="1:37" x14ac:dyDescent="0.25">
      <c r="A116" s="3" t="str">
        <f t="shared" si="1"/>
        <v>Jiu Ko</v>
      </c>
      <c r="B116" s="4">
        <v>45767</v>
      </c>
      <c r="C116" t="s">
        <v>1514</v>
      </c>
      <c r="D116" t="s">
        <v>1515</v>
      </c>
      <c r="E116" t="s">
        <v>1516</v>
      </c>
      <c r="F116" t="s">
        <v>1517</v>
      </c>
      <c r="I116" t="s">
        <v>1531</v>
      </c>
      <c r="J116" t="s">
        <v>1532</v>
      </c>
      <c r="K116">
        <v>6</v>
      </c>
      <c r="L116">
        <v>71</v>
      </c>
      <c r="M116">
        <v>70</v>
      </c>
      <c r="N116">
        <v>65</v>
      </c>
      <c r="Q116">
        <v>206</v>
      </c>
      <c r="R116">
        <v>72.66</v>
      </c>
      <c r="S116">
        <v>72.02</v>
      </c>
      <c r="T116">
        <v>70.72</v>
      </c>
      <c r="U116">
        <v>70.14</v>
      </c>
      <c r="V116">
        <v>65.930000000000007</v>
      </c>
      <c r="Y116">
        <v>68.930000000000007</v>
      </c>
      <c r="Z116">
        <v>30</v>
      </c>
      <c r="AA116">
        <v>20</v>
      </c>
      <c r="AB116">
        <v>6</v>
      </c>
      <c r="AE116">
        <v>6</v>
      </c>
      <c r="AF116">
        <v>5</v>
      </c>
      <c r="AG116">
        <v>3</v>
      </c>
      <c r="AJ116">
        <v>6</v>
      </c>
      <c r="AK116">
        <v>7</v>
      </c>
    </row>
    <row r="117" spans="1:37" x14ac:dyDescent="0.25">
      <c r="A117" s="3" t="str">
        <f t="shared" si="1"/>
        <v>Eunwoo Choi</v>
      </c>
      <c r="B117" s="4">
        <v>45767</v>
      </c>
      <c r="C117" t="s">
        <v>1514</v>
      </c>
      <c r="D117" t="s">
        <v>1515</v>
      </c>
      <c r="E117" t="s">
        <v>1516</v>
      </c>
      <c r="F117" t="s">
        <v>1517</v>
      </c>
      <c r="I117" t="s">
        <v>1527</v>
      </c>
      <c r="J117" t="s">
        <v>1533</v>
      </c>
      <c r="K117">
        <v>9</v>
      </c>
      <c r="L117">
        <v>70</v>
      </c>
      <c r="M117">
        <v>68</v>
      </c>
      <c r="N117">
        <v>69</v>
      </c>
      <c r="Q117">
        <v>207</v>
      </c>
      <c r="R117">
        <v>72.66</v>
      </c>
      <c r="S117">
        <v>72.02</v>
      </c>
      <c r="T117">
        <v>69.72</v>
      </c>
      <c r="U117">
        <v>68.14</v>
      </c>
      <c r="V117">
        <v>69.930000000000007</v>
      </c>
      <c r="Y117">
        <v>69.260000000000005</v>
      </c>
      <c r="Z117">
        <v>18</v>
      </c>
      <c r="AA117">
        <v>5</v>
      </c>
      <c r="AB117">
        <v>9</v>
      </c>
      <c r="AE117">
        <v>5</v>
      </c>
      <c r="AF117">
        <v>2</v>
      </c>
      <c r="AG117">
        <v>4</v>
      </c>
      <c r="AJ117">
        <v>9</v>
      </c>
      <c r="AK117">
        <v>10</v>
      </c>
    </row>
    <row r="118" spans="1:37" x14ac:dyDescent="0.25">
      <c r="A118" s="3" t="str">
        <f t="shared" si="1"/>
        <v>Youmin Hwang</v>
      </c>
      <c r="B118" s="4">
        <v>45767</v>
      </c>
      <c r="C118" t="s">
        <v>1514</v>
      </c>
      <c r="D118" t="s">
        <v>1515</v>
      </c>
      <c r="E118" t="s">
        <v>1516</v>
      </c>
      <c r="F118" t="s">
        <v>1517</v>
      </c>
      <c r="I118" t="s">
        <v>1534</v>
      </c>
      <c r="J118" t="s">
        <v>1535</v>
      </c>
      <c r="K118">
        <v>9</v>
      </c>
      <c r="L118">
        <v>71</v>
      </c>
      <c r="M118">
        <v>67</v>
      </c>
      <c r="N118">
        <v>69</v>
      </c>
      <c r="Q118">
        <v>207</v>
      </c>
      <c r="R118">
        <v>72.66</v>
      </c>
      <c r="S118">
        <v>72.02</v>
      </c>
      <c r="T118">
        <v>70.72</v>
      </c>
      <c r="U118">
        <v>67.14</v>
      </c>
      <c r="V118">
        <v>69.930000000000007</v>
      </c>
      <c r="Y118">
        <v>69.260000000000005</v>
      </c>
      <c r="Z118">
        <v>30</v>
      </c>
      <c r="AA118">
        <v>5</v>
      </c>
      <c r="AB118">
        <v>9</v>
      </c>
      <c r="AE118">
        <v>6</v>
      </c>
      <c r="AF118">
        <v>2</v>
      </c>
      <c r="AG118">
        <v>4</v>
      </c>
      <c r="AJ118">
        <v>9</v>
      </c>
      <c r="AK118">
        <v>10</v>
      </c>
    </row>
    <row r="119" spans="1:37" x14ac:dyDescent="0.25">
      <c r="A119" s="3" t="str">
        <f t="shared" si="1"/>
        <v>Hyunkyung Park</v>
      </c>
      <c r="B119" s="4">
        <v>45767</v>
      </c>
      <c r="C119" t="s">
        <v>1514</v>
      </c>
      <c r="D119" t="s">
        <v>1515</v>
      </c>
      <c r="E119" t="s">
        <v>1516</v>
      </c>
      <c r="F119" t="s">
        <v>1517</v>
      </c>
      <c r="I119" t="s">
        <v>1523</v>
      </c>
      <c r="J119" t="s">
        <v>1536</v>
      </c>
      <c r="K119">
        <v>9</v>
      </c>
      <c r="L119">
        <v>69</v>
      </c>
      <c r="M119">
        <v>70</v>
      </c>
      <c r="N119">
        <v>68</v>
      </c>
      <c r="Q119">
        <v>207</v>
      </c>
      <c r="R119">
        <v>72.66</v>
      </c>
      <c r="S119">
        <v>72.02</v>
      </c>
      <c r="T119">
        <v>68.72</v>
      </c>
      <c r="U119">
        <v>70.14</v>
      </c>
      <c r="V119">
        <v>68.930000000000007</v>
      </c>
      <c r="Y119">
        <v>69.260000000000005</v>
      </c>
      <c r="Z119">
        <v>12</v>
      </c>
      <c r="AA119">
        <v>13</v>
      </c>
      <c r="AB119">
        <v>9</v>
      </c>
      <c r="AE119">
        <v>4</v>
      </c>
      <c r="AF119">
        <v>3</v>
      </c>
      <c r="AG119">
        <v>4</v>
      </c>
      <c r="AJ119">
        <v>9</v>
      </c>
      <c r="AK119">
        <v>10</v>
      </c>
    </row>
    <row r="120" spans="1:37" x14ac:dyDescent="0.25">
      <c r="A120" s="3" t="str">
        <f t="shared" si="1"/>
        <v>Minbyeol Kim</v>
      </c>
      <c r="B120" s="4">
        <v>45767</v>
      </c>
      <c r="C120" t="s">
        <v>1514</v>
      </c>
      <c r="D120" t="s">
        <v>1515</v>
      </c>
      <c r="E120" t="s">
        <v>1516</v>
      </c>
      <c r="F120" t="s">
        <v>1517</v>
      </c>
      <c r="I120" t="s">
        <v>1529</v>
      </c>
      <c r="J120" t="s">
        <v>1537</v>
      </c>
      <c r="K120">
        <v>12</v>
      </c>
      <c r="L120">
        <v>70</v>
      </c>
      <c r="M120">
        <v>68</v>
      </c>
      <c r="N120">
        <v>70</v>
      </c>
      <c r="Q120">
        <v>208</v>
      </c>
      <c r="R120">
        <v>72.66</v>
      </c>
      <c r="S120">
        <v>72.02</v>
      </c>
      <c r="T120">
        <v>69.72</v>
      </c>
      <c r="U120">
        <v>68.14</v>
      </c>
      <c r="V120">
        <v>70.930000000000007</v>
      </c>
      <c r="Y120">
        <v>69.599999999999994</v>
      </c>
      <c r="Z120">
        <v>18</v>
      </c>
      <c r="AA120">
        <v>5</v>
      </c>
      <c r="AB120">
        <v>12</v>
      </c>
      <c r="AE120">
        <v>5</v>
      </c>
      <c r="AF120">
        <v>2</v>
      </c>
      <c r="AG120">
        <v>5</v>
      </c>
      <c r="AJ120">
        <v>12</v>
      </c>
      <c r="AK120">
        <v>12</v>
      </c>
    </row>
    <row r="121" spans="1:37" x14ac:dyDescent="0.25">
      <c r="A121" s="3" t="str">
        <f t="shared" si="1"/>
        <v>Jinseon Han</v>
      </c>
      <c r="B121" s="4">
        <v>45767</v>
      </c>
      <c r="C121" t="s">
        <v>1514</v>
      </c>
      <c r="D121" t="s">
        <v>1515</v>
      </c>
      <c r="E121" t="s">
        <v>1516</v>
      </c>
      <c r="F121" t="s">
        <v>1517</v>
      </c>
      <c r="I121" t="s">
        <v>1538</v>
      </c>
      <c r="J121" t="s">
        <v>1539</v>
      </c>
      <c r="K121">
        <v>13</v>
      </c>
      <c r="L121">
        <v>69</v>
      </c>
      <c r="M121">
        <v>72</v>
      </c>
      <c r="N121">
        <v>68</v>
      </c>
      <c r="Q121">
        <v>209</v>
      </c>
      <c r="R121">
        <v>72.66</v>
      </c>
      <c r="S121">
        <v>72.02</v>
      </c>
      <c r="T121">
        <v>68.72</v>
      </c>
      <c r="U121">
        <v>72.14</v>
      </c>
      <c r="V121">
        <v>68.930000000000007</v>
      </c>
      <c r="Y121">
        <v>69.930000000000007</v>
      </c>
      <c r="Z121">
        <v>12</v>
      </c>
      <c r="AA121">
        <v>20</v>
      </c>
      <c r="AB121">
        <v>13</v>
      </c>
      <c r="AE121">
        <v>4</v>
      </c>
      <c r="AF121">
        <v>5</v>
      </c>
      <c r="AG121">
        <v>6</v>
      </c>
      <c r="AJ121">
        <v>13</v>
      </c>
      <c r="AK121">
        <v>15</v>
      </c>
    </row>
    <row r="122" spans="1:37" x14ac:dyDescent="0.25">
      <c r="A122" s="3" t="str">
        <f t="shared" si="1"/>
        <v>Jiwon Hong</v>
      </c>
      <c r="B122" s="4">
        <v>45767</v>
      </c>
      <c r="C122" t="s">
        <v>1514</v>
      </c>
      <c r="D122" t="s">
        <v>1515</v>
      </c>
      <c r="E122" t="s">
        <v>1516</v>
      </c>
      <c r="F122" t="s">
        <v>1517</v>
      </c>
      <c r="I122" t="s">
        <v>1540</v>
      </c>
      <c r="J122" t="s">
        <v>1541</v>
      </c>
      <c r="K122">
        <v>13</v>
      </c>
      <c r="L122">
        <v>73</v>
      </c>
      <c r="M122">
        <v>65</v>
      </c>
      <c r="N122">
        <v>71</v>
      </c>
      <c r="Q122">
        <v>209</v>
      </c>
      <c r="R122">
        <v>72.66</v>
      </c>
      <c r="S122">
        <v>72.02</v>
      </c>
      <c r="T122">
        <v>72.72</v>
      </c>
      <c r="U122">
        <v>65.14</v>
      </c>
      <c r="V122">
        <v>71.930000000000007</v>
      </c>
      <c r="Y122">
        <v>69.930000000000007</v>
      </c>
      <c r="Z122">
        <v>59</v>
      </c>
      <c r="AA122">
        <v>5</v>
      </c>
      <c r="AB122">
        <v>13</v>
      </c>
      <c r="AE122">
        <v>8</v>
      </c>
      <c r="AF122">
        <v>2</v>
      </c>
      <c r="AG122">
        <v>6</v>
      </c>
      <c r="AJ122">
        <v>13</v>
      </c>
      <c r="AK122">
        <v>15</v>
      </c>
    </row>
    <row r="123" spans="1:37" x14ac:dyDescent="0.25">
      <c r="A123" s="3" t="str">
        <f t="shared" si="1"/>
        <v>Yesung Jun</v>
      </c>
      <c r="B123" s="4">
        <v>45767</v>
      </c>
      <c r="C123" t="s">
        <v>1514</v>
      </c>
      <c r="D123" t="s">
        <v>1515</v>
      </c>
      <c r="E123" t="s">
        <v>1516</v>
      </c>
      <c r="F123" t="s">
        <v>1517</v>
      </c>
      <c r="I123" t="s">
        <v>1542</v>
      </c>
      <c r="J123" t="s">
        <v>1543</v>
      </c>
      <c r="K123">
        <v>13</v>
      </c>
      <c r="L123">
        <v>72</v>
      </c>
      <c r="M123">
        <v>70</v>
      </c>
      <c r="N123">
        <v>67</v>
      </c>
      <c r="Q123">
        <v>209</v>
      </c>
      <c r="R123">
        <v>72.66</v>
      </c>
      <c r="S123">
        <v>72.02</v>
      </c>
      <c r="T123">
        <v>71.72</v>
      </c>
      <c r="U123">
        <v>70.14</v>
      </c>
      <c r="V123">
        <v>67.930000000000007</v>
      </c>
      <c r="Y123">
        <v>69.930000000000007</v>
      </c>
      <c r="Z123">
        <v>46</v>
      </c>
      <c r="AA123">
        <v>27</v>
      </c>
      <c r="AB123">
        <v>13</v>
      </c>
      <c r="AE123">
        <v>7</v>
      </c>
      <c r="AF123">
        <v>6</v>
      </c>
      <c r="AG123">
        <v>6</v>
      </c>
      <c r="AJ123">
        <v>13</v>
      </c>
      <c r="AK123">
        <v>15</v>
      </c>
    </row>
    <row r="124" spans="1:37" x14ac:dyDescent="0.25">
      <c r="A124" s="3" t="str">
        <f t="shared" si="1"/>
        <v>Minsun7 Kim</v>
      </c>
      <c r="B124" s="4">
        <v>45767</v>
      </c>
      <c r="C124" t="s">
        <v>1514</v>
      </c>
      <c r="D124" t="s">
        <v>1515</v>
      </c>
      <c r="E124" t="s">
        <v>1516</v>
      </c>
      <c r="F124" t="s">
        <v>1517</v>
      </c>
      <c r="I124" t="s">
        <v>1529</v>
      </c>
      <c r="J124" t="s">
        <v>1544</v>
      </c>
      <c r="K124">
        <v>13</v>
      </c>
      <c r="L124">
        <v>67</v>
      </c>
      <c r="M124">
        <v>73</v>
      </c>
      <c r="N124">
        <v>69</v>
      </c>
      <c r="Q124">
        <v>209</v>
      </c>
      <c r="R124">
        <v>72.66</v>
      </c>
      <c r="S124">
        <v>72.02</v>
      </c>
      <c r="T124">
        <v>66.72</v>
      </c>
      <c r="U124">
        <v>73.14</v>
      </c>
      <c r="V124">
        <v>69.930000000000007</v>
      </c>
      <c r="Y124">
        <v>69.930000000000007</v>
      </c>
      <c r="Z124">
        <v>3</v>
      </c>
      <c r="AA124">
        <v>14</v>
      </c>
      <c r="AB124">
        <v>13</v>
      </c>
      <c r="AE124">
        <v>2</v>
      </c>
      <c r="AF124">
        <v>4</v>
      </c>
      <c r="AG124">
        <v>6</v>
      </c>
      <c r="AJ124">
        <v>13</v>
      </c>
      <c r="AK124">
        <v>15</v>
      </c>
    </row>
    <row r="125" spans="1:37" x14ac:dyDescent="0.25">
      <c r="A125" s="3" t="str">
        <f t="shared" si="1"/>
        <v>Juyoung Pak</v>
      </c>
      <c r="B125" s="4">
        <v>45767</v>
      </c>
      <c r="C125" t="s">
        <v>1514</v>
      </c>
      <c r="D125" t="s">
        <v>1515</v>
      </c>
      <c r="E125" t="s">
        <v>1516</v>
      </c>
      <c r="F125" t="s">
        <v>1517</v>
      </c>
      <c r="I125" t="s">
        <v>1545</v>
      </c>
      <c r="J125" t="s">
        <v>1546</v>
      </c>
      <c r="K125">
        <v>13</v>
      </c>
      <c r="L125">
        <v>70</v>
      </c>
      <c r="M125">
        <v>71</v>
      </c>
      <c r="N125">
        <v>68</v>
      </c>
      <c r="Q125">
        <v>209</v>
      </c>
      <c r="R125">
        <v>72.66</v>
      </c>
      <c r="S125">
        <v>72.02</v>
      </c>
      <c r="T125">
        <v>69.72</v>
      </c>
      <c r="U125">
        <v>71.14</v>
      </c>
      <c r="V125">
        <v>68.930000000000007</v>
      </c>
      <c r="Y125">
        <v>69.930000000000007</v>
      </c>
      <c r="Z125">
        <v>18</v>
      </c>
      <c r="AA125">
        <v>20</v>
      </c>
      <c r="AB125">
        <v>13</v>
      </c>
      <c r="AE125">
        <v>5</v>
      </c>
      <c r="AF125">
        <v>5</v>
      </c>
      <c r="AG125">
        <v>6</v>
      </c>
      <c r="AJ125">
        <v>13</v>
      </c>
      <c r="AK125">
        <v>15</v>
      </c>
    </row>
    <row r="126" spans="1:37" x14ac:dyDescent="0.25">
      <c r="A126" s="3" t="str">
        <f t="shared" si="1"/>
        <v>Suyeon Jang</v>
      </c>
      <c r="B126" s="4">
        <v>45767</v>
      </c>
      <c r="C126" t="s">
        <v>1514</v>
      </c>
      <c r="D126" t="s">
        <v>1515</v>
      </c>
      <c r="E126" t="s">
        <v>1516</v>
      </c>
      <c r="F126" t="s">
        <v>1517</v>
      </c>
      <c r="I126" t="s">
        <v>1547</v>
      </c>
      <c r="J126" t="s">
        <v>1548</v>
      </c>
      <c r="K126">
        <v>18</v>
      </c>
      <c r="L126">
        <v>69</v>
      </c>
      <c r="M126">
        <v>69</v>
      </c>
      <c r="N126">
        <v>72</v>
      </c>
      <c r="Q126">
        <v>210</v>
      </c>
      <c r="R126">
        <v>72.66</v>
      </c>
      <c r="S126">
        <v>72.02</v>
      </c>
      <c r="T126">
        <v>68.72</v>
      </c>
      <c r="U126">
        <v>69.14</v>
      </c>
      <c r="V126">
        <v>72.930000000000007</v>
      </c>
      <c r="Y126">
        <v>70.260000000000005</v>
      </c>
      <c r="Z126">
        <v>12</v>
      </c>
      <c r="AA126">
        <v>5</v>
      </c>
      <c r="AB126">
        <v>18</v>
      </c>
      <c r="AE126">
        <v>4</v>
      </c>
      <c r="AF126">
        <v>2</v>
      </c>
      <c r="AG126">
        <v>7</v>
      </c>
      <c r="AJ126">
        <v>18</v>
      </c>
      <c r="AK126">
        <v>19</v>
      </c>
    </row>
    <row r="127" spans="1:37" x14ac:dyDescent="0.25">
      <c r="A127" s="3" t="str">
        <f t="shared" si="1"/>
        <v>Soyi Jeong</v>
      </c>
      <c r="B127" s="4">
        <v>45767</v>
      </c>
      <c r="C127" t="s">
        <v>1514</v>
      </c>
      <c r="D127" t="s">
        <v>1515</v>
      </c>
      <c r="E127" t="s">
        <v>1516</v>
      </c>
      <c r="F127" t="s">
        <v>1517</v>
      </c>
      <c r="I127" t="s">
        <v>1549</v>
      </c>
      <c r="J127" t="s">
        <v>1550</v>
      </c>
      <c r="K127">
        <v>18</v>
      </c>
      <c r="L127">
        <v>67</v>
      </c>
      <c r="M127">
        <v>73</v>
      </c>
      <c r="N127">
        <v>70</v>
      </c>
      <c r="Q127">
        <v>210</v>
      </c>
      <c r="R127">
        <v>72.66</v>
      </c>
      <c r="S127">
        <v>72.02</v>
      </c>
      <c r="T127">
        <v>66.72</v>
      </c>
      <c r="U127">
        <v>73.14</v>
      </c>
      <c r="V127">
        <v>70.930000000000007</v>
      </c>
      <c r="Y127">
        <v>70.260000000000005</v>
      </c>
      <c r="Z127">
        <v>3</v>
      </c>
      <c r="AA127">
        <v>14</v>
      </c>
      <c r="AB127">
        <v>18</v>
      </c>
      <c r="AE127">
        <v>2</v>
      </c>
      <c r="AF127">
        <v>4</v>
      </c>
      <c r="AG127">
        <v>7</v>
      </c>
      <c r="AJ127">
        <v>18</v>
      </c>
      <c r="AK127">
        <v>19</v>
      </c>
    </row>
    <row r="128" spans="1:37" x14ac:dyDescent="0.25">
      <c r="A128" s="3" t="str">
        <f t="shared" si="1"/>
        <v>Jihyo Jung</v>
      </c>
      <c r="B128" s="4">
        <v>45767</v>
      </c>
      <c r="C128" t="s">
        <v>1514</v>
      </c>
      <c r="D128" t="s">
        <v>1515</v>
      </c>
      <c r="E128" t="s">
        <v>1516</v>
      </c>
      <c r="F128" t="s">
        <v>1517</v>
      </c>
      <c r="I128" t="s">
        <v>1551</v>
      </c>
      <c r="J128" t="s">
        <v>1552</v>
      </c>
      <c r="K128">
        <v>18</v>
      </c>
      <c r="L128">
        <v>72</v>
      </c>
      <c r="M128">
        <v>70</v>
      </c>
      <c r="N128">
        <v>68</v>
      </c>
      <c r="Q128">
        <v>210</v>
      </c>
      <c r="R128">
        <v>72.66</v>
      </c>
      <c r="S128">
        <v>72.02</v>
      </c>
      <c r="T128">
        <v>71.72</v>
      </c>
      <c r="U128">
        <v>70.14</v>
      </c>
      <c r="V128">
        <v>68.930000000000007</v>
      </c>
      <c r="Y128">
        <v>70.260000000000005</v>
      </c>
      <c r="Z128">
        <v>46</v>
      </c>
      <c r="AA128">
        <v>27</v>
      </c>
      <c r="AB128">
        <v>18</v>
      </c>
      <c r="AE128">
        <v>7</v>
      </c>
      <c r="AF128">
        <v>6</v>
      </c>
      <c r="AG128">
        <v>7</v>
      </c>
      <c r="AJ128">
        <v>18</v>
      </c>
      <c r="AK128">
        <v>19</v>
      </c>
    </row>
    <row r="129" spans="1:37" x14ac:dyDescent="0.25">
      <c r="A129" s="3" t="str">
        <f t="shared" si="1"/>
        <v>Yunji Jeong</v>
      </c>
      <c r="B129" s="4">
        <v>45767</v>
      </c>
      <c r="C129" t="s">
        <v>1514</v>
      </c>
      <c r="D129" t="s">
        <v>1515</v>
      </c>
      <c r="E129" t="s">
        <v>1516</v>
      </c>
      <c r="F129" t="s">
        <v>1517</v>
      </c>
      <c r="I129" t="s">
        <v>1549</v>
      </c>
      <c r="J129" t="s">
        <v>1553</v>
      </c>
      <c r="K129">
        <v>21</v>
      </c>
      <c r="L129">
        <v>71</v>
      </c>
      <c r="M129">
        <v>69</v>
      </c>
      <c r="N129">
        <v>71</v>
      </c>
      <c r="Q129">
        <v>211</v>
      </c>
      <c r="R129">
        <v>72.66</v>
      </c>
      <c r="S129">
        <v>72.02</v>
      </c>
      <c r="T129">
        <v>70.72</v>
      </c>
      <c r="U129">
        <v>69.14</v>
      </c>
      <c r="V129">
        <v>71.930000000000007</v>
      </c>
      <c r="Y129">
        <v>70.599999999999994</v>
      </c>
      <c r="Z129">
        <v>30</v>
      </c>
      <c r="AA129">
        <v>14</v>
      </c>
      <c r="AB129">
        <v>21</v>
      </c>
      <c r="AE129">
        <v>6</v>
      </c>
      <c r="AF129">
        <v>4</v>
      </c>
      <c r="AG129">
        <v>8</v>
      </c>
      <c r="AJ129">
        <v>21</v>
      </c>
      <c r="AK129">
        <v>21.5</v>
      </c>
    </row>
    <row r="130" spans="1:37" x14ac:dyDescent="0.25">
      <c r="A130" s="3" t="str">
        <f t="shared" ref="A130:A193" si="2">IF(J130="","",CONCATENATE(J130," ",I130))</f>
        <v>Minji Park</v>
      </c>
      <c r="B130" s="4">
        <v>45767</v>
      </c>
      <c r="C130" t="s">
        <v>1514</v>
      </c>
      <c r="D130" t="s">
        <v>1515</v>
      </c>
      <c r="E130" t="s">
        <v>1516</v>
      </c>
      <c r="F130" t="s">
        <v>1517</v>
      </c>
      <c r="I130" t="s">
        <v>1523</v>
      </c>
      <c r="J130" t="s">
        <v>1554</v>
      </c>
      <c r="K130">
        <v>21</v>
      </c>
      <c r="L130">
        <v>71</v>
      </c>
      <c r="M130">
        <v>70</v>
      </c>
      <c r="N130">
        <v>70</v>
      </c>
      <c r="Q130">
        <v>211</v>
      </c>
      <c r="R130">
        <v>72.66</v>
      </c>
      <c r="S130">
        <v>72.02</v>
      </c>
      <c r="T130">
        <v>70.72</v>
      </c>
      <c r="U130">
        <v>70.14</v>
      </c>
      <c r="V130">
        <v>70.930000000000007</v>
      </c>
      <c r="Y130">
        <v>70.599999999999994</v>
      </c>
      <c r="Z130">
        <v>30</v>
      </c>
      <c r="AA130">
        <v>20</v>
      </c>
      <c r="AB130">
        <v>21</v>
      </c>
      <c r="AE130">
        <v>6</v>
      </c>
      <c r="AF130">
        <v>5</v>
      </c>
      <c r="AG130">
        <v>8</v>
      </c>
      <c r="AJ130">
        <v>21</v>
      </c>
      <c r="AK130">
        <v>21.5</v>
      </c>
    </row>
    <row r="131" spans="1:37" x14ac:dyDescent="0.25">
      <c r="A131" s="3" t="str">
        <f t="shared" si="2"/>
        <v>Seungyeon Lee</v>
      </c>
      <c r="B131" s="4">
        <v>45767</v>
      </c>
      <c r="C131" t="s">
        <v>1514</v>
      </c>
      <c r="D131" t="s">
        <v>1515</v>
      </c>
      <c r="E131" t="s">
        <v>1516</v>
      </c>
      <c r="F131" t="s">
        <v>1517</v>
      </c>
      <c r="I131" t="s">
        <v>1338</v>
      </c>
      <c r="J131" t="s">
        <v>1555</v>
      </c>
      <c r="K131">
        <v>23</v>
      </c>
      <c r="L131">
        <v>73</v>
      </c>
      <c r="M131">
        <v>68</v>
      </c>
      <c r="N131">
        <v>71</v>
      </c>
      <c r="Q131">
        <v>212</v>
      </c>
      <c r="R131">
        <v>72.66</v>
      </c>
      <c r="S131">
        <v>72.02</v>
      </c>
      <c r="T131">
        <v>72.72</v>
      </c>
      <c r="U131">
        <v>68.14</v>
      </c>
      <c r="V131">
        <v>71.930000000000007</v>
      </c>
      <c r="Y131">
        <v>70.930000000000007</v>
      </c>
      <c r="Z131">
        <v>59</v>
      </c>
      <c r="AA131">
        <v>20</v>
      </c>
      <c r="AB131">
        <v>23</v>
      </c>
      <c r="AE131">
        <v>8</v>
      </c>
      <c r="AF131">
        <v>5</v>
      </c>
      <c r="AG131">
        <v>9</v>
      </c>
      <c r="AJ131">
        <v>23</v>
      </c>
      <c r="AK131">
        <v>24.5</v>
      </c>
    </row>
    <row r="132" spans="1:37" x14ac:dyDescent="0.25">
      <c r="A132" s="3" t="str">
        <f t="shared" si="2"/>
        <v>Yewon Lee</v>
      </c>
      <c r="B132" s="4">
        <v>45767</v>
      </c>
      <c r="C132" t="s">
        <v>1514</v>
      </c>
      <c r="D132" t="s">
        <v>1515</v>
      </c>
      <c r="E132" t="s">
        <v>1516</v>
      </c>
      <c r="F132" t="s">
        <v>1517</v>
      </c>
      <c r="I132" t="s">
        <v>1338</v>
      </c>
      <c r="J132" t="s">
        <v>1556</v>
      </c>
      <c r="K132">
        <v>23</v>
      </c>
      <c r="L132">
        <v>71</v>
      </c>
      <c r="M132">
        <v>69</v>
      </c>
      <c r="N132">
        <v>72</v>
      </c>
      <c r="Q132">
        <v>212</v>
      </c>
      <c r="R132">
        <v>72.66</v>
      </c>
      <c r="S132">
        <v>72.02</v>
      </c>
      <c r="T132">
        <v>70.72</v>
      </c>
      <c r="U132">
        <v>69.14</v>
      </c>
      <c r="V132">
        <v>72.930000000000007</v>
      </c>
      <c r="Y132">
        <v>70.930000000000007</v>
      </c>
      <c r="Z132">
        <v>30</v>
      </c>
      <c r="AA132">
        <v>14</v>
      </c>
      <c r="AB132">
        <v>23</v>
      </c>
      <c r="AE132">
        <v>6</v>
      </c>
      <c r="AF132">
        <v>4</v>
      </c>
      <c r="AG132">
        <v>9</v>
      </c>
      <c r="AJ132">
        <v>23</v>
      </c>
      <c r="AK132">
        <v>24.5</v>
      </c>
    </row>
    <row r="133" spans="1:37" x14ac:dyDescent="0.25">
      <c r="A133" s="3" t="str">
        <f t="shared" si="2"/>
        <v>Heejeong Lim</v>
      </c>
      <c r="B133" s="4">
        <v>45767</v>
      </c>
      <c r="C133" t="s">
        <v>1514</v>
      </c>
      <c r="D133" t="s">
        <v>1515</v>
      </c>
      <c r="E133" t="s">
        <v>1516</v>
      </c>
      <c r="F133" t="s">
        <v>1517</v>
      </c>
      <c r="I133" t="s">
        <v>1557</v>
      </c>
      <c r="J133" t="s">
        <v>1558</v>
      </c>
      <c r="K133">
        <v>23</v>
      </c>
      <c r="L133">
        <v>68</v>
      </c>
      <c r="M133">
        <v>72</v>
      </c>
      <c r="N133">
        <v>72</v>
      </c>
      <c r="Q133">
        <v>212</v>
      </c>
      <c r="R133">
        <v>72.66</v>
      </c>
      <c r="S133">
        <v>72.02</v>
      </c>
      <c r="T133">
        <v>67.72</v>
      </c>
      <c r="U133">
        <v>72.14</v>
      </c>
      <c r="V133">
        <v>72.930000000000007</v>
      </c>
      <c r="Y133">
        <v>70.930000000000007</v>
      </c>
      <c r="Z133">
        <v>9</v>
      </c>
      <c r="AA133">
        <v>14</v>
      </c>
      <c r="AB133">
        <v>23</v>
      </c>
      <c r="AE133">
        <v>3</v>
      </c>
      <c r="AF133">
        <v>4</v>
      </c>
      <c r="AG133">
        <v>9</v>
      </c>
      <c r="AJ133">
        <v>23</v>
      </c>
      <c r="AK133">
        <v>24.5</v>
      </c>
    </row>
    <row r="134" spans="1:37" x14ac:dyDescent="0.25">
      <c r="A134" s="3" t="str">
        <f t="shared" si="2"/>
        <v>Jieun Seo</v>
      </c>
      <c r="B134" s="4">
        <v>45767</v>
      </c>
      <c r="C134" t="s">
        <v>1514</v>
      </c>
      <c r="D134" t="s">
        <v>1515</v>
      </c>
      <c r="E134" t="s">
        <v>1516</v>
      </c>
      <c r="F134" t="s">
        <v>1517</v>
      </c>
      <c r="I134" t="s">
        <v>1559</v>
      </c>
      <c r="J134" t="s">
        <v>1560</v>
      </c>
      <c r="K134">
        <v>23</v>
      </c>
      <c r="L134">
        <v>67</v>
      </c>
      <c r="M134">
        <v>76</v>
      </c>
      <c r="N134">
        <v>69</v>
      </c>
      <c r="Q134">
        <v>212</v>
      </c>
      <c r="R134">
        <v>72.66</v>
      </c>
      <c r="S134">
        <v>72.02</v>
      </c>
      <c r="T134">
        <v>66.72</v>
      </c>
      <c r="U134">
        <v>76.14</v>
      </c>
      <c r="V134">
        <v>69.930000000000007</v>
      </c>
      <c r="Y134">
        <v>70.930000000000007</v>
      </c>
      <c r="Z134">
        <v>3</v>
      </c>
      <c r="AA134">
        <v>35</v>
      </c>
      <c r="AB134">
        <v>23</v>
      </c>
      <c r="AE134">
        <v>2</v>
      </c>
      <c r="AF134">
        <v>7</v>
      </c>
      <c r="AG134">
        <v>9</v>
      </c>
      <c r="AJ134">
        <v>23</v>
      </c>
      <c r="AK134">
        <v>24.5</v>
      </c>
    </row>
    <row r="135" spans="1:37" x14ac:dyDescent="0.25">
      <c r="A135" s="3" t="str">
        <f t="shared" si="2"/>
        <v>Songyi Ahn</v>
      </c>
      <c r="B135" s="4">
        <v>45767</v>
      </c>
      <c r="C135" t="s">
        <v>1514</v>
      </c>
      <c r="D135" t="s">
        <v>1515</v>
      </c>
      <c r="E135" t="s">
        <v>1516</v>
      </c>
      <c r="F135" t="s">
        <v>1517</v>
      </c>
      <c r="I135" t="s">
        <v>1561</v>
      </c>
      <c r="J135" t="s">
        <v>1562</v>
      </c>
      <c r="K135">
        <v>27</v>
      </c>
      <c r="L135">
        <v>71</v>
      </c>
      <c r="M135">
        <v>71</v>
      </c>
      <c r="N135">
        <v>71</v>
      </c>
      <c r="Q135">
        <v>213</v>
      </c>
      <c r="R135">
        <v>72.66</v>
      </c>
      <c r="S135">
        <v>72.02</v>
      </c>
      <c r="T135">
        <v>70.72</v>
      </c>
      <c r="U135">
        <v>71.14</v>
      </c>
      <c r="V135">
        <v>71.930000000000007</v>
      </c>
      <c r="Y135">
        <v>71.260000000000005</v>
      </c>
      <c r="Z135">
        <v>30</v>
      </c>
      <c r="AA135">
        <v>27</v>
      </c>
      <c r="AB135">
        <v>27</v>
      </c>
      <c r="AE135">
        <v>6</v>
      </c>
      <c r="AF135">
        <v>6</v>
      </c>
      <c r="AG135">
        <v>10</v>
      </c>
      <c r="AJ135">
        <v>27</v>
      </c>
      <c r="AK135">
        <v>29</v>
      </c>
    </row>
    <row r="136" spans="1:37" x14ac:dyDescent="0.25">
      <c r="A136" s="3" t="str">
        <f t="shared" si="2"/>
        <v>Hansol Ji</v>
      </c>
      <c r="B136" s="4">
        <v>45767</v>
      </c>
      <c r="C136" t="s">
        <v>1514</v>
      </c>
      <c r="D136" t="s">
        <v>1515</v>
      </c>
      <c r="E136" t="s">
        <v>1516</v>
      </c>
      <c r="F136" t="s">
        <v>1517</v>
      </c>
      <c r="I136" t="s">
        <v>1563</v>
      </c>
      <c r="J136" t="s">
        <v>1564</v>
      </c>
      <c r="K136">
        <v>27</v>
      </c>
      <c r="L136">
        <v>73</v>
      </c>
      <c r="M136">
        <v>70</v>
      </c>
      <c r="N136">
        <v>70</v>
      </c>
      <c r="Q136">
        <v>213</v>
      </c>
      <c r="R136">
        <v>72.66</v>
      </c>
      <c r="S136">
        <v>72.02</v>
      </c>
      <c r="T136">
        <v>72.72</v>
      </c>
      <c r="U136">
        <v>70.14</v>
      </c>
      <c r="V136">
        <v>70.930000000000007</v>
      </c>
      <c r="Y136">
        <v>71.260000000000005</v>
      </c>
      <c r="Z136">
        <v>59</v>
      </c>
      <c r="AA136">
        <v>35</v>
      </c>
      <c r="AB136">
        <v>27</v>
      </c>
      <c r="AE136">
        <v>8</v>
      </c>
      <c r="AF136">
        <v>7</v>
      </c>
      <c r="AG136">
        <v>10</v>
      </c>
      <c r="AJ136">
        <v>27</v>
      </c>
      <c r="AK136">
        <v>29</v>
      </c>
    </row>
    <row r="137" spans="1:37" x14ac:dyDescent="0.25">
      <c r="A137" s="3" t="str">
        <f t="shared" si="2"/>
        <v>Shuying Li</v>
      </c>
      <c r="B137" s="4">
        <v>45767</v>
      </c>
      <c r="C137" t="s">
        <v>1514</v>
      </c>
      <c r="D137" t="s">
        <v>1515</v>
      </c>
      <c r="E137" t="s">
        <v>1516</v>
      </c>
      <c r="F137" t="s">
        <v>1517</v>
      </c>
      <c r="I137" t="s">
        <v>1565</v>
      </c>
      <c r="J137" t="s">
        <v>1566</v>
      </c>
      <c r="K137">
        <v>27</v>
      </c>
      <c r="L137">
        <v>72</v>
      </c>
      <c r="M137">
        <v>70</v>
      </c>
      <c r="N137">
        <v>71</v>
      </c>
      <c r="Q137">
        <v>213</v>
      </c>
      <c r="R137">
        <v>72.66</v>
      </c>
      <c r="S137">
        <v>72.02</v>
      </c>
      <c r="T137">
        <v>71.72</v>
      </c>
      <c r="U137">
        <v>70.14</v>
      </c>
      <c r="V137">
        <v>71.930000000000007</v>
      </c>
      <c r="Y137">
        <v>71.260000000000005</v>
      </c>
      <c r="Z137">
        <v>46</v>
      </c>
      <c r="AA137">
        <v>27</v>
      </c>
      <c r="AB137">
        <v>27</v>
      </c>
      <c r="AE137">
        <v>7</v>
      </c>
      <c r="AF137">
        <v>6</v>
      </c>
      <c r="AG137">
        <v>10</v>
      </c>
      <c r="AJ137">
        <v>27</v>
      </c>
      <c r="AK137">
        <v>29</v>
      </c>
    </row>
    <row r="138" spans="1:37" x14ac:dyDescent="0.25">
      <c r="A138" s="3" t="str">
        <f t="shared" si="2"/>
        <v>Jinyeong Lim</v>
      </c>
      <c r="B138" s="4">
        <v>45767</v>
      </c>
      <c r="C138" t="s">
        <v>1514</v>
      </c>
      <c r="D138" t="s">
        <v>1515</v>
      </c>
      <c r="E138" t="s">
        <v>1516</v>
      </c>
      <c r="F138" t="s">
        <v>1517</v>
      </c>
      <c r="I138" t="s">
        <v>1557</v>
      </c>
      <c r="J138" t="s">
        <v>1567</v>
      </c>
      <c r="K138">
        <v>27</v>
      </c>
      <c r="L138">
        <v>76</v>
      </c>
      <c r="M138">
        <v>68</v>
      </c>
      <c r="N138">
        <v>69</v>
      </c>
      <c r="Q138">
        <v>213</v>
      </c>
      <c r="R138">
        <v>72.66</v>
      </c>
      <c r="S138">
        <v>72.02</v>
      </c>
      <c r="T138">
        <v>75.72</v>
      </c>
      <c r="U138">
        <v>68.14</v>
      </c>
      <c r="V138">
        <v>69.930000000000007</v>
      </c>
      <c r="Y138">
        <v>71.260000000000005</v>
      </c>
      <c r="Z138">
        <v>95</v>
      </c>
      <c r="AA138">
        <v>44</v>
      </c>
      <c r="AB138">
        <v>27</v>
      </c>
      <c r="AE138">
        <v>11</v>
      </c>
      <c r="AF138">
        <v>8</v>
      </c>
      <c r="AG138">
        <v>10</v>
      </c>
      <c r="AJ138">
        <v>27</v>
      </c>
      <c r="AK138">
        <v>29</v>
      </c>
    </row>
    <row r="139" spans="1:37" x14ac:dyDescent="0.25">
      <c r="A139" s="3" t="str">
        <f t="shared" si="2"/>
        <v>Gyeong Eun Oh</v>
      </c>
      <c r="B139" s="4">
        <v>45767</v>
      </c>
      <c r="C139" t="s">
        <v>1514</v>
      </c>
      <c r="D139" t="s">
        <v>1515</v>
      </c>
      <c r="E139" t="s">
        <v>1516</v>
      </c>
      <c r="F139" t="s">
        <v>1517</v>
      </c>
      <c r="I139" t="s">
        <v>1568</v>
      </c>
      <c r="J139" t="s">
        <v>1569</v>
      </c>
      <c r="K139">
        <v>27</v>
      </c>
      <c r="L139">
        <v>70</v>
      </c>
      <c r="M139">
        <v>67</v>
      </c>
      <c r="N139">
        <v>76</v>
      </c>
      <c r="Q139">
        <v>213</v>
      </c>
      <c r="R139">
        <v>72.66</v>
      </c>
      <c r="S139">
        <v>72.02</v>
      </c>
      <c r="T139">
        <v>69.72</v>
      </c>
      <c r="U139">
        <v>67.14</v>
      </c>
      <c r="V139">
        <v>76.930000000000007</v>
      </c>
      <c r="Y139">
        <v>71.260000000000005</v>
      </c>
      <c r="Z139">
        <v>18</v>
      </c>
      <c r="AA139">
        <v>2</v>
      </c>
      <c r="AB139">
        <v>27</v>
      </c>
      <c r="AE139">
        <v>5</v>
      </c>
      <c r="AF139">
        <v>1</v>
      </c>
      <c r="AG139">
        <v>10</v>
      </c>
      <c r="AJ139">
        <v>27</v>
      </c>
      <c r="AK139">
        <v>29</v>
      </c>
    </row>
    <row r="140" spans="1:37" x14ac:dyDescent="0.25">
      <c r="A140" s="3" t="str">
        <f t="shared" si="2"/>
        <v>Kabin Choi</v>
      </c>
      <c r="B140" s="4">
        <v>45767</v>
      </c>
      <c r="C140" t="s">
        <v>1514</v>
      </c>
      <c r="D140" t="s">
        <v>1515</v>
      </c>
      <c r="E140" t="s">
        <v>1516</v>
      </c>
      <c r="F140" t="s">
        <v>1517</v>
      </c>
      <c r="I140" t="s">
        <v>1527</v>
      </c>
      <c r="J140" t="s">
        <v>1570</v>
      </c>
      <c r="K140">
        <v>32</v>
      </c>
      <c r="L140">
        <v>73</v>
      </c>
      <c r="M140">
        <v>69</v>
      </c>
      <c r="N140">
        <v>72</v>
      </c>
      <c r="Q140">
        <v>214</v>
      </c>
      <c r="R140">
        <v>72.66</v>
      </c>
      <c r="S140">
        <v>72.02</v>
      </c>
      <c r="T140">
        <v>72.72</v>
      </c>
      <c r="U140">
        <v>69.14</v>
      </c>
      <c r="V140">
        <v>72.930000000000007</v>
      </c>
      <c r="Y140">
        <v>71.599999999999994</v>
      </c>
      <c r="Z140">
        <v>59</v>
      </c>
      <c r="AA140">
        <v>27</v>
      </c>
      <c r="AB140">
        <v>32</v>
      </c>
      <c r="AE140">
        <v>8</v>
      </c>
      <c r="AF140">
        <v>6</v>
      </c>
      <c r="AG140">
        <v>11</v>
      </c>
      <c r="AJ140">
        <v>32</v>
      </c>
      <c r="AK140">
        <v>35</v>
      </c>
    </row>
    <row r="141" spans="1:37" x14ac:dyDescent="0.25">
      <c r="A141" s="3" t="str">
        <f t="shared" si="2"/>
        <v>Yeonseo Hwang</v>
      </c>
      <c r="B141" s="4">
        <v>45767</v>
      </c>
      <c r="C141" t="s">
        <v>1514</v>
      </c>
      <c r="D141" t="s">
        <v>1515</v>
      </c>
      <c r="E141" t="s">
        <v>1516</v>
      </c>
      <c r="F141" t="s">
        <v>1517</v>
      </c>
      <c r="I141" t="s">
        <v>1534</v>
      </c>
      <c r="J141" t="s">
        <v>1571</v>
      </c>
      <c r="K141">
        <v>32</v>
      </c>
      <c r="L141">
        <v>70</v>
      </c>
      <c r="M141">
        <v>73</v>
      </c>
      <c r="N141">
        <v>71</v>
      </c>
      <c r="Q141">
        <v>214</v>
      </c>
      <c r="R141">
        <v>72.66</v>
      </c>
      <c r="S141">
        <v>72.02</v>
      </c>
      <c r="T141">
        <v>69.72</v>
      </c>
      <c r="U141">
        <v>73.14</v>
      </c>
      <c r="V141">
        <v>71.930000000000007</v>
      </c>
      <c r="Y141">
        <v>71.599999999999994</v>
      </c>
      <c r="Z141">
        <v>18</v>
      </c>
      <c r="AA141">
        <v>35</v>
      </c>
      <c r="AB141">
        <v>32</v>
      </c>
      <c r="AE141">
        <v>5</v>
      </c>
      <c r="AF141">
        <v>7</v>
      </c>
      <c r="AG141">
        <v>11</v>
      </c>
      <c r="AJ141">
        <v>32</v>
      </c>
      <c r="AK141">
        <v>35</v>
      </c>
    </row>
    <row r="142" spans="1:37" x14ac:dyDescent="0.25">
      <c r="A142" s="3" t="str">
        <f t="shared" si="2"/>
        <v>Woojeong Kim</v>
      </c>
      <c r="B142" s="4">
        <v>45767</v>
      </c>
      <c r="C142" t="s">
        <v>1514</v>
      </c>
      <c r="D142" t="s">
        <v>1515</v>
      </c>
      <c r="E142" t="s">
        <v>1516</v>
      </c>
      <c r="F142" t="s">
        <v>1517</v>
      </c>
      <c r="I142" t="s">
        <v>1529</v>
      </c>
      <c r="J142" t="s">
        <v>1572</v>
      </c>
      <c r="K142">
        <v>32</v>
      </c>
      <c r="L142">
        <v>73</v>
      </c>
      <c r="M142">
        <v>71</v>
      </c>
      <c r="N142">
        <v>70</v>
      </c>
      <c r="Q142">
        <v>214</v>
      </c>
      <c r="R142">
        <v>72.66</v>
      </c>
      <c r="S142">
        <v>72.02</v>
      </c>
      <c r="T142">
        <v>72.72</v>
      </c>
      <c r="U142">
        <v>71.14</v>
      </c>
      <c r="V142">
        <v>70.930000000000007</v>
      </c>
      <c r="Y142">
        <v>71.599999999999994</v>
      </c>
      <c r="Z142">
        <v>59</v>
      </c>
      <c r="AA142">
        <v>44</v>
      </c>
      <c r="AB142">
        <v>32</v>
      </c>
      <c r="AE142">
        <v>8</v>
      </c>
      <c r="AF142">
        <v>8</v>
      </c>
      <c r="AG142">
        <v>11</v>
      </c>
      <c r="AJ142">
        <v>32</v>
      </c>
      <c r="AK142">
        <v>35</v>
      </c>
    </row>
    <row r="143" spans="1:37" x14ac:dyDescent="0.25">
      <c r="A143" s="3" t="str">
        <f t="shared" si="2"/>
        <v>Gayoung Lee</v>
      </c>
      <c r="B143" s="4">
        <v>45767</v>
      </c>
      <c r="C143" t="s">
        <v>1514</v>
      </c>
      <c r="D143" t="s">
        <v>1515</v>
      </c>
      <c r="E143" t="s">
        <v>1516</v>
      </c>
      <c r="F143" t="s">
        <v>1517</v>
      </c>
      <c r="I143" t="s">
        <v>1338</v>
      </c>
      <c r="J143" t="s">
        <v>1573</v>
      </c>
      <c r="K143">
        <v>32</v>
      </c>
      <c r="L143">
        <v>74</v>
      </c>
      <c r="M143">
        <v>68</v>
      </c>
      <c r="N143">
        <v>72</v>
      </c>
      <c r="Q143">
        <v>214</v>
      </c>
      <c r="R143">
        <v>72.66</v>
      </c>
      <c r="S143">
        <v>72.02</v>
      </c>
      <c r="T143">
        <v>73.72</v>
      </c>
      <c r="U143">
        <v>68.14</v>
      </c>
      <c r="V143">
        <v>72.930000000000007</v>
      </c>
      <c r="Y143">
        <v>71.599999999999994</v>
      </c>
      <c r="Z143">
        <v>72</v>
      </c>
      <c r="AA143">
        <v>27</v>
      </c>
      <c r="AB143">
        <v>32</v>
      </c>
      <c r="AE143">
        <v>9</v>
      </c>
      <c r="AF143">
        <v>6</v>
      </c>
      <c r="AG143">
        <v>11</v>
      </c>
      <c r="AJ143">
        <v>32</v>
      </c>
      <c r="AK143">
        <v>35</v>
      </c>
    </row>
    <row r="144" spans="1:37" x14ac:dyDescent="0.25">
      <c r="A144" s="3" t="str">
        <f t="shared" si="2"/>
        <v>Soyoung Lee</v>
      </c>
      <c r="B144" s="4">
        <v>45767</v>
      </c>
      <c r="C144" t="s">
        <v>1514</v>
      </c>
      <c r="D144" t="s">
        <v>1515</v>
      </c>
      <c r="E144" t="s">
        <v>1516</v>
      </c>
      <c r="F144" t="s">
        <v>1517</v>
      </c>
      <c r="I144" t="s">
        <v>1338</v>
      </c>
      <c r="J144" t="s">
        <v>1574</v>
      </c>
      <c r="K144">
        <v>32</v>
      </c>
      <c r="L144">
        <v>75</v>
      </c>
      <c r="M144">
        <v>69</v>
      </c>
      <c r="N144">
        <v>70</v>
      </c>
      <c r="Q144">
        <v>214</v>
      </c>
      <c r="R144">
        <v>72.66</v>
      </c>
      <c r="S144">
        <v>72.02</v>
      </c>
      <c r="T144">
        <v>74.72</v>
      </c>
      <c r="U144">
        <v>69.14</v>
      </c>
      <c r="V144">
        <v>70.930000000000007</v>
      </c>
      <c r="Y144">
        <v>71.599999999999994</v>
      </c>
      <c r="Z144">
        <v>85</v>
      </c>
      <c r="AA144">
        <v>44</v>
      </c>
      <c r="AB144">
        <v>32</v>
      </c>
      <c r="AE144">
        <v>10</v>
      </c>
      <c r="AF144">
        <v>8</v>
      </c>
      <c r="AG144">
        <v>11</v>
      </c>
      <c r="AJ144">
        <v>32</v>
      </c>
      <c r="AK144">
        <v>35</v>
      </c>
    </row>
    <row r="145" spans="1:37" x14ac:dyDescent="0.25">
      <c r="A145" s="3" t="str">
        <f t="shared" si="2"/>
        <v>Yoollyn Lee</v>
      </c>
      <c r="B145" s="4">
        <v>45767</v>
      </c>
      <c r="C145" t="s">
        <v>1514</v>
      </c>
      <c r="D145" t="s">
        <v>1515</v>
      </c>
      <c r="E145" t="s">
        <v>1516</v>
      </c>
      <c r="F145" t="s">
        <v>1517</v>
      </c>
      <c r="I145" t="s">
        <v>1338</v>
      </c>
      <c r="J145" t="s">
        <v>1575</v>
      </c>
      <c r="K145">
        <v>32</v>
      </c>
      <c r="L145">
        <v>71</v>
      </c>
      <c r="M145">
        <v>71</v>
      </c>
      <c r="N145">
        <v>72</v>
      </c>
      <c r="Q145">
        <v>214</v>
      </c>
      <c r="R145">
        <v>72.66</v>
      </c>
      <c r="S145">
        <v>72.02</v>
      </c>
      <c r="T145">
        <v>70.72</v>
      </c>
      <c r="U145">
        <v>71.14</v>
      </c>
      <c r="V145">
        <v>72.930000000000007</v>
      </c>
      <c r="Y145">
        <v>71.599999999999994</v>
      </c>
      <c r="Z145">
        <v>30</v>
      </c>
      <c r="AA145">
        <v>27</v>
      </c>
      <c r="AB145">
        <v>32</v>
      </c>
      <c r="AE145">
        <v>6</v>
      </c>
      <c r="AF145">
        <v>6</v>
      </c>
      <c r="AG145">
        <v>11</v>
      </c>
      <c r="AJ145">
        <v>32</v>
      </c>
      <c r="AK145">
        <v>35</v>
      </c>
    </row>
    <row r="146" spans="1:37" x14ac:dyDescent="0.25">
      <c r="A146" s="3" t="str">
        <f t="shared" si="2"/>
        <v>Seunghui Ro</v>
      </c>
      <c r="B146" s="4">
        <v>45767</v>
      </c>
      <c r="C146" t="s">
        <v>1514</v>
      </c>
      <c r="D146" t="s">
        <v>1515</v>
      </c>
      <c r="E146" t="s">
        <v>1516</v>
      </c>
      <c r="F146" t="s">
        <v>1517</v>
      </c>
      <c r="I146" t="s">
        <v>1576</v>
      </c>
      <c r="J146" t="s">
        <v>1577</v>
      </c>
      <c r="K146">
        <v>32</v>
      </c>
      <c r="L146">
        <v>67</v>
      </c>
      <c r="M146">
        <v>74</v>
      </c>
      <c r="N146">
        <v>73</v>
      </c>
      <c r="Q146">
        <v>214</v>
      </c>
      <c r="R146">
        <v>72.66</v>
      </c>
      <c r="S146">
        <v>72.02</v>
      </c>
      <c r="T146">
        <v>66.72</v>
      </c>
      <c r="U146">
        <v>74.14</v>
      </c>
      <c r="V146">
        <v>73.930000000000007</v>
      </c>
      <c r="Y146">
        <v>71.599999999999994</v>
      </c>
      <c r="Z146">
        <v>3</v>
      </c>
      <c r="AA146">
        <v>20</v>
      </c>
      <c r="AB146">
        <v>32</v>
      </c>
      <c r="AE146">
        <v>2</v>
      </c>
      <c r="AF146">
        <v>5</v>
      </c>
      <c r="AG146">
        <v>11</v>
      </c>
      <c r="AJ146">
        <v>32</v>
      </c>
      <c r="AK146">
        <v>35</v>
      </c>
    </row>
    <row r="147" spans="1:37" x14ac:dyDescent="0.25">
      <c r="A147" s="3" t="str">
        <f t="shared" si="2"/>
        <v>Sohyun Bae</v>
      </c>
      <c r="B147" s="4">
        <v>45767</v>
      </c>
      <c r="C147" t="s">
        <v>1514</v>
      </c>
      <c r="D147" t="s">
        <v>1515</v>
      </c>
      <c r="E147" t="s">
        <v>1516</v>
      </c>
      <c r="F147" t="s">
        <v>1517</v>
      </c>
      <c r="I147" t="s">
        <v>1492</v>
      </c>
      <c r="J147" t="s">
        <v>1578</v>
      </c>
      <c r="K147">
        <v>39</v>
      </c>
      <c r="L147">
        <v>74</v>
      </c>
      <c r="M147">
        <v>71</v>
      </c>
      <c r="N147">
        <v>70</v>
      </c>
      <c r="Q147">
        <v>215</v>
      </c>
      <c r="R147">
        <v>72.66</v>
      </c>
      <c r="S147">
        <v>72.02</v>
      </c>
      <c r="T147">
        <v>73.72</v>
      </c>
      <c r="U147">
        <v>71.14</v>
      </c>
      <c r="V147">
        <v>70.930000000000007</v>
      </c>
      <c r="Y147">
        <v>71.930000000000007</v>
      </c>
      <c r="Z147">
        <v>72</v>
      </c>
      <c r="AA147">
        <v>56</v>
      </c>
      <c r="AB147">
        <v>39</v>
      </c>
      <c r="AE147">
        <v>9</v>
      </c>
      <c r="AF147">
        <v>9</v>
      </c>
      <c r="AG147">
        <v>12</v>
      </c>
      <c r="AJ147">
        <v>39</v>
      </c>
      <c r="AK147">
        <v>42</v>
      </c>
    </row>
    <row r="148" spans="1:37" x14ac:dyDescent="0.25">
      <c r="A148" s="3" t="str">
        <f t="shared" si="2"/>
        <v>Jiwon Han</v>
      </c>
      <c r="B148" s="4">
        <v>45767</v>
      </c>
      <c r="C148" t="s">
        <v>1514</v>
      </c>
      <c r="D148" t="s">
        <v>1515</v>
      </c>
      <c r="E148" t="s">
        <v>1516</v>
      </c>
      <c r="F148" t="s">
        <v>1517</v>
      </c>
      <c r="I148" t="s">
        <v>1538</v>
      </c>
      <c r="J148" t="s">
        <v>1541</v>
      </c>
      <c r="K148">
        <v>39</v>
      </c>
      <c r="L148">
        <v>71</v>
      </c>
      <c r="M148">
        <v>73</v>
      </c>
      <c r="N148">
        <v>71</v>
      </c>
      <c r="Q148">
        <v>215</v>
      </c>
      <c r="R148">
        <v>72.66</v>
      </c>
      <c r="S148">
        <v>72.02</v>
      </c>
      <c r="T148">
        <v>70.72</v>
      </c>
      <c r="U148">
        <v>73.14</v>
      </c>
      <c r="V148">
        <v>71.930000000000007</v>
      </c>
      <c r="Y148">
        <v>71.930000000000007</v>
      </c>
      <c r="Z148">
        <v>30</v>
      </c>
      <c r="AA148">
        <v>44</v>
      </c>
      <c r="AB148">
        <v>39</v>
      </c>
      <c r="AE148">
        <v>6</v>
      </c>
      <c r="AF148">
        <v>8</v>
      </c>
      <c r="AG148">
        <v>12</v>
      </c>
      <c r="AJ148">
        <v>39</v>
      </c>
      <c r="AK148">
        <v>42</v>
      </c>
    </row>
    <row r="149" spans="1:37" x14ac:dyDescent="0.25">
      <c r="A149" s="3" t="str">
        <f t="shared" si="2"/>
        <v>Chaeeun2 Lee</v>
      </c>
      <c r="B149" s="4">
        <v>45767</v>
      </c>
      <c r="C149" t="s">
        <v>1514</v>
      </c>
      <c r="D149" t="s">
        <v>1515</v>
      </c>
      <c r="E149" t="s">
        <v>1516</v>
      </c>
      <c r="F149" t="s">
        <v>1517</v>
      </c>
      <c r="I149" t="s">
        <v>1338</v>
      </c>
      <c r="J149" t="s">
        <v>1579</v>
      </c>
      <c r="K149">
        <v>39</v>
      </c>
      <c r="L149">
        <v>74</v>
      </c>
      <c r="M149">
        <v>68</v>
      </c>
      <c r="N149">
        <v>73</v>
      </c>
      <c r="Q149">
        <v>215</v>
      </c>
      <c r="R149">
        <v>72.66</v>
      </c>
      <c r="S149">
        <v>72.02</v>
      </c>
      <c r="T149">
        <v>73.72</v>
      </c>
      <c r="U149">
        <v>68.14</v>
      </c>
      <c r="V149">
        <v>73.930000000000007</v>
      </c>
      <c r="Y149">
        <v>71.930000000000007</v>
      </c>
      <c r="Z149">
        <v>72</v>
      </c>
      <c r="AA149">
        <v>27</v>
      </c>
      <c r="AB149">
        <v>39</v>
      </c>
      <c r="AE149">
        <v>9</v>
      </c>
      <c r="AF149">
        <v>6</v>
      </c>
      <c r="AG149">
        <v>12</v>
      </c>
      <c r="AJ149">
        <v>39</v>
      </c>
      <c r="AK149">
        <v>42</v>
      </c>
    </row>
    <row r="150" spans="1:37" x14ac:dyDescent="0.25">
      <c r="A150" s="3" t="str">
        <f t="shared" si="2"/>
        <v>Sehee Lee</v>
      </c>
      <c r="B150" s="4">
        <v>45767</v>
      </c>
      <c r="C150" t="s">
        <v>1514</v>
      </c>
      <c r="D150" t="s">
        <v>1515</v>
      </c>
      <c r="E150" t="s">
        <v>1516</v>
      </c>
      <c r="F150" t="s">
        <v>1517</v>
      </c>
      <c r="I150" t="s">
        <v>1338</v>
      </c>
      <c r="J150" t="s">
        <v>1580</v>
      </c>
      <c r="K150">
        <v>39</v>
      </c>
      <c r="L150">
        <v>71</v>
      </c>
      <c r="M150">
        <v>73</v>
      </c>
      <c r="N150">
        <v>71</v>
      </c>
      <c r="Q150">
        <v>215</v>
      </c>
      <c r="R150">
        <v>72.66</v>
      </c>
      <c r="S150">
        <v>72.02</v>
      </c>
      <c r="T150">
        <v>70.72</v>
      </c>
      <c r="U150">
        <v>73.14</v>
      </c>
      <c r="V150">
        <v>71.930000000000007</v>
      </c>
      <c r="Y150">
        <v>71.930000000000007</v>
      </c>
      <c r="Z150">
        <v>30</v>
      </c>
      <c r="AA150">
        <v>44</v>
      </c>
      <c r="AB150">
        <v>39</v>
      </c>
      <c r="AE150">
        <v>6</v>
      </c>
      <c r="AF150">
        <v>8</v>
      </c>
      <c r="AG150">
        <v>12</v>
      </c>
      <c r="AJ150">
        <v>39</v>
      </c>
      <c r="AK150">
        <v>42</v>
      </c>
    </row>
    <row r="151" spans="1:37" x14ac:dyDescent="0.25">
      <c r="A151" s="3" t="str">
        <f t="shared" si="2"/>
        <v>Hyejun Park</v>
      </c>
      <c r="B151" s="4">
        <v>45767</v>
      </c>
      <c r="C151" t="s">
        <v>1514</v>
      </c>
      <c r="D151" t="s">
        <v>1515</v>
      </c>
      <c r="E151" t="s">
        <v>1516</v>
      </c>
      <c r="F151" t="s">
        <v>1517</v>
      </c>
      <c r="I151" t="s">
        <v>1523</v>
      </c>
      <c r="J151" t="s">
        <v>1581</v>
      </c>
      <c r="K151">
        <v>39</v>
      </c>
      <c r="L151">
        <v>74</v>
      </c>
      <c r="M151">
        <v>70</v>
      </c>
      <c r="N151">
        <v>71</v>
      </c>
      <c r="Q151">
        <v>215</v>
      </c>
      <c r="R151">
        <v>72.66</v>
      </c>
      <c r="S151">
        <v>72.02</v>
      </c>
      <c r="T151">
        <v>73.72</v>
      </c>
      <c r="U151">
        <v>70.14</v>
      </c>
      <c r="V151">
        <v>71.930000000000007</v>
      </c>
      <c r="Y151">
        <v>71.930000000000007</v>
      </c>
      <c r="Z151">
        <v>72</v>
      </c>
      <c r="AA151">
        <v>44</v>
      </c>
      <c r="AB151">
        <v>39</v>
      </c>
      <c r="AE151">
        <v>9</v>
      </c>
      <c r="AF151">
        <v>8</v>
      </c>
      <c r="AG151">
        <v>12</v>
      </c>
      <c r="AJ151">
        <v>39</v>
      </c>
      <c r="AK151">
        <v>42</v>
      </c>
    </row>
    <row r="152" spans="1:37" x14ac:dyDescent="0.25">
      <c r="A152" s="3" t="str">
        <f t="shared" si="2"/>
        <v>Uhjin Seo</v>
      </c>
      <c r="B152" s="4">
        <v>45767</v>
      </c>
      <c r="C152" t="s">
        <v>1514</v>
      </c>
      <c r="D152" t="s">
        <v>1515</v>
      </c>
      <c r="E152" t="s">
        <v>1516</v>
      </c>
      <c r="F152" t="s">
        <v>1517</v>
      </c>
      <c r="I152" t="s">
        <v>1559</v>
      </c>
      <c r="J152" t="s">
        <v>1582</v>
      </c>
      <c r="K152">
        <v>39</v>
      </c>
      <c r="L152">
        <v>71</v>
      </c>
      <c r="M152">
        <v>72</v>
      </c>
      <c r="N152">
        <v>72</v>
      </c>
      <c r="Q152">
        <v>215</v>
      </c>
      <c r="R152">
        <v>72.66</v>
      </c>
      <c r="S152">
        <v>72.02</v>
      </c>
      <c r="T152">
        <v>70.72</v>
      </c>
      <c r="U152">
        <v>72.14</v>
      </c>
      <c r="V152">
        <v>72.930000000000007</v>
      </c>
      <c r="Y152">
        <v>71.930000000000007</v>
      </c>
      <c r="Z152">
        <v>30</v>
      </c>
      <c r="AA152">
        <v>35</v>
      </c>
      <c r="AB152">
        <v>39</v>
      </c>
      <c r="AE152">
        <v>6</v>
      </c>
      <c r="AF152">
        <v>7</v>
      </c>
      <c r="AG152">
        <v>12</v>
      </c>
      <c r="AJ152">
        <v>39</v>
      </c>
      <c r="AK152">
        <v>42</v>
      </c>
    </row>
    <row r="153" spans="1:37" x14ac:dyDescent="0.25">
      <c r="A153" s="3" t="str">
        <f t="shared" si="2"/>
        <v>Yu Jin Sung</v>
      </c>
      <c r="B153" s="4">
        <v>45767</v>
      </c>
      <c r="C153" t="s">
        <v>1514</v>
      </c>
      <c r="D153" t="s">
        <v>1515</v>
      </c>
      <c r="E153" t="s">
        <v>1516</v>
      </c>
      <c r="F153" t="s">
        <v>1517</v>
      </c>
      <c r="I153" t="s">
        <v>1583</v>
      </c>
      <c r="J153" t="s">
        <v>1584</v>
      </c>
      <c r="K153">
        <v>39</v>
      </c>
      <c r="L153">
        <v>75</v>
      </c>
      <c r="M153">
        <v>69</v>
      </c>
      <c r="N153">
        <v>71</v>
      </c>
      <c r="Q153">
        <v>215</v>
      </c>
      <c r="R153">
        <v>72.66</v>
      </c>
      <c r="S153">
        <v>72.02</v>
      </c>
      <c r="T153">
        <v>74.72</v>
      </c>
      <c r="U153">
        <v>69.14</v>
      </c>
      <c r="V153">
        <v>71.930000000000007</v>
      </c>
      <c r="Y153">
        <v>71.930000000000007</v>
      </c>
      <c r="Z153">
        <v>85</v>
      </c>
      <c r="AA153">
        <v>44</v>
      </c>
      <c r="AB153">
        <v>39</v>
      </c>
      <c r="AE153">
        <v>10</v>
      </c>
      <c r="AF153">
        <v>8</v>
      </c>
      <c r="AG153">
        <v>12</v>
      </c>
      <c r="AJ153">
        <v>39</v>
      </c>
      <c r="AK153">
        <v>42</v>
      </c>
    </row>
    <row r="154" spans="1:37" x14ac:dyDescent="0.25">
      <c r="A154" s="3" t="str">
        <f t="shared" si="2"/>
        <v>Hyunji Hong</v>
      </c>
      <c r="B154" s="4">
        <v>45767</v>
      </c>
      <c r="C154" t="s">
        <v>1514</v>
      </c>
      <c r="D154" t="s">
        <v>1515</v>
      </c>
      <c r="E154" t="s">
        <v>1516</v>
      </c>
      <c r="F154" t="s">
        <v>1517</v>
      </c>
      <c r="I154" t="s">
        <v>1540</v>
      </c>
      <c r="J154" t="s">
        <v>1585</v>
      </c>
      <c r="K154">
        <v>46</v>
      </c>
      <c r="L154">
        <v>70</v>
      </c>
      <c r="M154">
        <v>73</v>
      </c>
      <c r="N154">
        <v>73</v>
      </c>
      <c r="Q154">
        <v>216</v>
      </c>
      <c r="R154">
        <v>72.66</v>
      </c>
      <c r="S154">
        <v>72.02</v>
      </c>
      <c r="T154">
        <v>69.72</v>
      </c>
      <c r="U154">
        <v>73.14</v>
      </c>
      <c r="V154">
        <v>73.930000000000007</v>
      </c>
      <c r="Y154">
        <v>72.260000000000005</v>
      </c>
      <c r="Z154">
        <v>18</v>
      </c>
      <c r="AA154">
        <v>35</v>
      </c>
      <c r="AB154">
        <v>46</v>
      </c>
      <c r="AE154">
        <v>5</v>
      </c>
      <c r="AF154">
        <v>7</v>
      </c>
      <c r="AG154">
        <v>13</v>
      </c>
      <c r="AJ154">
        <v>46</v>
      </c>
      <c r="AK154">
        <v>50</v>
      </c>
    </row>
    <row r="155" spans="1:37" x14ac:dyDescent="0.25">
      <c r="A155" s="3" t="str">
        <f t="shared" si="2"/>
        <v>Jinyoung2 Hong</v>
      </c>
      <c r="B155" s="4">
        <v>45767</v>
      </c>
      <c r="C155" t="s">
        <v>1514</v>
      </c>
      <c r="D155" t="s">
        <v>1515</v>
      </c>
      <c r="E155" t="s">
        <v>1516</v>
      </c>
      <c r="F155" t="s">
        <v>1517</v>
      </c>
      <c r="I155" t="s">
        <v>1540</v>
      </c>
      <c r="J155" t="s">
        <v>1586</v>
      </c>
      <c r="K155">
        <v>46</v>
      </c>
      <c r="L155">
        <v>75</v>
      </c>
      <c r="M155">
        <v>70</v>
      </c>
      <c r="N155">
        <v>71</v>
      </c>
      <c r="Q155">
        <v>216</v>
      </c>
      <c r="R155">
        <v>72.66</v>
      </c>
      <c r="S155">
        <v>72.02</v>
      </c>
      <c r="T155">
        <v>74.72</v>
      </c>
      <c r="U155">
        <v>70.14</v>
      </c>
      <c r="V155">
        <v>71.930000000000007</v>
      </c>
      <c r="Y155">
        <v>72.260000000000005</v>
      </c>
      <c r="Z155">
        <v>85</v>
      </c>
      <c r="AA155">
        <v>56</v>
      </c>
      <c r="AB155">
        <v>46</v>
      </c>
      <c r="AE155">
        <v>10</v>
      </c>
      <c r="AF155">
        <v>9</v>
      </c>
      <c r="AG155">
        <v>13</v>
      </c>
      <c r="AJ155">
        <v>46</v>
      </c>
      <c r="AK155">
        <v>50</v>
      </c>
    </row>
    <row r="156" spans="1:37" x14ac:dyDescent="0.25">
      <c r="A156" s="3" t="str">
        <f t="shared" si="2"/>
        <v>Jungmin Hong</v>
      </c>
      <c r="B156" s="4">
        <v>45767</v>
      </c>
      <c r="C156" t="s">
        <v>1514</v>
      </c>
      <c r="D156" t="s">
        <v>1515</v>
      </c>
      <c r="E156" t="s">
        <v>1516</v>
      </c>
      <c r="F156" t="s">
        <v>1517</v>
      </c>
      <c r="I156" t="s">
        <v>1540</v>
      </c>
      <c r="J156" t="s">
        <v>1587</v>
      </c>
      <c r="K156">
        <v>46</v>
      </c>
      <c r="L156">
        <v>69</v>
      </c>
      <c r="M156">
        <v>76</v>
      </c>
      <c r="N156">
        <v>71</v>
      </c>
      <c r="Q156">
        <v>216</v>
      </c>
      <c r="R156">
        <v>72.66</v>
      </c>
      <c r="S156">
        <v>72.02</v>
      </c>
      <c r="T156">
        <v>68.72</v>
      </c>
      <c r="U156">
        <v>76.14</v>
      </c>
      <c r="V156">
        <v>71.930000000000007</v>
      </c>
      <c r="Y156">
        <v>72.260000000000005</v>
      </c>
      <c r="Z156">
        <v>12</v>
      </c>
      <c r="AA156">
        <v>56</v>
      </c>
      <c r="AB156">
        <v>46</v>
      </c>
      <c r="AE156">
        <v>4</v>
      </c>
      <c r="AF156">
        <v>9</v>
      </c>
      <c r="AG156">
        <v>13</v>
      </c>
      <c r="AJ156">
        <v>46</v>
      </c>
      <c r="AK156">
        <v>50</v>
      </c>
    </row>
    <row r="157" spans="1:37" x14ac:dyDescent="0.25">
      <c r="A157" s="3" t="str">
        <f t="shared" si="2"/>
        <v>Hyelim Jo</v>
      </c>
      <c r="B157" s="4">
        <v>45767</v>
      </c>
      <c r="C157" t="s">
        <v>1514</v>
      </c>
      <c r="D157" t="s">
        <v>1515</v>
      </c>
      <c r="E157" t="s">
        <v>1516</v>
      </c>
      <c r="F157" t="s">
        <v>1517</v>
      </c>
      <c r="I157" t="s">
        <v>1588</v>
      </c>
      <c r="J157" t="s">
        <v>1589</v>
      </c>
      <c r="K157">
        <v>46</v>
      </c>
      <c r="L157">
        <v>70</v>
      </c>
      <c r="M157">
        <v>74</v>
      </c>
      <c r="N157">
        <v>72</v>
      </c>
      <c r="Q157">
        <v>216</v>
      </c>
      <c r="R157">
        <v>72.66</v>
      </c>
      <c r="S157">
        <v>72.02</v>
      </c>
      <c r="T157">
        <v>69.72</v>
      </c>
      <c r="U157">
        <v>74.14</v>
      </c>
      <c r="V157">
        <v>72.930000000000007</v>
      </c>
      <c r="Y157">
        <v>72.260000000000005</v>
      </c>
      <c r="Z157">
        <v>18</v>
      </c>
      <c r="AA157">
        <v>44</v>
      </c>
      <c r="AB157">
        <v>46</v>
      </c>
      <c r="AE157">
        <v>5</v>
      </c>
      <c r="AF157">
        <v>8</v>
      </c>
      <c r="AG157">
        <v>13</v>
      </c>
      <c r="AJ157">
        <v>46</v>
      </c>
      <c r="AK157">
        <v>50</v>
      </c>
    </row>
    <row r="158" spans="1:37" x14ac:dyDescent="0.25">
      <c r="A158" s="3" t="str">
        <f t="shared" si="2"/>
        <v>Jisun Kang</v>
      </c>
      <c r="B158" s="4">
        <v>45767</v>
      </c>
      <c r="C158" t="s">
        <v>1514</v>
      </c>
      <c r="D158" t="s">
        <v>1515</v>
      </c>
      <c r="E158" t="s">
        <v>1516</v>
      </c>
      <c r="F158" t="s">
        <v>1517</v>
      </c>
      <c r="I158" t="s">
        <v>1590</v>
      </c>
      <c r="J158" t="s">
        <v>1591</v>
      </c>
      <c r="K158">
        <v>46</v>
      </c>
      <c r="L158">
        <v>71</v>
      </c>
      <c r="M158">
        <v>74</v>
      </c>
      <c r="N158">
        <v>71</v>
      </c>
      <c r="Q158">
        <v>216</v>
      </c>
      <c r="R158">
        <v>72.66</v>
      </c>
      <c r="S158">
        <v>72.02</v>
      </c>
      <c r="T158">
        <v>70.72</v>
      </c>
      <c r="U158">
        <v>74.14</v>
      </c>
      <c r="V158">
        <v>71.930000000000007</v>
      </c>
      <c r="Y158">
        <v>72.260000000000005</v>
      </c>
      <c r="Z158">
        <v>30</v>
      </c>
      <c r="AA158">
        <v>56</v>
      </c>
      <c r="AB158">
        <v>46</v>
      </c>
      <c r="AE158">
        <v>6</v>
      </c>
      <c r="AF158">
        <v>9</v>
      </c>
      <c r="AG158">
        <v>13</v>
      </c>
      <c r="AJ158">
        <v>46</v>
      </c>
      <c r="AK158">
        <v>50</v>
      </c>
    </row>
    <row r="159" spans="1:37" x14ac:dyDescent="0.25">
      <c r="A159" s="3" t="str">
        <f t="shared" si="2"/>
        <v>Ji Hyeon Lee</v>
      </c>
      <c r="B159" s="4">
        <v>45767</v>
      </c>
      <c r="C159" t="s">
        <v>1514</v>
      </c>
      <c r="D159" t="s">
        <v>1515</v>
      </c>
      <c r="E159" t="s">
        <v>1516</v>
      </c>
      <c r="F159" t="s">
        <v>1517</v>
      </c>
      <c r="I159" t="s">
        <v>1338</v>
      </c>
      <c r="J159" t="s">
        <v>1592</v>
      </c>
      <c r="K159">
        <v>46</v>
      </c>
      <c r="L159">
        <v>74</v>
      </c>
      <c r="M159">
        <v>71</v>
      </c>
      <c r="N159">
        <v>71</v>
      </c>
      <c r="Q159">
        <v>216</v>
      </c>
      <c r="R159">
        <v>72.66</v>
      </c>
      <c r="S159">
        <v>72.02</v>
      </c>
      <c r="T159">
        <v>73.72</v>
      </c>
      <c r="U159">
        <v>71.14</v>
      </c>
      <c r="V159">
        <v>71.930000000000007</v>
      </c>
      <c r="Y159">
        <v>72.260000000000005</v>
      </c>
      <c r="Z159">
        <v>72</v>
      </c>
      <c r="AA159">
        <v>56</v>
      </c>
      <c r="AB159">
        <v>46</v>
      </c>
      <c r="AE159">
        <v>9</v>
      </c>
      <c r="AF159">
        <v>9</v>
      </c>
      <c r="AG159">
        <v>13</v>
      </c>
      <c r="AJ159">
        <v>46</v>
      </c>
      <c r="AK159">
        <v>50</v>
      </c>
    </row>
    <row r="160" spans="1:37" x14ac:dyDescent="0.25">
      <c r="A160" s="3" t="str">
        <f t="shared" si="2"/>
        <v>Jeongmin Moon</v>
      </c>
      <c r="B160" s="4">
        <v>45767</v>
      </c>
      <c r="C160" t="s">
        <v>1514</v>
      </c>
      <c r="D160" t="s">
        <v>1515</v>
      </c>
      <c r="E160" t="s">
        <v>1516</v>
      </c>
      <c r="F160" t="s">
        <v>1517</v>
      </c>
      <c r="I160" t="s">
        <v>1593</v>
      </c>
      <c r="J160" t="s">
        <v>1594</v>
      </c>
      <c r="K160">
        <v>46</v>
      </c>
      <c r="L160">
        <v>69</v>
      </c>
      <c r="M160">
        <v>74</v>
      </c>
      <c r="N160">
        <v>73</v>
      </c>
      <c r="Q160">
        <v>216</v>
      </c>
      <c r="R160">
        <v>72.66</v>
      </c>
      <c r="S160">
        <v>72.02</v>
      </c>
      <c r="T160">
        <v>68.72</v>
      </c>
      <c r="U160">
        <v>74.14</v>
      </c>
      <c r="V160">
        <v>73.930000000000007</v>
      </c>
      <c r="Y160">
        <v>72.260000000000005</v>
      </c>
      <c r="Z160">
        <v>12</v>
      </c>
      <c r="AA160">
        <v>35</v>
      </c>
      <c r="AB160">
        <v>46</v>
      </c>
      <c r="AE160">
        <v>4</v>
      </c>
      <c r="AF160">
        <v>7</v>
      </c>
      <c r="AG160">
        <v>13</v>
      </c>
      <c r="AJ160">
        <v>46</v>
      </c>
      <c r="AK160">
        <v>50</v>
      </c>
    </row>
    <row r="161" spans="1:37" x14ac:dyDescent="0.25">
      <c r="A161" s="3" t="str">
        <f t="shared" si="2"/>
        <v>Bokyeom Park</v>
      </c>
      <c r="B161" s="4">
        <v>45767</v>
      </c>
      <c r="C161" t="s">
        <v>1514</v>
      </c>
      <c r="D161" t="s">
        <v>1515</v>
      </c>
      <c r="E161" t="s">
        <v>1516</v>
      </c>
      <c r="F161" t="s">
        <v>1517</v>
      </c>
      <c r="I161" t="s">
        <v>1523</v>
      </c>
      <c r="J161" t="s">
        <v>1595</v>
      </c>
      <c r="K161">
        <v>46</v>
      </c>
      <c r="L161">
        <v>70</v>
      </c>
      <c r="M161">
        <v>73</v>
      </c>
      <c r="N161">
        <v>73</v>
      </c>
      <c r="Q161">
        <v>216</v>
      </c>
      <c r="R161">
        <v>72.66</v>
      </c>
      <c r="S161">
        <v>72.02</v>
      </c>
      <c r="T161">
        <v>69.72</v>
      </c>
      <c r="U161">
        <v>73.14</v>
      </c>
      <c r="V161">
        <v>73.930000000000007</v>
      </c>
      <c r="Y161">
        <v>72.260000000000005</v>
      </c>
      <c r="Z161">
        <v>18</v>
      </c>
      <c r="AA161">
        <v>35</v>
      </c>
      <c r="AB161">
        <v>46</v>
      </c>
      <c r="AE161">
        <v>5</v>
      </c>
      <c r="AF161">
        <v>7</v>
      </c>
      <c r="AG161">
        <v>13</v>
      </c>
      <c r="AJ161">
        <v>46</v>
      </c>
      <c r="AK161">
        <v>50</v>
      </c>
    </row>
    <row r="162" spans="1:37" x14ac:dyDescent="0.25">
      <c r="A162" s="3" t="str">
        <f t="shared" si="2"/>
        <v>Yebeen Sohn</v>
      </c>
      <c r="B162" s="4">
        <v>45767</v>
      </c>
      <c r="C162" t="s">
        <v>1514</v>
      </c>
      <c r="D162" t="s">
        <v>1515</v>
      </c>
      <c r="E162" t="s">
        <v>1516</v>
      </c>
      <c r="F162" t="s">
        <v>1517</v>
      </c>
      <c r="I162" t="s">
        <v>1596</v>
      </c>
      <c r="J162" t="s">
        <v>1597</v>
      </c>
      <c r="K162">
        <v>46</v>
      </c>
      <c r="L162">
        <v>72</v>
      </c>
      <c r="M162">
        <v>69</v>
      </c>
      <c r="N162">
        <v>75</v>
      </c>
      <c r="Q162">
        <v>216</v>
      </c>
      <c r="R162">
        <v>72.66</v>
      </c>
      <c r="S162">
        <v>72.02</v>
      </c>
      <c r="T162">
        <v>71.72</v>
      </c>
      <c r="U162">
        <v>69.14</v>
      </c>
      <c r="V162">
        <v>75.930000000000007</v>
      </c>
      <c r="Y162">
        <v>72.260000000000005</v>
      </c>
      <c r="Z162">
        <v>46</v>
      </c>
      <c r="AA162">
        <v>20</v>
      </c>
      <c r="AB162">
        <v>46</v>
      </c>
      <c r="AE162">
        <v>7</v>
      </c>
      <c r="AF162">
        <v>5</v>
      </c>
      <c r="AG162">
        <v>13</v>
      </c>
      <c r="AJ162">
        <v>46</v>
      </c>
      <c r="AK162">
        <v>50</v>
      </c>
    </row>
    <row r="163" spans="1:37" x14ac:dyDescent="0.25">
      <c r="A163" s="3" t="str">
        <f t="shared" si="2"/>
        <v>Ayean Cho</v>
      </c>
      <c r="B163" s="4">
        <v>45767</v>
      </c>
      <c r="C163" t="s">
        <v>1514</v>
      </c>
      <c r="D163" t="s">
        <v>1515</v>
      </c>
      <c r="E163" t="s">
        <v>1516</v>
      </c>
      <c r="F163" t="s">
        <v>1517</v>
      </c>
      <c r="I163" t="s">
        <v>1598</v>
      </c>
      <c r="J163" t="s">
        <v>1599</v>
      </c>
      <c r="K163">
        <v>55</v>
      </c>
      <c r="L163">
        <v>74</v>
      </c>
      <c r="M163">
        <v>70</v>
      </c>
      <c r="N163">
        <v>73</v>
      </c>
      <c r="Q163">
        <v>217</v>
      </c>
      <c r="R163">
        <v>72.66</v>
      </c>
      <c r="S163">
        <v>72.02</v>
      </c>
      <c r="T163">
        <v>73.72</v>
      </c>
      <c r="U163">
        <v>70.14</v>
      </c>
      <c r="V163">
        <v>73.930000000000007</v>
      </c>
      <c r="Y163">
        <v>72.599999999999994</v>
      </c>
      <c r="Z163">
        <v>72</v>
      </c>
      <c r="AA163">
        <v>44</v>
      </c>
      <c r="AB163">
        <v>55</v>
      </c>
      <c r="AE163">
        <v>9</v>
      </c>
      <c r="AF163">
        <v>8</v>
      </c>
      <c r="AG163">
        <v>14</v>
      </c>
      <c r="AJ163">
        <v>55</v>
      </c>
      <c r="AK163">
        <v>56</v>
      </c>
    </row>
    <row r="164" spans="1:37" x14ac:dyDescent="0.25">
      <c r="A164" s="3" t="str">
        <f t="shared" si="2"/>
        <v>Jae Yoon Lee</v>
      </c>
      <c r="B164" s="4">
        <v>45767</v>
      </c>
      <c r="C164" t="s">
        <v>1514</v>
      </c>
      <c r="D164" t="s">
        <v>1515</v>
      </c>
      <c r="E164" t="s">
        <v>1516</v>
      </c>
      <c r="F164" t="s">
        <v>1517</v>
      </c>
      <c r="I164" t="s">
        <v>1338</v>
      </c>
      <c r="J164" t="s">
        <v>1600</v>
      </c>
      <c r="K164">
        <v>55</v>
      </c>
      <c r="L164">
        <v>70</v>
      </c>
      <c r="M164">
        <v>74</v>
      </c>
      <c r="N164">
        <v>73</v>
      </c>
      <c r="Q164">
        <v>217</v>
      </c>
      <c r="R164">
        <v>72.66</v>
      </c>
      <c r="S164">
        <v>72.02</v>
      </c>
      <c r="T164">
        <v>69.72</v>
      </c>
      <c r="U164">
        <v>74.14</v>
      </c>
      <c r="V164">
        <v>73.930000000000007</v>
      </c>
      <c r="Y164">
        <v>72.599999999999994</v>
      </c>
      <c r="Z164">
        <v>18</v>
      </c>
      <c r="AA164">
        <v>44</v>
      </c>
      <c r="AB164">
        <v>55</v>
      </c>
      <c r="AE164">
        <v>5</v>
      </c>
      <c r="AF164">
        <v>8</v>
      </c>
      <c r="AG164">
        <v>14</v>
      </c>
      <c r="AJ164">
        <v>55</v>
      </c>
      <c r="AK164">
        <v>56</v>
      </c>
    </row>
    <row r="165" spans="1:37" x14ac:dyDescent="0.25">
      <c r="A165" s="3" t="str">
        <f t="shared" si="2"/>
        <v>Gyeol Park</v>
      </c>
      <c r="B165" s="4">
        <v>45767</v>
      </c>
      <c r="C165" t="s">
        <v>1514</v>
      </c>
      <c r="D165" t="s">
        <v>1515</v>
      </c>
      <c r="E165" t="s">
        <v>1516</v>
      </c>
      <c r="F165" t="s">
        <v>1517</v>
      </c>
      <c r="I165" t="s">
        <v>1523</v>
      </c>
      <c r="J165" t="s">
        <v>1601</v>
      </c>
      <c r="K165">
        <v>55</v>
      </c>
      <c r="L165">
        <v>72</v>
      </c>
      <c r="M165">
        <v>71</v>
      </c>
      <c r="N165">
        <v>74</v>
      </c>
      <c r="Q165">
        <v>217</v>
      </c>
      <c r="R165">
        <v>72.66</v>
      </c>
      <c r="S165">
        <v>72.02</v>
      </c>
      <c r="T165">
        <v>71.72</v>
      </c>
      <c r="U165">
        <v>71.14</v>
      </c>
      <c r="V165">
        <v>74.930000000000007</v>
      </c>
      <c r="Y165">
        <v>72.599999999999994</v>
      </c>
      <c r="Z165">
        <v>46</v>
      </c>
      <c r="AA165">
        <v>35</v>
      </c>
      <c r="AB165">
        <v>55</v>
      </c>
      <c r="AE165">
        <v>7</v>
      </c>
      <c r="AF165">
        <v>7</v>
      </c>
      <c r="AG165">
        <v>14</v>
      </c>
      <c r="AJ165">
        <v>55</v>
      </c>
      <c r="AK165">
        <v>56</v>
      </c>
    </row>
    <row r="166" spans="1:37" x14ac:dyDescent="0.25">
      <c r="A166" s="3" t="str">
        <f t="shared" si="2"/>
        <v>Minkyung Choi</v>
      </c>
      <c r="B166" s="4">
        <v>45767</v>
      </c>
      <c r="C166" t="s">
        <v>1514</v>
      </c>
      <c r="D166" t="s">
        <v>1515</v>
      </c>
      <c r="E166" t="s">
        <v>1516</v>
      </c>
      <c r="F166" t="s">
        <v>1517</v>
      </c>
      <c r="I166" t="s">
        <v>1527</v>
      </c>
      <c r="J166" t="s">
        <v>1602</v>
      </c>
      <c r="K166">
        <v>58</v>
      </c>
      <c r="L166">
        <v>70</v>
      </c>
      <c r="M166">
        <v>73</v>
      </c>
      <c r="N166">
        <v>75</v>
      </c>
      <c r="Q166">
        <v>218</v>
      </c>
      <c r="R166">
        <v>72.66</v>
      </c>
      <c r="S166">
        <v>72.02</v>
      </c>
      <c r="T166">
        <v>69.72</v>
      </c>
      <c r="U166">
        <v>73.14</v>
      </c>
      <c r="V166">
        <v>75.930000000000007</v>
      </c>
      <c r="Y166">
        <v>72.930000000000007</v>
      </c>
      <c r="Z166">
        <v>18</v>
      </c>
      <c r="AA166">
        <v>35</v>
      </c>
      <c r="AB166">
        <v>58</v>
      </c>
      <c r="AE166">
        <v>5</v>
      </c>
      <c r="AF166">
        <v>7</v>
      </c>
      <c r="AG166">
        <v>15</v>
      </c>
      <c r="AJ166">
        <v>58</v>
      </c>
      <c r="AK166">
        <v>58</v>
      </c>
    </row>
    <row r="167" spans="1:37" x14ac:dyDescent="0.25">
      <c r="A167" s="3" t="str">
        <f t="shared" si="2"/>
        <v>Jeong Hyun Kang</v>
      </c>
      <c r="B167" s="4">
        <v>45767</v>
      </c>
      <c r="C167" t="s">
        <v>1514</v>
      </c>
      <c r="D167" t="s">
        <v>1515</v>
      </c>
      <c r="E167" t="s">
        <v>1516</v>
      </c>
      <c r="F167" t="s">
        <v>1517</v>
      </c>
      <c r="I167" t="s">
        <v>1590</v>
      </c>
      <c r="J167" t="s">
        <v>1603</v>
      </c>
      <c r="K167">
        <v>59</v>
      </c>
      <c r="L167">
        <v>70</v>
      </c>
      <c r="M167">
        <v>75</v>
      </c>
      <c r="N167">
        <v>74</v>
      </c>
      <c r="Q167">
        <v>219</v>
      </c>
      <c r="R167">
        <v>72.66</v>
      </c>
      <c r="S167">
        <v>72.02</v>
      </c>
      <c r="T167">
        <v>69.72</v>
      </c>
      <c r="U167">
        <v>75.14</v>
      </c>
      <c r="V167">
        <v>74.930000000000007</v>
      </c>
      <c r="Y167">
        <v>73.260000000000005</v>
      </c>
      <c r="Z167">
        <v>18</v>
      </c>
      <c r="AA167">
        <v>56</v>
      </c>
      <c r="AB167">
        <v>59</v>
      </c>
      <c r="AE167">
        <v>5</v>
      </c>
      <c r="AF167">
        <v>9</v>
      </c>
      <c r="AG167">
        <v>16</v>
      </c>
      <c r="AJ167">
        <v>59</v>
      </c>
      <c r="AK167">
        <v>59</v>
      </c>
    </row>
    <row r="168" spans="1:37" x14ac:dyDescent="0.25">
      <c r="A168" s="3" t="str">
        <f t="shared" si="2"/>
        <v>Na Kyoung Han</v>
      </c>
      <c r="B168" s="4">
        <v>45767</v>
      </c>
      <c r="C168" t="s">
        <v>1514</v>
      </c>
      <c r="D168" t="s">
        <v>1515</v>
      </c>
      <c r="E168" t="s">
        <v>1516</v>
      </c>
      <c r="F168" t="s">
        <v>1517</v>
      </c>
      <c r="I168" t="s">
        <v>1538</v>
      </c>
      <c r="J168" t="s">
        <v>1604</v>
      </c>
      <c r="K168">
        <v>60</v>
      </c>
      <c r="L168">
        <v>73</v>
      </c>
      <c r="M168">
        <v>72</v>
      </c>
      <c r="N168">
        <v>75</v>
      </c>
      <c r="Q168">
        <v>220</v>
      </c>
      <c r="R168">
        <v>72.66</v>
      </c>
      <c r="S168">
        <v>72.02</v>
      </c>
      <c r="T168">
        <v>72.72</v>
      </c>
      <c r="U168">
        <v>72.14</v>
      </c>
      <c r="V168">
        <v>75.930000000000007</v>
      </c>
      <c r="Y168">
        <v>73.599999999999994</v>
      </c>
      <c r="Z168">
        <v>59</v>
      </c>
      <c r="AA168">
        <v>56</v>
      </c>
      <c r="AB168">
        <v>60</v>
      </c>
      <c r="AE168">
        <v>8</v>
      </c>
      <c r="AF168">
        <v>9</v>
      </c>
      <c r="AG168">
        <v>17</v>
      </c>
      <c r="AJ168">
        <v>60</v>
      </c>
      <c r="AK168">
        <v>60.5</v>
      </c>
    </row>
    <row r="169" spans="1:37" x14ac:dyDescent="0.25">
      <c r="A169" s="3" t="str">
        <f t="shared" si="2"/>
        <v>Hyojin Yang</v>
      </c>
      <c r="B169" s="4">
        <v>45767</v>
      </c>
      <c r="C169" t="s">
        <v>1514</v>
      </c>
      <c r="D169" t="s">
        <v>1515</v>
      </c>
      <c r="E169" t="s">
        <v>1516</v>
      </c>
      <c r="F169" t="s">
        <v>1517</v>
      </c>
      <c r="I169" t="s">
        <v>1605</v>
      </c>
      <c r="J169" t="s">
        <v>1606</v>
      </c>
      <c r="K169">
        <v>60</v>
      </c>
      <c r="L169">
        <v>72</v>
      </c>
      <c r="M169">
        <v>73</v>
      </c>
      <c r="N169">
        <v>75</v>
      </c>
      <c r="Q169">
        <v>220</v>
      </c>
      <c r="R169">
        <v>72.66</v>
      </c>
      <c r="S169">
        <v>72.02</v>
      </c>
      <c r="T169">
        <v>71.72</v>
      </c>
      <c r="U169">
        <v>73.14</v>
      </c>
      <c r="V169">
        <v>75.930000000000007</v>
      </c>
      <c r="Y169">
        <v>73.599999999999994</v>
      </c>
      <c r="Z169">
        <v>46</v>
      </c>
      <c r="AA169">
        <v>56</v>
      </c>
      <c r="AB169">
        <v>60</v>
      </c>
      <c r="AE169">
        <v>7</v>
      </c>
      <c r="AF169">
        <v>9</v>
      </c>
      <c r="AG169">
        <v>17</v>
      </c>
      <c r="AJ169">
        <v>60</v>
      </c>
      <c r="AK169">
        <v>60.5</v>
      </c>
    </row>
    <row r="170" spans="1:37" x14ac:dyDescent="0.25">
      <c r="A170" s="3" t="str">
        <f t="shared" si="2"/>
        <v>Min Jeong Hwang</v>
      </c>
      <c r="B170" s="4">
        <v>45767</v>
      </c>
      <c r="C170" t="s">
        <v>1514</v>
      </c>
      <c r="D170" t="s">
        <v>1515</v>
      </c>
      <c r="E170" t="s">
        <v>1516</v>
      </c>
      <c r="F170" t="s">
        <v>1517</v>
      </c>
      <c r="I170" t="s">
        <v>1534</v>
      </c>
      <c r="J170" t="s">
        <v>1607</v>
      </c>
      <c r="K170">
        <v>62</v>
      </c>
      <c r="L170">
        <v>71</v>
      </c>
      <c r="M170">
        <v>74</v>
      </c>
      <c r="N170">
        <v>76</v>
      </c>
      <c r="Q170">
        <v>221</v>
      </c>
      <c r="R170">
        <v>72.66</v>
      </c>
      <c r="S170">
        <v>72.02</v>
      </c>
      <c r="T170">
        <v>70.72</v>
      </c>
      <c r="U170">
        <v>74.14</v>
      </c>
      <c r="V170">
        <v>76.930000000000007</v>
      </c>
      <c r="Y170">
        <v>73.930000000000007</v>
      </c>
      <c r="Z170">
        <v>30</v>
      </c>
      <c r="AA170">
        <v>56</v>
      </c>
      <c r="AB170">
        <v>62</v>
      </c>
      <c r="AE170">
        <v>6</v>
      </c>
      <c r="AF170">
        <v>9</v>
      </c>
      <c r="AG170">
        <v>18</v>
      </c>
      <c r="AJ170">
        <v>62</v>
      </c>
      <c r="AK170">
        <v>63</v>
      </c>
    </row>
    <row r="171" spans="1:37" x14ac:dyDescent="0.25">
      <c r="A171" s="3" t="str">
        <f t="shared" si="2"/>
        <v>Nayoung Kim</v>
      </c>
      <c r="B171" s="4">
        <v>45767</v>
      </c>
      <c r="C171" t="s">
        <v>1514</v>
      </c>
      <c r="D171" t="s">
        <v>1515</v>
      </c>
      <c r="E171" t="s">
        <v>1516</v>
      </c>
      <c r="F171" t="s">
        <v>1517</v>
      </c>
      <c r="I171" t="s">
        <v>1529</v>
      </c>
      <c r="J171" t="s">
        <v>1608</v>
      </c>
      <c r="K171">
        <v>62</v>
      </c>
      <c r="L171">
        <v>71</v>
      </c>
      <c r="M171">
        <v>73</v>
      </c>
      <c r="N171">
        <v>77</v>
      </c>
      <c r="Q171">
        <v>221</v>
      </c>
      <c r="R171">
        <v>72.66</v>
      </c>
      <c r="S171">
        <v>72.02</v>
      </c>
      <c r="T171">
        <v>70.72</v>
      </c>
      <c r="U171">
        <v>73.14</v>
      </c>
      <c r="V171">
        <v>77.930000000000007</v>
      </c>
      <c r="Y171">
        <v>73.930000000000007</v>
      </c>
      <c r="Z171">
        <v>30</v>
      </c>
      <c r="AA171">
        <v>44</v>
      </c>
      <c r="AB171">
        <v>62</v>
      </c>
      <c r="AE171">
        <v>6</v>
      </c>
      <c r="AF171">
        <v>8</v>
      </c>
      <c r="AG171">
        <v>18</v>
      </c>
      <c r="AJ171">
        <v>62</v>
      </c>
      <c r="AK171">
        <v>63</v>
      </c>
    </row>
    <row r="172" spans="1:37" x14ac:dyDescent="0.25">
      <c r="A172" s="3" t="str">
        <f t="shared" si="2"/>
        <v>Soyi Kim</v>
      </c>
      <c r="B172" s="4">
        <v>45767</v>
      </c>
      <c r="C172" t="s">
        <v>1514</v>
      </c>
      <c r="D172" t="s">
        <v>1515</v>
      </c>
      <c r="E172" t="s">
        <v>1516</v>
      </c>
      <c r="F172" t="s">
        <v>1517</v>
      </c>
      <c r="I172" t="s">
        <v>1529</v>
      </c>
      <c r="J172" t="s">
        <v>1550</v>
      </c>
      <c r="K172">
        <v>62</v>
      </c>
      <c r="L172">
        <v>71</v>
      </c>
      <c r="M172">
        <v>74</v>
      </c>
      <c r="N172">
        <v>76</v>
      </c>
      <c r="Q172">
        <v>221</v>
      </c>
      <c r="R172">
        <v>72.66</v>
      </c>
      <c r="S172">
        <v>72.02</v>
      </c>
      <c r="T172">
        <v>70.72</v>
      </c>
      <c r="U172">
        <v>74.14</v>
      </c>
      <c r="V172">
        <v>76.930000000000007</v>
      </c>
      <c r="Y172">
        <v>73.930000000000007</v>
      </c>
      <c r="Z172">
        <v>30</v>
      </c>
      <c r="AA172">
        <v>56</v>
      </c>
      <c r="AB172">
        <v>62</v>
      </c>
      <c r="AE172">
        <v>6</v>
      </c>
      <c r="AF172">
        <v>9</v>
      </c>
      <c r="AG172">
        <v>18</v>
      </c>
      <c r="AJ172">
        <v>62</v>
      </c>
      <c r="AK172">
        <v>63</v>
      </c>
    </row>
    <row r="173" spans="1:37" x14ac:dyDescent="0.25">
      <c r="A173" s="3" t="str">
        <f t="shared" si="2"/>
        <v>Gayul Kang</v>
      </c>
      <c r="B173" s="4">
        <v>45767</v>
      </c>
      <c r="C173" t="s">
        <v>1514</v>
      </c>
      <c r="D173" t="s">
        <v>1515</v>
      </c>
      <c r="E173" t="s">
        <v>1516</v>
      </c>
      <c r="F173" t="s">
        <v>1517</v>
      </c>
      <c r="I173" t="s">
        <v>1590</v>
      </c>
      <c r="J173" t="s">
        <v>1609</v>
      </c>
      <c r="K173">
        <v>65</v>
      </c>
      <c r="L173">
        <v>71</v>
      </c>
      <c r="M173">
        <v>73</v>
      </c>
      <c r="N173">
        <v>78</v>
      </c>
      <c r="Q173">
        <v>222</v>
      </c>
      <c r="R173">
        <v>72.66</v>
      </c>
      <c r="S173">
        <v>72.02</v>
      </c>
      <c r="T173">
        <v>70.72</v>
      </c>
      <c r="U173">
        <v>73.14</v>
      </c>
      <c r="V173">
        <v>78.930000000000007</v>
      </c>
      <c r="Y173">
        <v>74.260000000000005</v>
      </c>
      <c r="Z173">
        <v>30</v>
      </c>
      <c r="AA173">
        <v>44</v>
      </c>
      <c r="AB173">
        <v>65</v>
      </c>
      <c r="AE173">
        <v>6</v>
      </c>
      <c r="AF173">
        <v>8</v>
      </c>
      <c r="AG173">
        <v>19</v>
      </c>
      <c r="AJ173">
        <v>65</v>
      </c>
      <c r="AK173">
        <v>65</v>
      </c>
    </row>
    <row r="174" spans="1:37" x14ac:dyDescent="0.25">
      <c r="A174" s="3" t="str">
        <f t="shared" si="2"/>
        <v>Areum Han</v>
      </c>
      <c r="B174" s="4">
        <v>45767</v>
      </c>
      <c r="C174" t="s">
        <v>1514</v>
      </c>
      <c r="D174" t="s">
        <v>1515</v>
      </c>
      <c r="E174" t="s">
        <v>1516</v>
      </c>
      <c r="F174" t="s">
        <v>1517</v>
      </c>
      <c r="I174" t="s">
        <v>1538</v>
      </c>
      <c r="J174" t="s">
        <v>1610</v>
      </c>
      <c r="K174" t="s">
        <v>1424</v>
      </c>
      <c r="L174">
        <v>76</v>
      </c>
      <c r="M174">
        <v>70</v>
      </c>
      <c r="Q174">
        <v>146</v>
      </c>
      <c r="R174">
        <v>72.66</v>
      </c>
      <c r="S174">
        <v>72.02</v>
      </c>
      <c r="T174">
        <v>75.72</v>
      </c>
      <c r="U174">
        <v>70.14</v>
      </c>
      <c r="Y174">
        <v>72.930000000000007</v>
      </c>
      <c r="Z174">
        <v>95</v>
      </c>
      <c r="AA174">
        <v>66</v>
      </c>
      <c r="AE174">
        <v>11</v>
      </c>
      <c r="AF174">
        <v>10</v>
      </c>
      <c r="AJ174">
        <v>66</v>
      </c>
      <c r="AK174">
        <v>66</v>
      </c>
    </row>
    <row r="175" spans="1:37" x14ac:dyDescent="0.25">
      <c r="A175" s="3" t="str">
        <f t="shared" si="2"/>
        <v>Joori Jeong</v>
      </c>
      <c r="B175" s="4">
        <v>45767</v>
      </c>
      <c r="C175" t="s">
        <v>1514</v>
      </c>
      <c r="D175" t="s">
        <v>1515</v>
      </c>
      <c r="E175" t="s">
        <v>1516</v>
      </c>
      <c r="F175" t="s">
        <v>1517</v>
      </c>
      <c r="I175" t="s">
        <v>1549</v>
      </c>
      <c r="J175" t="s">
        <v>1611</v>
      </c>
      <c r="K175" t="s">
        <v>1424</v>
      </c>
      <c r="L175">
        <v>73</v>
      </c>
      <c r="M175">
        <v>73</v>
      </c>
      <c r="Q175">
        <v>146</v>
      </c>
      <c r="R175">
        <v>72.66</v>
      </c>
      <c r="S175">
        <v>72.02</v>
      </c>
      <c r="T175">
        <v>72.72</v>
      </c>
      <c r="U175">
        <v>73.14</v>
      </c>
      <c r="Y175">
        <v>72.930000000000007</v>
      </c>
      <c r="Z175">
        <v>59</v>
      </c>
      <c r="AA175">
        <v>66</v>
      </c>
      <c r="AE175">
        <v>8</v>
      </c>
      <c r="AF175">
        <v>10</v>
      </c>
      <c r="AJ175">
        <v>66</v>
      </c>
      <c r="AK175">
        <v>66</v>
      </c>
    </row>
    <row r="176" spans="1:37" x14ac:dyDescent="0.25">
      <c r="A176" s="3" t="str">
        <f t="shared" si="2"/>
        <v>Chaeyeon Kang</v>
      </c>
      <c r="B176" s="4">
        <v>45767</v>
      </c>
      <c r="C176" t="s">
        <v>1514</v>
      </c>
      <c r="D176" t="s">
        <v>1515</v>
      </c>
      <c r="E176" t="s">
        <v>1516</v>
      </c>
      <c r="F176" t="s">
        <v>1517</v>
      </c>
      <c r="I176" t="s">
        <v>1590</v>
      </c>
      <c r="J176" t="s">
        <v>1612</v>
      </c>
      <c r="K176" t="s">
        <v>1424</v>
      </c>
      <c r="L176">
        <v>73</v>
      </c>
      <c r="M176">
        <v>73</v>
      </c>
      <c r="Q176">
        <v>146</v>
      </c>
      <c r="R176">
        <v>72.66</v>
      </c>
      <c r="S176">
        <v>72.02</v>
      </c>
      <c r="T176">
        <v>72.72</v>
      </c>
      <c r="U176">
        <v>73.14</v>
      </c>
      <c r="Y176">
        <v>72.930000000000007</v>
      </c>
      <c r="Z176">
        <v>59</v>
      </c>
      <c r="AA176">
        <v>66</v>
      </c>
      <c r="AE176">
        <v>8</v>
      </c>
      <c r="AF176">
        <v>10</v>
      </c>
      <c r="AJ176">
        <v>66</v>
      </c>
      <c r="AK176">
        <v>66</v>
      </c>
    </row>
    <row r="177" spans="1:37" x14ac:dyDescent="0.25">
      <c r="A177" s="3" t="str">
        <f t="shared" si="2"/>
        <v>Shi Hyun Kim</v>
      </c>
      <c r="B177" s="4">
        <v>45767</v>
      </c>
      <c r="C177" t="s">
        <v>1514</v>
      </c>
      <c r="D177" t="s">
        <v>1515</v>
      </c>
      <c r="E177" t="s">
        <v>1516</v>
      </c>
      <c r="F177" t="s">
        <v>1517</v>
      </c>
      <c r="I177" t="s">
        <v>1529</v>
      </c>
      <c r="J177" t="s">
        <v>1613</v>
      </c>
      <c r="K177" t="s">
        <v>1424</v>
      </c>
      <c r="L177">
        <v>77</v>
      </c>
      <c r="M177">
        <v>69</v>
      </c>
      <c r="Q177">
        <v>146</v>
      </c>
      <c r="R177">
        <v>72.66</v>
      </c>
      <c r="S177">
        <v>72.02</v>
      </c>
      <c r="T177">
        <v>76.72</v>
      </c>
      <c r="U177">
        <v>69.14</v>
      </c>
      <c r="Y177">
        <v>72.930000000000007</v>
      </c>
      <c r="Z177">
        <v>107</v>
      </c>
      <c r="AA177">
        <v>66</v>
      </c>
      <c r="AE177">
        <v>12</v>
      </c>
      <c r="AF177">
        <v>10</v>
      </c>
      <c r="AJ177">
        <v>66</v>
      </c>
      <c r="AK177">
        <v>66</v>
      </c>
    </row>
    <row r="178" spans="1:37" x14ac:dyDescent="0.25">
      <c r="A178" s="3" t="str">
        <f t="shared" si="2"/>
        <v>Jeongmin2 Lee</v>
      </c>
      <c r="B178" s="4">
        <v>45767</v>
      </c>
      <c r="C178" t="s">
        <v>1514</v>
      </c>
      <c r="D178" t="s">
        <v>1515</v>
      </c>
      <c r="E178" t="s">
        <v>1516</v>
      </c>
      <c r="F178" t="s">
        <v>1517</v>
      </c>
      <c r="I178" t="s">
        <v>1338</v>
      </c>
      <c r="J178" t="s">
        <v>1614</v>
      </c>
      <c r="K178" t="s">
        <v>1424</v>
      </c>
      <c r="L178">
        <v>73</v>
      </c>
      <c r="M178">
        <v>73</v>
      </c>
      <c r="Q178">
        <v>146</v>
      </c>
      <c r="R178">
        <v>72.66</v>
      </c>
      <c r="S178">
        <v>72.02</v>
      </c>
      <c r="T178">
        <v>72.72</v>
      </c>
      <c r="U178">
        <v>73.14</v>
      </c>
      <c r="Y178">
        <v>72.930000000000007</v>
      </c>
      <c r="Z178">
        <v>59</v>
      </c>
      <c r="AA178">
        <v>66</v>
      </c>
      <c r="AE178">
        <v>8</v>
      </c>
      <c r="AF178">
        <v>10</v>
      </c>
      <c r="AJ178">
        <v>66</v>
      </c>
      <c r="AK178">
        <v>66</v>
      </c>
    </row>
    <row r="179" spans="1:37" x14ac:dyDescent="0.25">
      <c r="A179" s="3" t="str">
        <f t="shared" si="2"/>
        <v>Doeun Park</v>
      </c>
      <c r="B179" s="4">
        <v>45767</v>
      </c>
      <c r="C179" t="s">
        <v>1514</v>
      </c>
      <c r="D179" t="s">
        <v>1515</v>
      </c>
      <c r="E179" t="s">
        <v>1516</v>
      </c>
      <c r="F179" t="s">
        <v>1517</v>
      </c>
      <c r="I179" t="s">
        <v>1523</v>
      </c>
      <c r="J179" t="s">
        <v>1615</v>
      </c>
      <c r="K179" t="s">
        <v>1424</v>
      </c>
      <c r="L179">
        <v>71</v>
      </c>
      <c r="M179">
        <v>75</v>
      </c>
      <c r="Q179">
        <v>146</v>
      </c>
      <c r="R179">
        <v>72.66</v>
      </c>
      <c r="S179">
        <v>72.02</v>
      </c>
      <c r="T179">
        <v>70.72</v>
      </c>
      <c r="U179">
        <v>75.14</v>
      </c>
      <c r="Y179">
        <v>72.930000000000007</v>
      </c>
      <c r="Z179">
        <v>30</v>
      </c>
      <c r="AA179">
        <v>66</v>
      </c>
      <c r="AE179">
        <v>6</v>
      </c>
      <c r="AF179">
        <v>10</v>
      </c>
      <c r="AJ179">
        <v>66</v>
      </c>
      <c r="AK179">
        <v>66</v>
      </c>
    </row>
    <row r="180" spans="1:37" x14ac:dyDescent="0.25">
      <c r="A180" s="3" t="str">
        <f t="shared" si="2"/>
        <v>Doyeong Park</v>
      </c>
      <c r="B180" s="4">
        <v>45767</v>
      </c>
      <c r="C180" t="s">
        <v>1514</v>
      </c>
      <c r="D180" t="s">
        <v>1515</v>
      </c>
      <c r="E180" t="s">
        <v>1516</v>
      </c>
      <c r="F180" t="s">
        <v>1517</v>
      </c>
      <c r="I180" t="s">
        <v>1523</v>
      </c>
      <c r="J180" t="s">
        <v>1616</v>
      </c>
      <c r="K180" t="s">
        <v>1424</v>
      </c>
      <c r="L180">
        <v>73</v>
      </c>
      <c r="M180">
        <v>73</v>
      </c>
      <c r="Q180">
        <v>146</v>
      </c>
      <c r="R180">
        <v>72.66</v>
      </c>
      <c r="S180">
        <v>72.02</v>
      </c>
      <c r="T180">
        <v>72.72</v>
      </c>
      <c r="U180">
        <v>73.14</v>
      </c>
      <c r="Y180">
        <v>72.930000000000007</v>
      </c>
      <c r="Z180">
        <v>59</v>
      </c>
      <c r="AA180">
        <v>66</v>
      </c>
      <c r="AE180">
        <v>8</v>
      </c>
      <c r="AF180">
        <v>10</v>
      </c>
      <c r="AJ180">
        <v>66</v>
      </c>
      <c r="AK180">
        <v>66</v>
      </c>
    </row>
    <row r="181" spans="1:37" x14ac:dyDescent="0.25">
      <c r="A181" s="3" t="str">
        <f t="shared" si="2"/>
        <v>So Hye Park</v>
      </c>
      <c r="B181" s="4">
        <v>45767</v>
      </c>
      <c r="C181" t="s">
        <v>1514</v>
      </c>
      <c r="D181" t="s">
        <v>1515</v>
      </c>
      <c r="E181" t="s">
        <v>1516</v>
      </c>
      <c r="F181" t="s">
        <v>1517</v>
      </c>
      <c r="I181" t="s">
        <v>1523</v>
      </c>
      <c r="J181" t="s">
        <v>1617</v>
      </c>
      <c r="K181" t="s">
        <v>1424</v>
      </c>
      <c r="L181">
        <v>74</v>
      </c>
      <c r="M181">
        <v>72</v>
      </c>
      <c r="Q181">
        <v>146</v>
      </c>
      <c r="R181">
        <v>72.66</v>
      </c>
      <c r="S181">
        <v>72.02</v>
      </c>
      <c r="T181">
        <v>73.72</v>
      </c>
      <c r="U181">
        <v>72.14</v>
      </c>
      <c r="Y181">
        <v>72.930000000000007</v>
      </c>
      <c r="Z181">
        <v>72</v>
      </c>
      <c r="AA181">
        <v>66</v>
      </c>
      <c r="AE181">
        <v>9</v>
      </c>
      <c r="AF181">
        <v>10</v>
      </c>
      <c r="AJ181">
        <v>66</v>
      </c>
      <c r="AK181">
        <v>66</v>
      </c>
    </row>
    <row r="182" spans="1:37" x14ac:dyDescent="0.25">
      <c r="A182" s="3" t="str">
        <f t="shared" si="2"/>
        <v>Yeunjung Seo</v>
      </c>
      <c r="B182" s="4">
        <v>45767</v>
      </c>
      <c r="C182" t="s">
        <v>1514</v>
      </c>
      <c r="D182" t="s">
        <v>1515</v>
      </c>
      <c r="E182" t="s">
        <v>1516</v>
      </c>
      <c r="F182" t="s">
        <v>1517</v>
      </c>
      <c r="I182" t="s">
        <v>1559</v>
      </c>
      <c r="J182" t="s">
        <v>1618</v>
      </c>
      <c r="K182" t="s">
        <v>1424</v>
      </c>
      <c r="L182">
        <v>72</v>
      </c>
      <c r="M182">
        <v>74</v>
      </c>
      <c r="Q182">
        <v>146</v>
      </c>
      <c r="R182">
        <v>72.66</v>
      </c>
      <c r="S182">
        <v>72.02</v>
      </c>
      <c r="T182">
        <v>71.72</v>
      </c>
      <c r="U182">
        <v>74.14</v>
      </c>
      <c r="Y182">
        <v>72.930000000000007</v>
      </c>
      <c r="Z182">
        <v>46</v>
      </c>
      <c r="AA182">
        <v>66</v>
      </c>
      <c r="AE182">
        <v>7</v>
      </c>
      <c r="AF182">
        <v>10</v>
      </c>
      <c r="AJ182">
        <v>66</v>
      </c>
      <c r="AK182">
        <v>66</v>
      </c>
    </row>
    <row r="183" spans="1:37" x14ac:dyDescent="0.25">
      <c r="A183" s="3" t="str">
        <f t="shared" si="2"/>
        <v>Dain Shin</v>
      </c>
      <c r="B183" s="4">
        <v>45767</v>
      </c>
      <c r="C183" t="s">
        <v>1514</v>
      </c>
      <c r="D183" t="s">
        <v>1515</v>
      </c>
      <c r="E183" t="s">
        <v>1516</v>
      </c>
      <c r="F183" t="s">
        <v>1517</v>
      </c>
      <c r="I183" t="s">
        <v>1619</v>
      </c>
      <c r="J183" t="s">
        <v>1620</v>
      </c>
      <c r="K183" t="s">
        <v>1424</v>
      </c>
      <c r="L183">
        <v>76</v>
      </c>
      <c r="M183">
        <v>70</v>
      </c>
      <c r="Q183">
        <v>146</v>
      </c>
      <c r="R183">
        <v>72.66</v>
      </c>
      <c r="S183">
        <v>72.02</v>
      </c>
      <c r="T183">
        <v>75.72</v>
      </c>
      <c r="U183">
        <v>70.14</v>
      </c>
      <c r="Y183">
        <v>72.930000000000007</v>
      </c>
      <c r="Z183">
        <v>95</v>
      </c>
      <c r="AA183">
        <v>66</v>
      </c>
      <c r="AE183">
        <v>11</v>
      </c>
      <c r="AF183">
        <v>10</v>
      </c>
      <c r="AJ183">
        <v>66</v>
      </c>
      <c r="AK183">
        <v>66</v>
      </c>
    </row>
    <row r="184" spans="1:37" x14ac:dyDescent="0.25">
      <c r="A184" s="3" t="str">
        <f t="shared" si="2"/>
        <v>Bit Na Han</v>
      </c>
      <c r="B184" s="4">
        <v>45767</v>
      </c>
      <c r="C184" t="s">
        <v>1514</v>
      </c>
      <c r="D184" t="s">
        <v>1515</v>
      </c>
      <c r="E184" t="s">
        <v>1516</v>
      </c>
      <c r="F184" t="s">
        <v>1517</v>
      </c>
      <c r="I184" t="s">
        <v>1538</v>
      </c>
      <c r="J184" t="s">
        <v>1621</v>
      </c>
      <c r="K184" t="s">
        <v>1424</v>
      </c>
      <c r="L184">
        <v>74</v>
      </c>
      <c r="M184">
        <v>73</v>
      </c>
      <c r="Q184">
        <v>147</v>
      </c>
      <c r="R184">
        <v>72.66</v>
      </c>
      <c r="S184">
        <v>72.02</v>
      </c>
      <c r="T184">
        <v>73.72</v>
      </c>
      <c r="U184">
        <v>73.14</v>
      </c>
      <c r="Y184">
        <v>73.430000000000007</v>
      </c>
      <c r="Z184">
        <v>72</v>
      </c>
      <c r="AA184">
        <v>76</v>
      </c>
      <c r="AE184">
        <v>9</v>
      </c>
      <c r="AF184">
        <v>11</v>
      </c>
      <c r="AJ184">
        <v>76</v>
      </c>
      <c r="AK184">
        <v>66</v>
      </c>
    </row>
    <row r="185" spans="1:37" x14ac:dyDescent="0.25">
      <c r="A185" s="3" t="str">
        <f t="shared" si="2"/>
        <v>Yaeeun Hong</v>
      </c>
      <c r="B185" s="4">
        <v>45767</v>
      </c>
      <c r="C185" t="s">
        <v>1514</v>
      </c>
      <c r="D185" t="s">
        <v>1515</v>
      </c>
      <c r="E185" t="s">
        <v>1516</v>
      </c>
      <c r="F185" t="s">
        <v>1517</v>
      </c>
      <c r="I185" t="s">
        <v>1540</v>
      </c>
      <c r="J185" t="s">
        <v>1622</v>
      </c>
      <c r="K185" t="s">
        <v>1424</v>
      </c>
      <c r="L185">
        <v>75</v>
      </c>
      <c r="M185">
        <v>72</v>
      </c>
      <c r="Q185">
        <v>147</v>
      </c>
      <c r="R185">
        <v>72.66</v>
      </c>
      <c r="S185">
        <v>72.02</v>
      </c>
      <c r="T185">
        <v>74.72</v>
      </c>
      <c r="U185">
        <v>72.14</v>
      </c>
      <c r="Y185">
        <v>73.430000000000007</v>
      </c>
      <c r="Z185">
        <v>85</v>
      </c>
      <c r="AA185">
        <v>76</v>
      </c>
      <c r="AE185">
        <v>10</v>
      </c>
      <c r="AF185">
        <v>11</v>
      </c>
      <c r="AJ185">
        <v>76</v>
      </c>
      <c r="AK185">
        <v>66</v>
      </c>
    </row>
    <row r="186" spans="1:37" x14ac:dyDescent="0.25">
      <c r="A186" s="3" t="str">
        <f t="shared" si="2"/>
        <v>Selin Hyun</v>
      </c>
      <c r="B186" s="4">
        <v>45767</v>
      </c>
      <c r="C186" t="s">
        <v>1514</v>
      </c>
      <c r="D186" t="s">
        <v>1515</v>
      </c>
      <c r="E186" t="s">
        <v>1516</v>
      </c>
      <c r="F186" t="s">
        <v>1517</v>
      </c>
      <c r="I186" t="s">
        <v>1623</v>
      </c>
      <c r="J186" t="s">
        <v>1624</v>
      </c>
      <c r="K186" t="s">
        <v>1424</v>
      </c>
      <c r="L186">
        <v>70</v>
      </c>
      <c r="M186">
        <v>77</v>
      </c>
      <c r="Q186">
        <v>147</v>
      </c>
      <c r="R186">
        <v>72.66</v>
      </c>
      <c r="S186">
        <v>72.02</v>
      </c>
      <c r="T186">
        <v>69.72</v>
      </c>
      <c r="U186">
        <v>77.14</v>
      </c>
      <c r="Y186">
        <v>73.430000000000007</v>
      </c>
      <c r="Z186">
        <v>18</v>
      </c>
      <c r="AA186">
        <v>76</v>
      </c>
      <c r="AE186">
        <v>5</v>
      </c>
      <c r="AF186">
        <v>11</v>
      </c>
      <c r="AJ186">
        <v>76</v>
      </c>
      <c r="AK186">
        <v>66</v>
      </c>
    </row>
    <row r="187" spans="1:37" x14ac:dyDescent="0.25">
      <c r="A187" s="3" t="str">
        <f t="shared" si="2"/>
        <v>Ga In Ju</v>
      </c>
      <c r="B187" s="4">
        <v>45767</v>
      </c>
      <c r="C187" t="s">
        <v>1514</v>
      </c>
      <c r="D187" t="s">
        <v>1515</v>
      </c>
      <c r="E187" t="s">
        <v>1516</v>
      </c>
      <c r="F187" t="s">
        <v>1517</v>
      </c>
      <c r="I187" t="s">
        <v>1625</v>
      </c>
      <c r="J187" t="s">
        <v>1626</v>
      </c>
      <c r="K187" t="s">
        <v>1424</v>
      </c>
      <c r="L187">
        <v>78</v>
      </c>
      <c r="M187">
        <v>69</v>
      </c>
      <c r="Q187">
        <v>147</v>
      </c>
      <c r="R187">
        <v>72.66</v>
      </c>
      <c r="S187">
        <v>72.02</v>
      </c>
      <c r="T187">
        <v>77.72</v>
      </c>
      <c r="U187">
        <v>69.14</v>
      </c>
      <c r="Y187">
        <v>73.430000000000007</v>
      </c>
      <c r="Z187">
        <v>115</v>
      </c>
      <c r="AA187">
        <v>76</v>
      </c>
      <c r="AE187">
        <v>13</v>
      </c>
      <c r="AF187">
        <v>11</v>
      </c>
      <c r="AJ187">
        <v>76</v>
      </c>
      <c r="AK187">
        <v>66</v>
      </c>
    </row>
    <row r="188" spans="1:37" x14ac:dyDescent="0.25">
      <c r="A188" s="3" t="str">
        <f t="shared" si="2"/>
        <v>Jaehee Kim</v>
      </c>
      <c r="B188" s="4">
        <v>45767</v>
      </c>
      <c r="C188" t="s">
        <v>1514</v>
      </c>
      <c r="D188" t="s">
        <v>1515</v>
      </c>
      <c r="E188" t="s">
        <v>1516</v>
      </c>
      <c r="F188" t="s">
        <v>1517</v>
      </c>
      <c r="I188" t="s">
        <v>1529</v>
      </c>
      <c r="J188" t="s">
        <v>1627</v>
      </c>
      <c r="K188" t="s">
        <v>1424</v>
      </c>
      <c r="L188">
        <v>73</v>
      </c>
      <c r="M188">
        <v>74</v>
      </c>
      <c r="Q188">
        <v>147</v>
      </c>
      <c r="R188">
        <v>72.66</v>
      </c>
      <c r="S188">
        <v>72.02</v>
      </c>
      <c r="T188">
        <v>72.72</v>
      </c>
      <c r="U188">
        <v>74.14</v>
      </c>
      <c r="Y188">
        <v>73.430000000000007</v>
      </c>
      <c r="Z188">
        <v>59</v>
      </c>
      <c r="AA188">
        <v>76</v>
      </c>
      <c r="AE188">
        <v>8</v>
      </c>
      <c r="AF188">
        <v>11</v>
      </c>
      <c r="AJ188">
        <v>76</v>
      </c>
      <c r="AK188">
        <v>66</v>
      </c>
    </row>
    <row r="189" spans="1:37" x14ac:dyDescent="0.25">
      <c r="A189" s="3" t="str">
        <f t="shared" si="2"/>
        <v>Kyo Rim Seo</v>
      </c>
      <c r="B189" s="4">
        <v>45767</v>
      </c>
      <c r="C189" t="s">
        <v>1514</v>
      </c>
      <c r="D189" t="s">
        <v>1515</v>
      </c>
      <c r="E189" t="s">
        <v>1516</v>
      </c>
      <c r="F189" t="s">
        <v>1517</v>
      </c>
      <c r="I189" t="s">
        <v>1559</v>
      </c>
      <c r="J189" t="s">
        <v>1628</v>
      </c>
      <c r="K189" t="s">
        <v>1424</v>
      </c>
      <c r="L189">
        <v>77</v>
      </c>
      <c r="M189">
        <v>70</v>
      </c>
      <c r="Q189">
        <v>147</v>
      </c>
      <c r="R189">
        <v>72.66</v>
      </c>
      <c r="S189">
        <v>72.02</v>
      </c>
      <c r="T189">
        <v>76.72</v>
      </c>
      <c r="U189">
        <v>70.14</v>
      </c>
      <c r="Y189">
        <v>73.430000000000007</v>
      </c>
      <c r="Z189">
        <v>107</v>
      </c>
      <c r="AA189">
        <v>76</v>
      </c>
      <c r="AE189">
        <v>12</v>
      </c>
      <c r="AF189">
        <v>11</v>
      </c>
      <c r="AJ189">
        <v>76</v>
      </c>
      <c r="AK189">
        <v>66</v>
      </c>
    </row>
    <row r="190" spans="1:37" x14ac:dyDescent="0.25">
      <c r="A190" s="3" t="str">
        <f t="shared" si="2"/>
        <v>Yujin Shin</v>
      </c>
      <c r="B190" s="4">
        <v>45767</v>
      </c>
      <c r="C190" t="s">
        <v>1514</v>
      </c>
      <c r="D190" t="s">
        <v>1515</v>
      </c>
      <c r="E190" t="s">
        <v>1516</v>
      </c>
      <c r="F190" t="s">
        <v>1517</v>
      </c>
      <c r="I190" t="s">
        <v>1619</v>
      </c>
      <c r="J190" t="s">
        <v>1629</v>
      </c>
      <c r="K190" t="s">
        <v>1424</v>
      </c>
      <c r="L190">
        <v>72</v>
      </c>
      <c r="M190">
        <v>75</v>
      </c>
      <c r="Q190">
        <v>147</v>
      </c>
      <c r="R190">
        <v>72.66</v>
      </c>
      <c r="S190">
        <v>72.02</v>
      </c>
      <c r="T190">
        <v>71.72</v>
      </c>
      <c r="U190">
        <v>75.14</v>
      </c>
      <c r="Y190">
        <v>73.430000000000007</v>
      </c>
      <c r="Z190">
        <v>46</v>
      </c>
      <c r="AA190">
        <v>76</v>
      </c>
      <c r="AE190">
        <v>7</v>
      </c>
      <c r="AF190">
        <v>11</v>
      </c>
      <c r="AJ190">
        <v>76</v>
      </c>
      <c r="AK190">
        <v>66</v>
      </c>
    </row>
    <row r="191" spans="1:37" x14ac:dyDescent="0.25">
      <c r="A191" s="3" t="str">
        <f t="shared" si="2"/>
        <v>Geena Yoo</v>
      </c>
      <c r="B191" s="4">
        <v>45767</v>
      </c>
      <c r="C191" t="s">
        <v>1514</v>
      </c>
      <c r="D191" t="s">
        <v>1515</v>
      </c>
      <c r="E191" t="s">
        <v>1516</v>
      </c>
      <c r="F191" t="s">
        <v>1517</v>
      </c>
      <c r="I191" t="s">
        <v>1525</v>
      </c>
      <c r="J191" t="s">
        <v>1630</v>
      </c>
      <c r="K191" t="s">
        <v>1424</v>
      </c>
      <c r="L191">
        <v>75</v>
      </c>
      <c r="M191">
        <v>72</v>
      </c>
      <c r="Q191">
        <v>147</v>
      </c>
      <c r="R191">
        <v>72.66</v>
      </c>
      <c r="S191">
        <v>72.02</v>
      </c>
      <c r="T191">
        <v>74.72</v>
      </c>
      <c r="U191">
        <v>72.14</v>
      </c>
      <c r="Y191">
        <v>73.430000000000007</v>
      </c>
      <c r="Z191">
        <v>85</v>
      </c>
      <c r="AA191">
        <v>76</v>
      </c>
      <c r="AE191">
        <v>10</v>
      </c>
      <c r="AF191">
        <v>11</v>
      </c>
      <c r="AJ191">
        <v>76</v>
      </c>
      <c r="AK191">
        <v>66</v>
      </c>
    </row>
    <row r="192" spans="1:37" x14ac:dyDescent="0.25">
      <c r="A192" s="3" t="str">
        <f t="shared" si="2"/>
        <v>Sun Jeung Youn</v>
      </c>
      <c r="B192" s="4">
        <v>45767</v>
      </c>
      <c r="C192" t="s">
        <v>1514</v>
      </c>
      <c r="D192" t="s">
        <v>1515</v>
      </c>
      <c r="E192" t="s">
        <v>1516</v>
      </c>
      <c r="F192" t="s">
        <v>1517</v>
      </c>
      <c r="I192" t="s">
        <v>1631</v>
      </c>
      <c r="J192" t="s">
        <v>1632</v>
      </c>
      <c r="K192" t="s">
        <v>1424</v>
      </c>
      <c r="L192">
        <v>74</v>
      </c>
      <c r="M192">
        <v>73</v>
      </c>
      <c r="Q192">
        <v>147</v>
      </c>
      <c r="R192">
        <v>72.66</v>
      </c>
      <c r="S192">
        <v>72.02</v>
      </c>
      <c r="T192">
        <v>73.72</v>
      </c>
      <c r="U192">
        <v>73.14</v>
      </c>
      <c r="Y192">
        <v>73.430000000000007</v>
      </c>
      <c r="Z192">
        <v>72</v>
      </c>
      <c r="AA192">
        <v>76</v>
      </c>
      <c r="AE192">
        <v>9</v>
      </c>
      <c r="AF192">
        <v>11</v>
      </c>
      <c r="AJ192">
        <v>76</v>
      </c>
      <c r="AK192">
        <v>66</v>
      </c>
    </row>
    <row r="193" spans="1:37" x14ac:dyDescent="0.25">
      <c r="A193" s="3" t="str">
        <f t="shared" si="2"/>
        <v>Jaravee Boonchant</v>
      </c>
      <c r="B193" s="4">
        <v>45767</v>
      </c>
      <c r="C193" t="s">
        <v>1514</v>
      </c>
      <c r="D193" t="s">
        <v>1515</v>
      </c>
      <c r="E193" t="s">
        <v>1516</v>
      </c>
      <c r="F193" t="s">
        <v>1517</v>
      </c>
      <c r="I193" t="s">
        <v>1633</v>
      </c>
      <c r="J193" t="s">
        <v>1634</v>
      </c>
      <c r="K193" t="s">
        <v>1424</v>
      </c>
      <c r="L193">
        <v>73</v>
      </c>
      <c r="M193">
        <v>75</v>
      </c>
      <c r="Q193">
        <v>148</v>
      </c>
      <c r="R193">
        <v>72.66</v>
      </c>
      <c r="S193">
        <v>72.02</v>
      </c>
      <c r="T193">
        <v>72.72</v>
      </c>
      <c r="U193">
        <v>75.14</v>
      </c>
      <c r="Y193">
        <v>73.930000000000007</v>
      </c>
      <c r="Z193">
        <v>59</v>
      </c>
      <c r="AA193">
        <v>85</v>
      </c>
      <c r="AE193">
        <v>8</v>
      </c>
      <c r="AF193">
        <v>12</v>
      </c>
      <c r="AJ193">
        <v>85</v>
      </c>
      <c r="AK193">
        <v>66</v>
      </c>
    </row>
    <row r="194" spans="1:37" x14ac:dyDescent="0.25">
      <c r="A194" s="3" t="str">
        <f t="shared" ref="A194:A257" si="3">IF(J194="","",CONCATENATE(J194," ",I194))</f>
        <v>Hyewon Choi</v>
      </c>
      <c r="B194" s="4">
        <v>45767</v>
      </c>
      <c r="C194" t="s">
        <v>1514</v>
      </c>
      <c r="D194" t="s">
        <v>1515</v>
      </c>
      <c r="E194" t="s">
        <v>1516</v>
      </c>
      <c r="F194" t="s">
        <v>1517</v>
      </c>
      <c r="I194" t="s">
        <v>1527</v>
      </c>
      <c r="J194" t="s">
        <v>1635</v>
      </c>
      <c r="K194" t="s">
        <v>1424</v>
      </c>
      <c r="L194">
        <v>72</v>
      </c>
      <c r="M194">
        <v>76</v>
      </c>
      <c r="Q194">
        <v>148</v>
      </c>
      <c r="R194">
        <v>72.66</v>
      </c>
      <c r="S194">
        <v>72.02</v>
      </c>
      <c r="T194">
        <v>71.72</v>
      </c>
      <c r="U194">
        <v>76.14</v>
      </c>
      <c r="Y194">
        <v>73.930000000000007</v>
      </c>
      <c r="Z194">
        <v>46</v>
      </c>
      <c r="AA194">
        <v>85</v>
      </c>
      <c r="AE194">
        <v>7</v>
      </c>
      <c r="AF194">
        <v>12</v>
      </c>
      <c r="AJ194">
        <v>85</v>
      </c>
      <c r="AK194">
        <v>66</v>
      </c>
    </row>
    <row r="195" spans="1:37" x14ac:dyDescent="0.25">
      <c r="A195" s="3" t="str">
        <f t="shared" si="3"/>
        <v>Ye Bon Choi</v>
      </c>
      <c r="B195" s="4">
        <v>45767</v>
      </c>
      <c r="C195" t="s">
        <v>1514</v>
      </c>
      <c r="D195" t="s">
        <v>1515</v>
      </c>
      <c r="E195" t="s">
        <v>1516</v>
      </c>
      <c r="F195" t="s">
        <v>1517</v>
      </c>
      <c r="I195" t="s">
        <v>1527</v>
      </c>
      <c r="J195" t="s">
        <v>1636</v>
      </c>
      <c r="K195" t="s">
        <v>1424</v>
      </c>
      <c r="L195">
        <v>75</v>
      </c>
      <c r="M195">
        <v>73</v>
      </c>
      <c r="Q195">
        <v>148</v>
      </c>
      <c r="R195">
        <v>72.66</v>
      </c>
      <c r="S195">
        <v>72.02</v>
      </c>
      <c r="T195">
        <v>74.72</v>
      </c>
      <c r="U195">
        <v>73.14</v>
      </c>
      <c r="Y195">
        <v>73.930000000000007</v>
      </c>
      <c r="Z195">
        <v>85</v>
      </c>
      <c r="AA195">
        <v>85</v>
      </c>
      <c r="AE195">
        <v>10</v>
      </c>
      <c r="AF195">
        <v>12</v>
      </c>
      <c r="AJ195">
        <v>85</v>
      </c>
      <c r="AK195">
        <v>66</v>
      </c>
    </row>
    <row r="196" spans="1:37" x14ac:dyDescent="0.25">
      <c r="A196" s="3" t="str">
        <f t="shared" si="3"/>
        <v>Dain Ha</v>
      </c>
      <c r="B196" s="4">
        <v>45767</v>
      </c>
      <c r="C196" t="s">
        <v>1514</v>
      </c>
      <c r="D196" t="s">
        <v>1515</v>
      </c>
      <c r="E196" t="s">
        <v>1516</v>
      </c>
      <c r="F196" t="s">
        <v>1517</v>
      </c>
      <c r="I196" t="s">
        <v>1637</v>
      </c>
      <c r="J196" t="s">
        <v>1620</v>
      </c>
      <c r="K196" t="s">
        <v>1424</v>
      </c>
      <c r="L196">
        <v>74</v>
      </c>
      <c r="M196">
        <v>74</v>
      </c>
      <c r="Q196">
        <v>148</v>
      </c>
      <c r="R196">
        <v>72.66</v>
      </c>
      <c r="S196">
        <v>72.02</v>
      </c>
      <c r="T196">
        <v>73.72</v>
      </c>
      <c r="U196">
        <v>74.14</v>
      </c>
      <c r="Y196">
        <v>73.930000000000007</v>
      </c>
      <c r="Z196">
        <v>72</v>
      </c>
      <c r="AA196">
        <v>85</v>
      </c>
      <c r="AE196">
        <v>9</v>
      </c>
      <c r="AF196">
        <v>12</v>
      </c>
      <c r="AJ196">
        <v>85</v>
      </c>
      <c r="AK196">
        <v>66</v>
      </c>
    </row>
    <row r="197" spans="1:37" x14ac:dyDescent="0.25">
      <c r="A197" s="3" t="str">
        <f t="shared" si="3"/>
        <v>Jisu Kim</v>
      </c>
      <c r="B197" s="4">
        <v>45767</v>
      </c>
      <c r="C197" t="s">
        <v>1514</v>
      </c>
      <c r="D197" t="s">
        <v>1515</v>
      </c>
      <c r="E197" t="s">
        <v>1516</v>
      </c>
      <c r="F197" t="s">
        <v>1517</v>
      </c>
      <c r="I197" t="s">
        <v>1529</v>
      </c>
      <c r="J197" t="s">
        <v>1638</v>
      </c>
      <c r="K197" t="s">
        <v>1424</v>
      </c>
      <c r="L197">
        <v>72</v>
      </c>
      <c r="M197">
        <v>76</v>
      </c>
      <c r="Q197">
        <v>148</v>
      </c>
      <c r="R197">
        <v>72.66</v>
      </c>
      <c r="S197">
        <v>72.02</v>
      </c>
      <c r="T197">
        <v>71.72</v>
      </c>
      <c r="U197">
        <v>76.14</v>
      </c>
      <c r="Y197">
        <v>73.930000000000007</v>
      </c>
      <c r="Z197">
        <v>46</v>
      </c>
      <c r="AA197">
        <v>85</v>
      </c>
      <c r="AE197">
        <v>7</v>
      </c>
      <c r="AF197">
        <v>12</v>
      </c>
      <c r="AJ197">
        <v>85</v>
      </c>
      <c r="AK197">
        <v>66</v>
      </c>
    </row>
    <row r="198" spans="1:37" x14ac:dyDescent="0.25">
      <c r="A198" s="3" t="str">
        <f t="shared" si="3"/>
        <v>Eunhye Ko</v>
      </c>
      <c r="B198" s="4">
        <v>45767</v>
      </c>
      <c r="C198" t="s">
        <v>1514</v>
      </c>
      <c r="D198" t="s">
        <v>1515</v>
      </c>
      <c r="E198" t="s">
        <v>1516</v>
      </c>
      <c r="F198" t="s">
        <v>1517</v>
      </c>
      <c r="I198" t="s">
        <v>1531</v>
      </c>
      <c r="J198" t="s">
        <v>1639</v>
      </c>
      <c r="K198" t="s">
        <v>1424</v>
      </c>
      <c r="L198">
        <v>76</v>
      </c>
      <c r="M198">
        <v>72</v>
      </c>
      <c r="Q198">
        <v>148</v>
      </c>
      <c r="R198">
        <v>72.66</v>
      </c>
      <c r="S198">
        <v>72.02</v>
      </c>
      <c r="T198">
        <v>75.72</v>
      </c>
      <c r="U198">
        <v>72.14</v>
      </c>
      <c r="Y198">
        <v>73.930000000000007</v>
      </c>
      <c r="Z198">
        <v>95</v>
      </c>
      <c r="AA198">
        <v>85</v>
      </c>
      <c r="AE198">
        <v>11</v>
      </c>
      <c r="AF198">
        <v>12</v>
      </c>
      <c r="AJ198">
        <v>85</v>
      </c>
      <c r="AK198">
        <v>66</v>
      </c>
    </row>
    <row r="199" spans="1:37" x14ac:dyDescent="0.25">
      <c r="A199" s="3" t="str">
        <f t="shared" si="3"/>
        <v>Seo Young Ma</v>
      </c>
      <c r="B199" s="4">
        <v>45767</v>
      </c>
      <c r="C199" t="s">
        <v>1514</v>
      </c>
      <c r="D199" t="s">
        <v>1515</v>
      </c>
      <c r="E199" t="s">
        <v>1516</v>
      </c>
      <c r="F199" t="s">
        <v>1517</v>
      </c>
      <c r="I199" t="s">
        <v>1520</v>
      </c>
      <c r="J199" t="s">
        <v>1640</v>
      </c>
      <c r="K199" t="s">
        <v>1424</v>
      </c>
      <c r="L199">
        <v>78</v>
      </c>
      <c r="M199">
        <v>70</v>
      </c>
      <c r="Q199">
        <v>148</v>
      </c>
      <c r="R199">
        <v>72.66</v>
      </c>
      <c r="S199">
        <v>72.02</v>
      </c>
      <c r="T199">
        <v>77.72</v>
      </c>
      <c r="U199">
        <v>70.14</v>
      </c>
      <c r="Y199">
        <v>73.930000000000007</v>
      </c>
      <c r="Z199">
        <v>115</v>
      </c>
      <c r="AA199">
        <v>85</v>
      </c>
      <c r="AE199">
        <v>13</v>
      </c>
      <c r="AF199">
        <v>12</v>
      </c>
      <c r="AJ199">
        <v>85</v>
      </c>
      <c r="AK199">
        <v>66</v>
      </c>
    </row>
    <row r="200" spans="1:37" x14ac:dyDescent="0.25">
      <c r="A200" s="3" t="str">
        <f t="shared" si="3"/>
        <v>Hyeji Cho</v>
      </c>
      <c r="B200" s="4">
        <v>45767</v>
      </c>
      <c r="C200" t="s">
        <v>1514</v>
      </c>
      <c r="D200" t="s">
        <v>1515</v>
      </c>
      <c r="E200" t="s">
        <v>1516</v>
      </c>
      <c r="F200" t="s">
        <v>1517</v>
      </c>
      <c r="I200" t="s">
        <v>1598</v>
      </c>
      <c r="J200" t="s">
        <v>1641</v>
      </c>
      <c r="K200" t="s">
        <v>1424</v>
      </c>
      <c r="L200">
        <v>76</v>
      </c>
      <c r="M200">
        <v>73</v>
      </c>
      <c r="Q200">
        <v>149</v>
      </c>
      <c r="R200">
        <v>72.66</v>
      </c>
      <c r="S200">
        <v>72.02</v>
      </c>
      <c r="T200">
        <v>75.72</v>
      </c>
      <c r="U200">
        <v>73.14</v>
      </c>
      <c r="Y200">
        <v>74.430000000000007</v>
      </c>
      <c r="Z200">
        <v>95</v>
      </c>
      <c r="AA200">
        <v>92</v>
      </c>
      <c r="AE200">
        <v>11</v>
      </c>
      <c r="AF200">
        <v>13</v>
      </c>
      <c r="AJ200">
        <v>92</v>
      </c>
      <c r="AK200">
        <v>66</v>
      </c>
    </row>
    <row r="201" spans="1:37" x14ac:dyDescent="0.25">
      <c r="A201" s="3" t="str">
        <f t="shared" si="3"/>
        <v>Dabeen Heo</v>
      </c>
      <c r="B201" s="4">
        <v>45767</v>
      </c>
      <c r="C201" t="s">
        <v>1514</v>
      </c>
      <c r="D201" t="s">
        <v>1515</v>
      </c>
      <c r="E201" t="s">
        <v>1516</v>
      </c>
      <c r="F201" t="s">
        <v>1517</v>
      </c>
      <c r="I201" t="s">
        <v>1642</v>
      </c>
      <c r="J201" t="s">
        <v>1643</v>
      </c>
      <c r="K201" t="s">
        <v>1424</v>
      </c>
      <c r="L201">
        <v>76</v>
      </c>
      <c r="M201">
        <v>73</v>
      </c>
      <c r="Q201">
        <v>149</v>
      </c>
      <c r="R201">
        <v>72.66</v>
      </c>
      <c r="S201">
        <v>72.02</v>
      </c>
      <c r="T201">
        <v>75.72</v>
      </c>
      <c r="U201">
        <v>73.14</v>
      </c>
      <c r="Y201">
        <v>74.430000000000007</v>
      </c>
      <c r="Z201">
        <v>95</v>
      </c>
      <c r="AA201">
        <v>92</v>
      </c>
      <c r="AE201">
        <v>11</v>
      </c>
      <c r="AF201">
        <v>13</v>
      </c>
      <c r="AJ201">
        <v>92</v>
      </c>
      <c r="AK201">
        <v>66</v>
      </c>
    </row>
    <row r="202" spans="1:37" x14ac:dyDescent="0.25">
      <c r="A202" s="3" t="str">
        <f t="shared" si="3"/>
        <v>Seunghee Jeon</v>
      </c>
      <c r="B202" s="4">
        <v>45767</v>
      </c>
      <c r="C202" t="s">
        <v>1514</v>
      </c>
      <c r="D202" t="s">
        <v>1515</v>
      </c>
      <c r="E202" t="s">
        <v>1516</v>
      </c>
      <c r="F202" t="s">
        <v>1517</v>
      </c>
      <c r="I202" t="s">
        <v>1336</v>
      </c>
      <c r="J202" t="s">
        <v>1644</v>
      </c>
      <c r="K202" t="s">
        <v>1424</v>
      </c>
      <c r="L202">
        <v>76</v>
      </c>
      <c r="M202">
        <v>73</v>
      </c>
      <c r="Q202">
        <v>149</v>
      </c>
      <c r="R202">
        <v>72.66</v>
      </c>
      <c r="S202">
        <v>72.02</v>
      </c>
      <c r="T202">
        <v>75.72</v>
      </c>
      <c r="U202">
        <v>73.14</v>
      </c>
      <c r="Y202">
        <v>74.430000000000007</v>
      </c>
      <c r="Z202">
        <v>95</v>
      </c>
      <c r="AA202">
        <v>92</v>
      </c>
      <c r="AE202">
        <v>11</v>
      </c>
      <c r="AF202">
        <v>13</v>
      </c>
      <c r="AJ202">
        <v>92</v>
      </c>
      <c r="AK202">
        <v>66</v>
      </c>
    </row>
    <row r="203" spans="1:37" x14ac:dyDescent="0.25">
      <c r="A203" s="3" t="str">
        <f t="shared" si="3"/>
        <v>Heeji Kim</v>
      </c>
      <c r="B203" s="4">
        <v>45767</v>
      </c>
      <c r="C203" t="s">
        <v>1514</v>
      </c>
      <c r="D203" t="s">
        <v>1515</v>
      </c>
      <c r="E203" t="s">
        <v>1516</v>
      </c>
      <c r="F203" t="s">
        <v>1517</v>
      </c>
      <c r="I203" t="s">
        <v>1529</v>
      </c>
      <c r="J203" t="s">
        <v>1645</v>
      </c>
      <c r="K203" t="s">
        <v>1424</v>
      </c>
      <c r="L203">
        <v>72</v>
      </c>
      <c r="M203">
        <v>77</v>
      </c>
      <c r="Q203">
        <v>149</v>
      </c>
      <c r="R203">
        <v>72.66</v>
      </c>
      <c r="S203">
        <v>72.02</v>
      </c>
      <c r="T203">
        <v>71.72</v>
      </c>
      <c r="U203">
        <v>77.14</v>
      </c>
      <c r="Y203">
        <v>74.430000000000007</v>
      </c>
      <c r="Z203">
        <v>46</v>
      </c>
      <c r="AA203">
        <v>92</v>
      </c>
      <c r="AE203">
        <v>7</v>
      </c>
      <c r="AF203">
        <v>13</v>
      </c>
      <c r="AJ203">
        <v>92</v>
      </c>
      <c r="AK203">
        <v>66</v>
      </c>
    </row>
    <row r="204" spans="1:37" x14ac:dyDescent="0.25">
      <c r="A204" s="3" t="str">
        <f t="shared" si="3"/>
        <v>Rae Hyeon Ku</v>
      </c>
      <c r="B204" s="4">
        <v>45767</v>
      </c>
      <c r="C204" t="s">
        <v>1514</v>
      </c>
      <c r="D204" t="s">
        <v>1515</v>
      </c>
      <c r="E204" t="s">
        <v>1516</v>
      </c>
      <c r="F204" t="s">
        <v>1517</v>
      </c>
      <c r="I204" t="s">
        <v>1646</v>
      </c>
      <c r="J204" t="s">
        <v>1647</v>
      </c>
      <c r="K204" t="s">
        <v>1424</v>
      </c>
      <c r="L204">
        <v>72</v>
      </c>
      <c r="M204">
        <v>77</v>
      </c>
      <c r="Q204">
        <v>149</v>
      </c>
      <c r="R204">
        <v>72.66</v>
      </c>
      <c r="S204">
        <v>72.02</v>
      </c>
      <c r="T204">
        <v>71.72</v>
      </c>
      <c r="U204">
        <v>77.14</v>
      </c>
      <c r="Y204">
        <v>74.430000000000007</v>
      </c>
      <c r="Z204">
        <v>46</v>
      </c>
      <c r="AA204">
        <v>92</v>
      </c>
      <c r="AE204">
        <v>7</v>
      </c>
      <c r="AF204">
        <v>13</v>
      </c>
      <c r="AJ204">
        <v>92</v>
      </c>
      <c r="AK204">
        <v>66</v>
      </c>
    </row>
    <row r="205" spans="1:37" x14ac:dyDescent="0.25">
      <c r="A205" s="3" t="str">
        <f t="shared" si="3"/>
        <v>Sieun Lee</v>
      </c>
      <c r="B205" s="4">
        <v>45767</v>
      </c>
      <c r="C205" t="s">
        <v>1514</v>
      </c>
      <c r="D205" t="s">
        <v>1515</v>
      </c>
      <c r="E205" t="s">
        <v>1516</v>
      </c>
      <c r="F205" t="s">
        <v>1517</v>
      </c>
      <c r="I205" t="s">
        <v>1338</v>
      </c>
      <c r="J205" t="s">
        <v>1648</v>
      </c>
      <c r="K205" t="s">
        <v>1424</v>
      </c>
      <c r="L205">
        <v>75</v>
      </c>
      <c r="M205">
        <v>74</v>
      </c>
      <c r="Q205">
        <v>149</v>
      </c>
      <c r="R205">
        <v>72.66</v>
      </c>
      <c r="S205">
        <v>72.02</v>
      </c>
      <c r="T205">
        <v>74.72</v>
      </c>
      <c r="U205">
        <v>74.14</v>
      </c>
      <c r="Y205">
        <v>74.430000000000007</v>
      </c>
      <c r="Z205">
        <v>85</v>
      </c>
      <c r="AA205">
        <v>92</v>
      </c>
      <c r="AE205">
        <v>10</v>
      </c>
      <c r="AF205">
        <v>13</v>
      </c>
      <c r="AJ205">
        <v>92</v>
      </c>
      <c r="AK205">
        <v>66</v>
      </c>
    </row>
    <row r="206" spans="1:37" x14ac:dyDescent="0.25">
      <c r="A206" s="3" t="str">
        <f t="shared" si="3"/>
        <v>Eun A Song</v>
      </c>
      <c r="B206" s="4">
        <v>45767</v>
      </c>
      <c r="C206" t="s">
        <v>1514</v>
      </c>
      <c r="D206" t="s">
        <v>1515</v>
      </c>
      <c r="E206" t="s">
        <v>1516</v>
      </c>
      <c r="F206" t="s">
        <v>1517</v>
      </c>
      <c r="I206" t="s">
        <v>1649</v>
      </c>
      <c r="J206" t="s">
        <v>1650</v>
      </c>
      <c r="K206" t="s">
        <v>1424</v>
      </c>
      <c r="L206">
        <v>75</v>
      </c>
      <c r="M206">
        <v>74</v>
      </c>
      <c r="Q206">
        <v>149</v>
      </c>
      <c r="R206">
        <v>72.66</v>
      </c>
      <c r="S206">
        <v>72.02</v>
      </c>
      <c r="T206">
        <v>74.72</v>
      </c>
      <c r="U206">
        <v>74.14</v>
      </c>
      <c r="Y206">
        <v>74.430000000000007</v>
      </c>
      <c r="Z206">
        <v>85</v>
      </c>
      <c r="AA206">
        <v>92</v>
      </c>
      <c r="AE206">
        <v>10</v>
      </c>
      <c r="AF206">
        <v>13</v>
      </c>
      <c r="AJ206">
        <v>92</v>
      </c>
      <c r="AK206">
        <v>66</v>
      </c>
    </row>
    <row r="207" spans="1:37" x14ac:dyDescent="0.25">
      <c r="A207" s="3" t="str">
        <f t="shared" si="3"/>
        <v>Hye Rim Yun</v>
      </c>
      <c r="B207" s="4">
        <v>45767</v>
      </c>
      <c r="C207" t="s">
        <v>1514</v>
      </c>
      <c r="D207" t="s">
        <v>1515</v>
      </c>
      <c r="E207" t="s">
        <v>1516</v>
      </c>
      <c r="F207" t="s">
        <v>1517</v>
      </c>
      <c r="I207" t="s">
        <v>1651</v>
      </c>
      <c r="J207" t="s">
        <v>1652</v>
      </c>
      <c r="K207" t="s">
        <v>1424</v>
      </c>
      <c r="L207">
        <v>76</v>
      </c>
      <c r="M207">
        <v>73</v>
      </c>
      <c r="Q207">
        <v>149</v>
      </c>
      <c r="R207">
        <v>72.66</v>
      </c>
      <c r="S207">
        <v>72.02</v>
      </c>
      <c r="T207">
        <v>75.72</v>
      </c>
      <c r="U207">
        <v>73.14</v>
      </c>
      <c r="Y207">
        <v>74.430000000000007</v>
      </c>
      <c r="Z207">
        <v>95</v>
      </c>
      <c r="AA207">
        <v>92</v>
      </c>
      <c r="AE207">
        <v>11</v>
      </c>
      <c r="AF207">
        <v>13</v>
      </c>
      <c r="AJ207">
        <v>92</v>
      </c>
      <c r="AK207">
        <v>66</v>
      </c>
    </row>
    <row r="208" spans="1:37" x14ac:dyDescent="0.25">
      <c r="A208" s="3" t="str">
        <f t="shared" si="3"/>
        <v>I An Cho</v>
      </c>
      <c r="B208" s="4">
        <v>45767</v>
      </c>
      <c r="C208" t="s">
        <v>1514</v>
      </c>
      <c r="D208" t="s">
        <v>1515</v>
      </c>
      <c r="E208" t="s">
        <v>1516</v>
      </c>
      <c r="F208" t="s">
        <v>1517</v>
      </c>
      <c r="I208" t="s">
        <v>1598</v>
      </c>
      <c r="J208" t="s">
        <v>1653</v>
      </c>
      <c r="K208" t="s">
        <v>1424</v>
      </c>
      <c r="L208">
        <v>76</v>
      </c>
      <c r="M208">
        <v>74</v>
      </c>
      <c r="Q208">
        <v>150</v>
      </c>
      <c r="R208">
        <v>72.66</v>
      </c>
      <c r="S208">
        <v>72.02</v>
      </c>
      <c r="T208">
        <v>75.72</v>
      </c>
      <c r="U208">
        <v>74.14</v>
      </c>
      <c r="Y208">
        <v>74.930000000000007</v>
      </c>
      <c r="Z208">
        <v>95</v>
      </c>
      <c r="AA208">
        <v>100</v>
      </c>
      <c r="AE208">
        <v>11</v>
      </c>
      <c r="AF208">
        <v>14</v>
      </c>
      <c r="AJ208">
        <v>100</v>
      </c>
      <c r="AK208">
        <v>66</v>
      </c>
    </row>
    <row r="209" spans="1:37" x14ac:dyDescent="0.25">
      <c r="A209" s="3" t="str">
        <f t="shared" si="3"/>
        <v>Jihyun Kim</v>
      </c>
      <c r="B209" s="4">
        <v>45767</v>
      </c>
      <c r="C209" t="s">
        <v>1514</v>
      </c>
      <c r="D209" t="s">
        <v>1515</v>
      </c>
      <c r="E209" t="s">
        <v>1516</v>
      </c>
      <c r="F209" t="s">
        <v>1517</v>
      </c>
      <c r="I209" t="s">
        <v>1529</v>
      </c>
      <c r="J209" t="s">
        <v>1654</v>
      </c>
      <c r="K209" t="s">
        <v>1424</v>
      </c>
      <c r="L209">
        <v>77</v>
      </c>
      <c r="M209">
        <v>73</v>
      </c>
      <c r="Q209">
        <v>150</v>
      </c>
      <c r="R209">
        <v>72.66</v>
      </c>
      <c r="S209">
        <v>72.02</v>
      </c>
      <c r="T209">
        <v>76.72</v>
      </c>
      <c r="U209">
        <v>73.14</v>
      </c>
      <c r="Y209">
        <v>74.930000000000007</v>
      </c>
      <c r="Z209">
        <v>107</v>
      </c>
      <c r="AA209">
        <v>100</v>
      </c>
      <c r="AE209">
        <v>12</v>
      </c>
      <c r="AF209">
        <v>14</v>
      </c>
      <c r="AJ209">
        <v>100</v>
      </c>
      <c r="AK209">
        <v>66</v>
      </c>
    </row>
    <row r="210" spans="1:37" x14ac:dyDescent="0.25">
      <c r="A210" s="3" t="str">
        <f t="shared" si="3"/>
        <v>Jungmin Lee</v>
      </c>
      <c r="B210" s="4">
        <v>45767</v>
      </c>
      <c r="C210" t="s">
        <v>1514</v>
      </c>
      <c r="D210" t="s">
        <v>1515</v>
      </c>
      <c r="E210" t="s">
        <v>1516</v>
      </c>
      <c r="F210" t="s">
        <v>1517</v>
      </c>
      <c r="I210" t="s">
        <v>1338</v>
      </c>
      <c r="J210" t="s">
        <v>1587</v>
      </c>
      <c r="K210" t="s">
        <v>1424</v>
      </c>
      <c r="L210">
        <v>74</v>
      </c>
      <c r="M210">
        <v>76</v>
      </c>
      <c r="Q210">
        <v>150</v>
      </c>
      <c r="R210">
        <v>72.66</v>
      </c>
      <c r="S210">
        <v>72.02</v>
      </c>
      <c r="T210">
        <v>73.72</v>
      </c>
      <c r="U210">
        <v>76.14</v>
      </c>
      <c r="Y210">
        <v>74.930000000000007</v>
      </c>
      <c r="Z210">
        <v>72</v>
      </c>
      <c r="AA210">
        <v>100</v>
      </c>
      <c r="AE210">
        <v>9</v>
      </c>
      <c r="AF210">
        <v>14</v>
      </c>
      <c r="AJ210">
        <v>100</v>
      </c>
      <c r="AK210">
        <v>66</v>
      </c>
    </row>
    <row r="211" spans="1:37" x14ac:dyDescent="0.25">
      <c r="A211" s="3" t="str">
        <f t="shared" si="3"/>
        <v>Ahyeon You</v>
      </c>
      <c r="B211" s="4">
        <v>45767</v>
      </c>
      <c r="C211" t="s">
        <v>1514</v>
      </c>
      <c r="D211" t="s">
        <v>1515</v>
      </c>
      <c r="E211" t="s">
        <v>1516</v>
      </c>
      <c r="F211" t="s">
        <v>1517</v>
      </c>
      <c r="I211" t="s">
        <v>1655</v>
      </c>
      <c r="J211" t="s">
        <v>1656</v>
      </c>
      <c r="K211" t="s">
        <v>1424</v>
      </c>
      <c r="L211">
        <v>75</v>
      </c>
      <c r="M211">
        <v>75</v>
      </c>
      <c r="Q211">
        <v>150</v>
      </c>
      <c r="R211">
        <v>72.66</v>
      </c>
      <c r="S211">
        <v>72.02</v>
      </c>
      <c r="T211">
        <v>74.72</v>
      </c>
      <c r="U211">
        <v>75.14</v>
      </c>
      <c r="Y211">
        <v>74.930000000000007</v>
      </c>
      <c r="Z211">
        <v>85</v>
      </c>
      <c r="AA211">
        <v>100</v>
      </c>
      <c r="AE211">
        <v>10</v>
      </c>
      <c r="AF211">
        <v>14</v>
      </c>
      <c r="AJ211">
        <v>100</v>
      </c>
      <c r="AK211">
        <v>66</v>
      </c>
    </row>
    <row r="212" spans="1:37" x14ac:dyDescent="0.25">
      <c r="A212" s="3" t="str">
        <f t="shared" si="3"/>
        <v>Saeromi Kim</v>
      </c>
      <c r="B212" s="4">
        <v>45767</v>
      </c>
      <c r="C212" t="s">
        <v>1514</v>
      </c>
      <c r="D212" t="s">
        <v>1515</v>
      </c>
      <c r="E212" t="s">
        <v>1516</v>
      </c>
      <c r="F212" t="s">
        <v>1517</v>
      </c>
      <c r="I212" t="s">
        <v>1529</v>
      </c>
      <c r="J212" t="s">
        <v>1657</v>
      </c>
      <c r="K212" t="s">
        <v>1424</v>
      </c>
      <c r="L212">
        <v>74</v>
      </c>
      <c r="M212">
        <v>77</v>
      </c>
      <c r="Q212">
        <v>151</v>
      </c>
      <c r="R212">
        <v>72.66</v>
      </c>
      <c r="S212">
        <v>72.02</v>
      </c>
      <c r="T212">
        <v>73.72</v>
      </c>
      <c r="U212">
        <v>77.14</v>
      </c>
      <c r="Y212">
        <v>75.430000000000007</v>
      </c>
      <c r="Z212">
        <v>72</v>
      </c>
      <c r="AA212">
        <v>104</v>
      </c>
      <c r="AE212">
        <v>9</v>
      </c>
      <c r="AF212">
        <v>15</v>
      </c>
      <c r="AJ212">
        <v>104</v>
      </c>
      <c r="AK212">
        <v>66</v>
      </c>
    </row>
    <row r="213" spans="1:37" x14ac:dyDescent="0.25">
      <c r="A213" s="3" t="str">
        <f t="shared" si="3"/>
        <v>Juni Lee</v>
      </c>
      <c r="B213" s="4">
        <v>45767</v>
      </c>
      <c r="C213" t="s">
        <v>1514</v>
      </c>
      <c r="D213" t="s">
        <v>1515</v>
      </c>
      <c r="E213" t="s">
        <v>1516</v>
      </c>
      <c r="F213" t="s">
        <v>1517</v>
      </c>
      <c r="I213" t="s">
        <v>1338</v>
      </c>
      <c r="J213" t="s">
        <v>1658</v>
      </c>
      <c r="K213" t="s">
        <v>1424</v>
      </c>
      <c r="L213">
        <v>77</v>
      </c>
      <c r="M213">
        <v>74</v>
      </c>
      <c r="Q213">
        <v>151</v>
      </c>
      <c r="R213">
        <v>72.66</v>
      </c>
      <c r="S213">
        <v>72.02</v>
      </c>
      <c r="T213">
        <v>76.72</v>
      </c>
      <c r="U213">
        <v>74.14</v>
      </c>
      <c r="Y213">
        <v>75.430000000000007</v>
      </c>
      <c r="Z213">
        <v>107</v>
      </c>
      <c r="AA213">
        <v>104</v>
      </c>
      <c r="AE213">
        <v>12</v>
      </c>
      <c r="AF213">
        <v>15</v>
      </c>
      <c r="AJ213">
        <v>104</v>
      </c>
      <c r="AK213">
        <v>66</v>
      </c>
    </row>
    <row r="214" spans="1:37" x14ac:dyDescent="0.25">
      <c r="A214" s="3" t="str">
        <f t="shared" si="3"/>
        <v>Su A Yoon</v>
      </c>
      <c r="B214" s="4">
        <v>45767</v>
      </c>
      <c r="C214" t="s">
        <v>1514</v>
      </c>
      <c r="D214" t="s">
        <v>1515</v>
      </c>
      <c r="E214" t="s">
        <v>1516</v>
      </c>
      <c r="F214" t="s">
        <v>1517</v>
      </c>
      <c r="I214" t="s">
        <v>1659</v>
      </c>
      <c r="J214" t="s">
        <v>1660</v>
      </c>
      <c r="K214" t="s">
        <v>1424</v>
      </c>
      <c r="L214">
        <v>75</v>
      </c>
      <c r="M214">
        <v>76</v>
      </c>
      <c r="Q214">
        <v>151</v>
      </c>
      <c r="R214">
        <v>72.66</v>
      </c>
      <c r="S214">
        <v>72.02</v>
      </c>
      <c r="T214">
        <v>74.72</v>
      </c>
      <c r="U214">
        <v>76.14</v>
      </c>
      <c r="Y214">
        <v>75.430000000000007</v>
      </c>
      <c r="Z214">
        <v>85</v>
      </c>
      <c r="AA214">
        <v>104</v>
      </c>
      <c r="AE214">
        <v>10</v>
      </c>
      <c r="AF214">
        <v>15</v>
      </c>
      <c r="AJ214">
        <v>104</v>
      </c>
      <c r="AK214">
        <v>66</v>
      </c>
    </row>
    <row r="215" spans="1:37" x14ac:dyDescent="0.25">
      <c r="A215" s="3" t="str">
        <f t="shared" si="3"/>
        <v>Jeongmee Hwang</v>
      </c>
      <c r="B215" s="4">
        <v>45767</v>
      </c>
      <c r="C215" t="s">
        <v>1514</v>
      </c>
      <c r="D215" t="s">
        <v>1515</v>
      </c>
      <c r="E215" t="s">
        <v>1516</v>
      </c>
      <c r="F215" t="s">
        <v>1517</v>
      </c>
      <c r="I215" t="s">
        <v>1534</v>
      </c>
      <c r="J215" t="s">
        <v>1661</v>
      </c>
      <c r="K215" t="s">
        <v>1424</v>
      </c>
      <c r="L215">
        <v>77</v>
      </c>
      <c r="M215">
        <v>75</v>
      </c>
      <c r="Q215">
        <v>152</v>
      </c>
      <c r="R215">
        <v>72.66</v>
      </c>
      <c r="S215">
        <v>72.02</v>
      </c>
      <c r="T215">
        <v>76.72</v>
      </c>
      <c r="U215">
        <v>75.14</v>
      </c>
      <c r="Y215">
        <v>75.930000000000007</v>
      </c>
      <c r="Z215">
        <v>107</v>
      </c>
      <c r="AA215">
        <v>107</v>
      </c>
      <c r="AE215">
        <v>12</v>
      </c>
      <c r="AF215">
        <v>16</v>
      </c>
      <c r="AJ215">
        <v>107</v>
      </c>
      <c r="AK215">
        <v>66</v>
      </c>
    </row>
    <row r="216" spans="1:37" x14ac:dyDescent="0.25">
      <c r="A216" s="3" t="str">
        <f t="shared" si="3"/>
        <v>Hyo Moon Kim</v>
      </c>
      <c r="B216" s="4">
        <v>45767</v>
      </c>
      <c r="C216" t="s">
        <v>1514</v>
      </c>
      <c r="D216" t="s">
        <v>1515</v>
      </c>
      <c r="E216" t="s">
        <v>1516</v>
      </c>
      <c r="F216" t="s">
        <v>1517</v>
      </c>
      <c r="I216" t="s">
        <v>1529</v>
      </c>
      <c r="J216" t="s">
        <v>1662</v>
      </c>
      <c r="K216" t="s">
        <v>1424</v>
      </c>
      <c r="L216">
        <v>76</v>
      </c>
      <c r="M216">
        <v>76</v>
      </c>
      <c r="Q216">
        <v>152</v>
      </c>
      <c r="R216">
        <v>72.66</v>
      </c>
      <c r="S216">
        <v>72.02</v>
      </c>
      <c r="T216">
        <v>75.72</v>
      </c>
      <c r="U216">
        <v>76.14</v>
      </c>
      <c r="Y216">
        <v>75.930000000000007</v>
      </c>
      <c r="Z216">
        <v>95</v>
      </c>
      <c r="AA216">
        <v>107</v>
      </c>
      <c r="AE216">
        <v>11</v>
      </c>
      <c r="AF216">
        <v>16</v>
      </c>
      <c r="AJ216">
        <v>107</v>
      </c>
      <c r="AK216">
        <v>66</v>
      </c>
    </row>
    <row r="217" spans="1:37" x14ac:dyDescent="0.25">
      <c r="A217" s="3" t="str">
        <f t="shared" si="3"/>
        <v>Hyo Min Jeon</v>
      </c>
      <c r="B217" s="4">
        <v>45767</v>
      </c>
      <c r="C217" t="s">
        <v>1514</v>
      </c>
      <c r="D217" t="s">
        <v>1515</v>
      </c>
      <c r="E217" t="s">
        <v>1516</v>
      </c>
      <c r="F217" t="s">
        <v>1517</v>
      </c>
      <c r="I217" t="s">
        <v>1336</v>
      </c>
      <c r="J217" t="s">
        <v>1663</v>
      </c>
      <c r="K217" t="s">
        <v>1424</v>
      </c>
      <c r="L217">
        <v>78</v>
      </c>
      <c r="M217">
        <v>75</v>
      </c>
      <c r="Q217">
        <v>153</v>
      </c>
      <c r="R217">
        <v>72.66</v>
      </c>
      <c r="S217">
        <v>72.02</v>
      </c>
      <c r="T217">
        <v>77.72</v>
      </c>
      <c r="U217">
        <v>75.14</v>
      </c>
      <c r="Y217">
        <v>76.430000000000007</v>
      </c>
      <c r="Z217">
        <v>115</v>
      </c>
      <c r="AA217">
        <v>109</v>
      </c>
      <c r="AE217">
        <v>13</v>
      </c>
      <c r="AF217">
        <v>17</v>
      </c>
      <c r="AJ217">
        <v>109</v>
      </c>
      <c r="AK217">
        <v>66</v>
      </c>
    </row>
    <row r="218" spans="1:37" x14ac:dyDescent="0.25">
      <c r="A218" s="3" t="str">
        <f t="shared" si="3"/>
        <v>Ju Hyun Lee</v>
      </c>
      <c r="B218" s="4">
        <v>45767</v>
      </c>
      <c r="C218" t="s">
        <v>1514</v>
      </c>
      <c r="D218" t="s">
        <v>1515</v>
      </c>
      <c r="E218" t="s">
        <v>1516</v>
      </c>
      <c r="F218" t="s">
        <v>1517</v>
      </c>
      <c r="I218" t="s">
        <v>1338</v>
      </c>
      <c r="J218" t="s">
        <v>1664</v>
      </c>
      <c r="K218" t="s">
        <v>1424</v>
      </c>
      <c r="L218">
        <v>77</v>
      </c>
      <c r="M218">
        <v>76</v>
      </c>
      <c r="Q218">
        <v>153</v>
      </c>
      <c r="R218">
        <v>72.66</v>
      </c>
      <c r="S218">
        <v>72.02</v>
      </c>
      <c r="T218">
        <v>76.72</v>
      </c>
      <c r="U218">
        <v>76.14</v>
      </c>
      <c r="Y218">
        <v>76.430000000000007</v>
      </c>
      <c r="Z218">
        <v>107</v>
      </c>
      <c r="AA218">
        <v>109</v>
      </c>
      <c r="AE218">
        <v>12</v>
      </c>
      <c r="AF218">
        <v>17</v>
      </c>
      <c r="AJ218">
        <v>109</v>
      </c>
      <c r="AK218">
        <v>66</v>
      </c>
    </row>
    <row r="219" spans="1:37" x14ac:dyDescent="0.25">
      <c r="A219" s="3" t="str">
        <f t="shared" si="3"/>
        <v>Jihye3 Park</v>
      </c>
      <c r="B219" s="4">
        <v>45767</v>
      </c>
      <c r="C219" t="s">
        <v>1514</v>
      </c>
      <c r="D219" t="s">
        <v>1515</v>
      </c>
      <c r="E219" t="s">
        <v>1516</v>
      </c>
      <c r="F219" t="s">
        <v>1517</v>
      </c>
      <c r="I219" t="s">
        <v>1523</v>
      </c>
      <c r="J219" t="s">
        <v>1665</v>
      </c>
      <c r="K219" t="s">
        <v>1424</v>
      </c>
      <c r="L219">
        <v>77</v>
      </c>
      <c r="M219">
        <v>76</v>
      </c>
      <c r="Q219">
        <v>153</v>
      </c>
      <c r="R219">
        <v>72.66</v>
      </c>
      <c r="S219">
        <v>72.02</v>
      </c>
      <c r="T219">
        <v>76.72</v>
      </c>
      <c r="U219">
        <v>76.14</v>
      </c>
      <c r="Y219">
        <v>76.430000000000007</v>
      </c>
      <c r="Z219">
        <v>107</v>
      </c>
      <c r="AA219">
        <v>109</v>
      </c>
      <c r="AE219">
        <v>12</v>
      </c>
      <c r="AF219">
        <v>17</v>
      </c>
      <c r="AJ219">
        <v>109</v>
      </c>
      <c r="AK219">
        <v>66</v>
      </c>
    </row>
    <row r="220" spans="1:37" x14ac:dyDescent="0.25">
      <c r="A220" s="3" t="str">
        <f t="shared" si="3"/>
        <v>Yeseo Kang</v>
      </c>
      <c r="B220" s="4">
        <v>45767</v>
      </c>
      <c r="C220" t="s">
        <v>1514</v>
      </c>
      <c r="D220" t="s">
        <v>1515</v>
      </c>
      <c r="E220" t="s">
        <v>1516</v>
      </c>
      <c r="F220" t="s">
        <v>1517</v>
      </c>
      <c r="I220" t="s">
        <v>1590</v>
      </c>
      <c r="J220" t="s">
        <v>1666</v>
      </c>
      <c r="K220" t="s">
        <v>1424</v>
      </c>
      <c r="L220">
        <v>78</v>
      </c>
      <c r="M220">
        <v>76</v>
      </c>
      <c r="Q220">
        <v>154</v>
      </c>
      <c r="R220">
        <v>72.66</v>
      </c>
      <c r="S220">
        <v>72.02</v>
      </c>
      <c r="T220">
        <v>77.72</v>
      </c>
      <c r="U220">
        <v>76.14</v>
      </c>
      <c r="Y220">
        <v>76.930000000000007</v>
      </c>
      <c r="Z220">
        <v>115</v>
      </c>
      <c r="AA220">
        <v>112</v>
      </c>
      <c r="AE220">
        <v>13</v>
      </c>
      <c r="AF220">
        <v>18</v>
      </c>
      <c r="AJ220">
        <v>112</v>
      </c>
      <c r="AK220">
        <v>66</v>
      </c>
    </row>
    <row r="221" spans="1:37" x14ac:dyDescent="0.25">
      <c r="A221" s="3" t="str">
        <f t="shared" si="3"/>
        <v>Ah Ro Mi Kim</v>
      </c>
      <c r="B221" s="4">
        <v>45767</v>
      </c>
      <c r="C221" t="s">
        <v>1514</v>
      </c>
      <c r="D221" t="s">
        <v>1515</v>
      </c>
      <c r="E221" t="s">
        <v>1516</v>
      </c>
      <c r="F221" t="s">
        <v>1517</v>
      </c>
      <c r="I221" t="s">
        <v>1529</v>
      </c>
      <c r="J221" t="s">
        <v>1667</v>
      </c>
      <c r="K221" t="s">
        <v>1424</v>
      </c>
      <c r="L221">
        <v>81</v>
      </c>
      <c r="M221">
        <v>73</v>
      </c>
      <c r="Q221">
        <v>154</v>
      </c>
      <c r="R221">
        <v>72.66</v>
      </c>
      <c r="S221">
        <v>72.02</v>
      </c>
      <c r="T221">
        <v>80.72</v>
      </c>
      <c r="U221">
        <v>73.14</v>
      </c>
      <c r="Y221">
        <v>76.930000000000007</v>
      </c>
      <c r="Z221">
        <v>121</v>
      </c>
      <c r="AA221">
        <v>112</v>
      </c>
      <c r="AE221">
        <v>16</v>
      </c>
      <c r="AF221">
        <v>18</v>
      </c>
      <c r="AJ221">
        <v>112</v>
      </c>
      <c r="AK221">
        <v>66</v>
      </c>
    </row>
    <row r="222" spans="1:37" x14ac:dyDescent="0.25">
      <c r="A222" s="3" t="str">
        <f t="shared" si="3"/>
        <v>Pattharat Rattanawan</v>
      </c>
      <c r="B222" s="4">
        <v>45767</v>
      </c>
      <c r="C222" t="s">
        <v>1514</v>
      </c>
      <c r="D222" t="s">
        <v>1515</v>
      </c>
      <c r="E222" t="s">
        <v>1516</v>
      </c>
      <c r="F222" t="s">
        <v>1517</v>
      </c>
      <c r="I222" t="s">
        <v>1668</v>
      </c>
      <c r="J222" t="s">
        <v>1669</v>
      </c>
      <c r="K222" t="s">
        <v>1424</v>
      </c>
      <c r="L222">
        <v>76</v>
      </c>
      <c r="M222">
        <v>78</v>
      </c>
      <c r="Q222">
        <v>154</v>
      </c>
      <c r="R222">
        <v>72.66</v>
      </c>
      <c r="S222">
        <v>72.02</v>
      </c>
      <c r="T222">
        <v>75.72</v>
      </c>
      <c r="U222">
        <v>78.14</v>
      </c>
      <c r="Y222">
        <v>76.930000000000007</v>
      </c>
      <c r="Z222">
        <v>95</v>
      </c>
      <c r="AA222">
        <v>112</v>
      </c>
      <c r="AE222">
        <v>11</v>
      </c>
      <c r="AF222">
        <v>18</v>
      </c>
      <c r="AJ222">
        <v>112</v>
      </c>
      <c r="AK222">
        <v>66</v>
      </c>
    </row>
    <row r="223" spans="1:37" x14ac:dyDescent="0.25">
      <c r="A223" s="3" t="str">
        <f t="shared" si="3"/>
        <v>Hyoju You</v>
      </c>
      <c r="B223" s="4">
        <v>45767</v>
      </c>
      <c r="C223" t="s">
        <v>1514</v>
      </c>
      <c r="D223" t="s">
        <v>1515</v>
      </c>
      <c r="E223" t="s">
        <v>1516</v>
      </c>
      <c r="F223" t="s">
        <v>1517</v>
      </c>
      <c r="I223" t="s">
        <v>1655</v>
      </c>
      <c r="J223" t="s">
        <v>1670</v>
      </c>
      <c r="K223" t="s">
        <v>1424</v>
      </c>
      <c r="L223">
        <v>77</v>
      </c>
      <c r="M223">
        <v>77</v>
      </c>
      <c r="Q223">
        <v>154</v>
      </c>
      <c r="R223">
        <v>72.66</v>
      </c>
      <c r="S223">
        <v>72.02</v>
      </c>
      <c r="T223">
        <v>76.72</v>
      </c>
      <c r="U223">
        <v>77.14</v>
      </c>
      <c r="Y223">
        <v>76.930000000000007</v>
      </c>
      <c r="Z223">
        <v>107</v>
      </c>
      <c r="AA223">
        <v>112</v>
      </c>
      <c r="AE223">
        <v>12</v>
      </c>
      <c r="AF223">
        <v>18</v>
      </c>
      <c r="AJ223">
        <v>112</v>
      </c>
      <c r="AK223">
        <v>66</v>
      </c>
    </row>
    <row r="224" spans="1:37" x14ac:dyDescent="0.25">
      <c r="A224" s="3" t="str">
        <f t="shared" si="3"/>
        <v>Jieun Yu</v>
      </c>
      <c r="B224" s="4">
        <v>45767</v>
      </c>
      <c r="C224" t="s">
        <v>1514</v>
      </c>
      <c r="D224" t="s">
        <v>1515</v>
      </c>
      <c r="E224" t="s">
        <v>1516</v>
      </c>
      <c r="F224" t="s">
        <v>1517</v>
      </c>
      <c r="I224" t="s">
        <v>1671</v>
      </c>
      <c r="J224" t="s">
        <v>1560</v>
      </c>
      <c r="K224" t="s">
        <v>1424</v>
      </c>
      <c r="L224">
        <v>80</v>
      </c>
      <c r="M224">
        <v>74</v>
      </c>
      <c r="Q224">
        <v>154</v>
      </c>
      <c r="R224">
        <v>72.66</v>
      </c>
      <c r="S224">
        <v>72.02</v>
      </c>
      <c r="T224">
        <v>79.72</v>
      </c>
      <c r="U224">
        <v>74.14</v>
      </c>
      <c r="Y224">
        <v>76.930000000000007</v>
      </c>
      <c r="Z224">
        <v>120</v>
      </c>
      <c r="AA224">
        <v>112</v>
      </c>
      <c r="AE224">
        <v>15</v>
      </c>
      <c r="AF224">
        <v>18</v>
      </c>
      <c r="AJ224">
        <v>112</v>
      </c>
      <c r="AK224">
        <v>66</v>
      </c>
    </row>
    <row r="225" spans="1:254" x14ac:dyDescent="0.25">
      <c r="A225" s="3" t="str">
        <f t="shared" si="3"/>
        <v>Ro Un Lee</v>
      </c>
      <c r="B225" s="4">
        <v>45767</v>
      </c>
      <c r="C225" t="s">
        <v>1514</v>
      </c>
      <c r="D225" t="s">
        <v>1515</v>
      </c>
      <c r="E225" t="s">
        <v>1516</v>
      </c>
      <c r="F225" t="s">
        <v>1517</v>
      </c>
      <c r="I225" t="s">
        <v>1338</v>
      </c>
      <c r="J225" t="s">
        <v>1672</v>
      </c>
      <c r="K225" t="s">
        <v>1424</v>
      </c>
      <c r="L225">
        <v>73</v>
      </c>
      <c r="M225">
        <v>82</v>
      </c>
      <c r="Q225">
        <v>155</v>
      </c>
      <c r="R225">
        <v>72.66</v>
      </c>
      <c r="S225">
        <v>72.02</v>
      </c>
      <c r="T225">
        <v>72.72</v>
      </c>
      <c r="U225">
        <v>82.14</v>
      </c>
      <c r="Y225">
        <v>77.430000000000007</v>
      </c>
      <c r="Z225">
        <v>59</v>
      </c>
      <c r="AA225">
        <v>117</v>
      </c>
      <c r="AE225">
        <v>8</v>
      </c>
      <c r="AF225">
        <v>19</v>
      </c>
      <c r="AJ225">
        <v>117</v>
      </c>
      <c r="AK225">
        <v>66</v>
      </c>
    </row>
    <row r="226" spans="1:254" x14ac:dyDescent="0.25">
      <c r="A226" s="3" t="str">
        <f t="shared" si="3"/>
        <v>Da Hyun Yoon</v>
      </c>
      <c r="B226" s="4">
        <v>45767</v>
      </c>
      <c r="C226" t="s">
        <v>1514</v>
      </c>
      <c r="D226" t="s">
        <v>1515</v>
      </c>
      <c r="E226" t="s">
        <v>1516</v>
      </c>
      <c r="F226" t="s">
        <v>1517</v>
      </c>
      <c r="I226" t="s">
        <v>1659</v>
      </c>
      <c r="J226" t="s">
        <v>1673</v>
      </c>
      <c r="K226" t="s">
        <v>1424</v>
      </c>
      <c r="L226">
        <v>82</v>
      </c>
      <c r="M226">
        <v>74</v>
      </c>
      <c r="Q226">
        <v>156</v>
      </c>
      <c r="R226">
        <v>72.66</v>
      </c>
      <c r="S226">
        <v>72.02</v>
      </c>
      <c r="T226">
        <v>81.72</v>
      </c>
      <c r="U226">
        <v>74.14</v>
      </c>
      <c r="Y226">
        <v>77.930000000000007</v>
      </c>
      <c r="Z226">
        <v>122</v>
      </c>
      <c r="AA226">
        <v>118</v>
      </c>
      <c r="AE226">
        <v>17</v>
      </c>
      <c r="AF226">
        <v>20</v>
      </c>
      <c r="AJ226">
        <v>118</v>
      </c>
      <c r="AK226">
        <v>66</v>
      </c>
    </row>
    <row r="227" spans="1:254" x14ac:dyDescent="0.25">
      <c r="A227" s="3" t="str">
        <f t="shared" si="3"/>
        <v>Ha Na Jang</v>
      </c>
      <c r="B227" s="4">
        <v>45767</v>
      </c>
      <c r="C227" t="s">
        <v>1514</v>
      </c>
      <c r="D227" t="s">
        <v>1515</v>
      </c>
      <c r="E227" t="s">
        <v>1516</v>
      </c>
      <c r="F227" t="s">
        <v>1517</v>
      </c>
      <c r="I227" t="s">
        <v>1547</v>
      </c>
      <c r="J227" t="s">
        <v>1674</v>
      </c>
      <c r="K227" t="s">
        <v>1424</v>
      </c>
      <c r="L227">
        <v>86</v>
      </c>
      <c r="M227">
        <v>77</v>
      </c>
      <c r="Q227">
        <v>163</v>
      </c>
      <c r="R227">
        <v>72.66</v>
      </c>
      <c r="S227">
        <v>72.02</v>
      </c>
      <c r="T227">
        <v>85.72</v>
      </c>
      <c r="U227">
        <v>77.14</v>
      </c>
      <c r="Y227">
        <v>81.430000000000007</v>
      </c>
      <c r="Z227">
        <v>123</v>
      </c>
      <c r="AA227">
        <v>119</v>
      </c>
      <c r="AE227">
        <v>21</v>
      </c>
      <c r="AF227">
        <v>27</v>
      </c>
      <c r="AJ227">
        <v>119</v>
      </c>
      <c r="AK227">
        <v>66</v>
      </c>
    </row>
    <row r="228" spans="1:254" x14ac:dyDescent="0.25">
      <c r="A228" s="3" t="str">
        <f t="shared" si="3"/>
        <v>Haeun Kim</v>
      </c>
      <c r="B228" s="4">
        <v>45767</v>
      </c>
      <c r="C228" t="s">
        <v>1514</v>
      </c>
      <c r="D228" t="s">
        <v>1515</v>
      </c>
      <c r="E228" t="s">
        <v>1516</v>
      </c>
      <c r="F228" t="s">
        <v>1517</v>
      </c>
      <c r="I228" t="s">
        <v>1529</v>
      </c>
      <c r="J228" t="s">
        <v>1675</v>
      </c>
      <c r="K228" t="s">
        <v>1424</v>
      </c>
      <c r="L228">
        <v>79</v>
      </c>
      <c r="M228">
        <v>84</v>
      </c>
      <c r="Q228">
        <v>163</v>
      </c>
      <c r="R228">
        <v>72.66</v>
      </c>
      <c r="S228">
        <v>72.02</v>
      </c>
      <c r="T228">
        <v>78.72</v>
      </c>
      <c r="U228">
        <v>84.14</v>
      </c>
      <c r="Y228">
        <v>81.430000000000007</v>
      </c>
      <c r="Z228">
        <v>119</v>
      </c>
      <c r="AA228">
        <v>119</v>
      </c>
      <c r="AE228">
        <v>14</v>
      </c>
      <c r="AF228">
        <v>27</v>
      </c>
      <c r="AJ228">
        <v>119</v>
      </c>
      <c r="AK228">
        <v>66</v>
      </c>
    </row>
    <row r="229" spans="1:254" x14ac:dyDescent="0.25">
      <c r="A229" s="3" t="str">
        <f t="shared" si="3"/>
        <v>U Ree Jun</v>
      </c>
      <c r="B229" s="4">
        <v>45767</v>
      </c>
      <c r="C229" t="s">
        <v>1514</v>
      </c>
      <c r="D229" t="s">
        <v>1515</v>
      </c>
      <c r="E229" t="s">
        <v>1516</v>
      </c>
      <c r="F229" t="s">
        <v>1517</v>
      </c>
      <c r="I229" t="s">
        <v>1542</v>
      </c>
      <c r="J229" t="s">
        <v>1676</v>
      </c>
      <c r="K229" t="s">
        <v>1</v>
      </c>
      <c r="L229">
        <v>76</v>
      </c>
      <c r="Q229">
        <v>76</v>
      </c>
      <c r="R229">
        <v>72.66</v>
      </c>
      <c r="S229">
        <v>72.02</v>
      </c>
      <c r="T229">
        <v>75.72</v>
      </c>
      <c r="Y229">
        <v>75.72</v>
      </c>
      <c r="Z229">
        <v>95</v>
      </c>
      <c r="AE229">
        <v>11</v>
      </c>
      <c r="AJ229">
        <v>121</v>
      </c>
      <c r="AK229">
        <v>66</v>
      </c>
    </row>
    <row r="230" spans="1:254" x14ac:dyDescent="0.25">
      <c r="A230" s="3" t="str">
        <f t="shared" si="3"/>
        <v>Seo Yeon Kwon</v>
      </c>
      <c r="B230" s="4">
        <v>45767</v>
      </c>
      <c r="C230" t="s">
        <v>1514</v>
      </c>
      <c r="D230" t="s">
        <v>1515</v>
      </c>
      <c r="E230" t="s">
        <v>1516</v>
      </c>
      <c r="F230" t="s">
        <v>1517</v>
      </c>
      <c r="I230" t="s">
        <v>1677</v>
      </c>
      <c r="J230" t="s">
        <v>1678</v>
      </c>
      <c r="K230" t="s">
        <v>1</v>
      </c>
      <c r="L230">
        <v>72</v>
      </c>
      <c r="Q230">
        <v>72</v>
      </c>
      <c r="R230">
        <v>72.66</v>
      </c>
      <c r="S230">
        <v>72.02</v>
      </c>
      <c r="T230">
        <v>71.72</v>
      </c>
      <c r="Y230">
        <v>71.72</v>
      </c>
      <c r="Z230">
        <v>46</v>
      </c>
      <c r="AE230">
        <v>7</v>
      </c>
      <c r="AJ230">
        <v>121</v>
      </c>
      <c r="AK230">
        <v>66</v>
      </c>
    </row>
    <row r="231" spans="1:254" x14ac:dyDescent="0.25">
      <c r="A231" s="3" t="str">
        <f t="shared" si="3"/>
        <v>Jeyeong Lee</v>
      </c>
      <c r="B231" s="4">
        <v>45767</v>
      </c>
      <c r="C231" t="s">
        <v>1514</v>
      </c>
      <c r="D231" t="s">
        <v>1515</v>
      </c>
      <c r="E231" t="s">
        <v>1516</v>
      </c>
      <c r="F231" t="s">
        <v>1517</v>
      </c>
      <c r="I231" t="s">
        <v>1338</v>
      </c>
      <c r="J231" t="s">
        <v>1679</v>
      </c>
      <c r="K231" t="s">
        <v>1</v>
      </c>
      <c r="L231">
        <v>74</v>
      </c>
      <c r="Q231">
        <v>74</v>
      </c>
      <c r="R231">
        <v>72.66</v>
      </c>
      <c r="S231">
        <v>72.02</v>
      </c>
      <c r="T231">
        <v>73.72</v>
      </c>
      <c r="Y231">
        <v>73.72</v>
      </c>
      <c r="Z231">
        <v>72</v>
      </c>
      <c r="AE231">
        <v>9</v>
      </c>
      <c r="AJ231">
        <v>121</v>
      </c>
      <c r="AK231">
        <v>66</v>
      </c>
    </row>
    <row r="232" spans="1:254" x14ac:dyDescent="0.25">
      <c r="A232" s="3" t="str">
        <f t="shared" si="3"/>
        <v>Ingrid Lindblad</v>
      </c>
      <c r="B232" s="4">
        <v>45767</v>
      </c>
      <c r="C232" t="s">
        <v>1680</v>
      </c>
      <c r="D232" t="s">
        <v>1681</v>
      </c>
      <c r="E232" t="s">
        <v>1682</v>
      </c>
      <c r="F232" t="s">
        <v>1683</v>
      </c>
      <c r="I232" t="s">
        <v>1684</v>
      </c>
      <c r="J232" t="s">
        <v>1685</v>
      </c>
      <c r="K232">
        <v>1</v>
      </c>
      <c r="L232">
        <v>68</v>
      </c>
      <c r="M232">
        <v>63</v>
      </c>
      <c r="N232">
        <v>68</v>
      </c>
      <c r="O232">
        <v>68</v>
      </c>
      <c r="Q232">
        <v>267</v>
      </c>
      <c r="R232">
        <v>71.39</v>
      </c>
      <c r="S232">
        <v>71.08</v>
      </c>
      <c r="T232">
        <v>69.33</v>
      </c>
      <c r="U232">
        <v>63.96</v>
      </c>
      <c r="V232">
        <v>68.61</v>
      </c>
      <c r="W232">
        <v>69.12</v>
      </c>
      <c r="Y232">
        <v>67.760000000000005</v>
      </c>
      <c r="Z232">
        <v>24</v>
      </c>
      <c r="AA232">
        <v>1</v>
      </c>
      <c r="AB232">
        <v>1</v>
      </c>
      <c r="AC232">
        <v>1</v>
      </c>
      <c r="AE232">
        <v>5</v>
      </c>
      <c r="AF232">
        <v>0</v>
      </c>
      <c r="AG232">
        <v>0</v>
      </c>
      <c r="AH232">
        <v>-1</v>
      </c>
      <c r="AJ232">
        <v>1</v>
      </c>
      <c r="AK232">
        <v>1</v>
      </c>
      <c r="AL232">
        <v>10</v>
      </c>
      <c r="AM232" s="5">
        <v>0.31736111111111109</v>
      </c>
      <c r="AN232">
        <v>1</v>
      </c>
      <c r="AO232" s="5">
        <v>0.52569444444444446</v>
      </c>
      <c r="AP232">
        <v>1</v>
      </c>
      <c r="AQ232" s="5">
        <v>0.57986111111111116</v>
      </c>
      <c r="AR232">
        <v>1</v>
      </c>
      <c r="AS232" s="5">
        <v>0.56944444444444442</v>
      </c>
      <c r="AV232">
        <v>262.33</v>
      </c>
      <c r="AW232">
        <v>37</v>
      </c>
      <c r="AX232">
        <v>54.76</v>
      </c>
      <c r="AY232">
        <v>66</v>
      </c>
      <c r="AZ232">
        <v>87.04</v>
      </c>
      <c r="BA232">
        <v>11</v>
      </c>
      <c r="BB232">
        <v>28</v>
      </c>
      <c r="BC232">
        <v>3</v>
      </c>
      <c r="BD232">
        <v>1.62</v>
      </c>
      <c r="BE232">
        <v>3</v>
      </c>
      <c r="BF232">
        <v>63.6</v>
      </c>
      <c r="BG232">
        <v>6</v>
      </c>
      <c r="BH232">
        <v>50</v>
      </c>
      <c r="BI232">
        <v>28</v>
      </c>
      <c r="BJ232">
        <v>65</v>
      </c>
      <c r="BK232">
        <v>47</v>
      </c>
      <c r="BL232">
        <v>44</v>
      </c>
      <c r="BM232">
        <v>2</v>
      </c>
      <c r="BN232">
        <v>10</v>
      </c>
      <c r="BO232">
        <v>1</v>
      </c>
      <c r="BP232">
        <v>60</v>
      </c>
      <c r="BQ232">
        <v>-14</v>
      </c>
      <c r="BR232">
        <v>1</v>
      </c>
      <c r="BS232">
        <v>-8</v>
      </c>
      <c r="BT232">
        <v>14</v>
      </c>
      <c r="BU232">
        <v>0</v>
      </c>
      <c r="BV232">
        <v>26</v>
      </c>
      <c r="BW232">
        <v>41</v>
      </c>
      <c r="BX232">
        <v>5</v>
      </c>
      <c r="BY232">
        <v>0</v>
      </c>
      <c r="BZ232">
        <v>4</v>
      </c>
      <c r="CA232">
        <v>16</v>
      </c>
      <c r="CB232">
        <v>40</v>
      </c>
      <c r="CC232">
        <v>16</v>
      </c>
      <c r="CD232">
        <v>253.76</v>
      </c>
      <c r="CE232">
        <v>72.48</v>
      </c>
      <c r="CF232">
        <v>68.14</v>
      </c>
      <c r="CG232">
        <v>49.56</v>
      </c>
      <c r="CH232">
        <v>1.69</v>
      </c>
      <c r="CI232">
        <v>29.65</v>
      </c>
      <c r="CJ232">
        <v>47.47</v>
      </c>
      <c r="CK232">
        <v>3.04</v>
      </c>
      <c r="CL232">
        <v>4.05</v>
      </c>
      <c r="CM232">
        <v>4.75</v>
      </c>
      <c r="CN232">
        <v>253.05</v>
      </c>
      <c r="CO232">
        <v>71.63</v>
      </c>
      <c r="CP232">
        <v>66.69</v>
      </c>
      <c r="CQ232">
        <v>50.4</v>
      </c>
      <c r="CR232">
        <v>1.69</v>
      </c>
      <c r="CS232">
        <v>29.48</v>
      </c>
      <c r="CT232">
        <v>46.5</v>
      </c>
      <c r="CU232">
        <v>3.06</v>
      </c>
      <c r="CV232">
        <v>4.0599999999999996</v>
      </c>
      <c r="CW232">
        <v>4.76</v>
      </c>
      <c r="CX232">
        <v>25</v>
      </c>
      <c r="CY232">
        <v>1</v>
      </c>
      <c r="CZ232">
        <v>59</v>
      </c>
      <c r="DA232">
        <v>51</v>
      </c>
      <c r="DB232">
        <v>38</v>
      </c>
      <c r="DC232">
        <v>238</v>
      </c>
      <c r="DD232">
        <v>137</v>
      </c>
      <c r="DE232">
        <v>261</v>
      </c>
      <c r="DF232">
        <v>64</v>
      </c>
      <c r="DG232">
        <v>288</v>
      </c>
      <c r="DH232">
        <v>5</v>
      </c>
      <c r="DI232">
        <v>265</v>
      </c>
      <c r="DJ232">
        <v>29</v>
      </c>
      <c r="DM232">
        <v>57.14</v>
      </c>
      <c r="DN232">
        <v>86</v>
      </c>
      <c r="DO232">
        <v>57.14</v>
      </c>
      <c r="DP232">
        <v>98</v>
      </c>
      <c r="DQ232">
        <v>50</v>
      </c>
      <c r="DR232">
        <v>61</v>
      </c>
      <c r="DS232">
        <v>64.290000000000006</v>
      </c>
      <c r="DT232">
        <v>32</v>
      </c>
      <c r="DW232">
        <v>83.33</v>
      </c>
      <c r="DX232">
        <v>41</v>
      </c>
      <c r="DY232">
        <v>100</v>
      </c>
      <c r="DZ232">
        <v>1</v>
      </c>
      <c r="EA232">
        <v>77.78</v>
      </c>
      <c r="EB232">
        <v>31</v>
      </c>
      <c r="EC232">
        <v>77.78</v>
      </c>
      <c r="ED232">
        <v>34</v>
      </c>
      <c r="EG232">
        <v>30</v>
      </c>
      <c r="EH232">
        <v>54</v>
      </c>
      <c r="EI232">
        <v>27</v>
      </c>
      <c r="EJ232">
        <v>1</v>
      </c>
      <c r="EK232">
        <v>27</v>
      </c>
      <c r="EL232">
        <v>2</v>
      </c>
      <c r="EM232">
        <v>28</v>
      </c>
      <c r="EN232">
        <v>14</v>
      </c>
      <c r="EQ232">
        <v>1.73</v>
      </c>
      <c r="ER232">
        <v>67</v>
      </c>
      <c r="ES232">
        <v>1.5</v>
      </c>
      <c r="ET232">
        <v>4</v>
      </c>
      <c r="EU232">
        <v>1.64</v>
      </c>
      <c r="EV232">
        <v>16</v>
      </c>
      <c r="EW232">
        <v>1.64</v>
      </c>
      <c r="EX232">
        <v>9</v>
      </c>
      <c r="FA232">
        <v>66.67</v>
      </c>
      <c r="FB232">
        <v>30</v>
      </c>
      <c r="FE232">
        <v>75</v>
      </c>
      <c r="FF232">
        <v>5</v>
      </c>
      <c r="FG232">
        <v>50</v>
      </c>
      <c r="FH232">
        <v>33</v>
      </c>
      <c r="FO232">
        <v>0</v>
      </c>
      <c r="FQ232">
        <v>66.67</v>
      </c>
      <c r="FU232">
        <v>0</v>
      </c>
      <c r="FV232">
        <v>64</v>
      </c>
      <c r="FW232">
        <v>-1</v>
      </c>
      <c r="FX232">
        <v>10</v>
      </c>
      <c r="FY232">
        <v>1</v>
      </c>
      <c r="FZ232">
        <v>50</v>
      </c>
      <c r="GA232">
        <v>1</v>
      </c>
      <c r="GB232">
        <v>59</v>
      </c>
      <c r="GE232">
        <v>-3</v>
      </c>
      <c r="GF232">
        <v>9</v>
      </c>
      <c r="GG232">
        <v>-6</v>
      </c>
      <c r="GH232">
        <v>1</v>
      </c>
      <c r="GI232">
        <v>-3</v>
      </c>
      <c r="GJ232">
        <v>6</v>
      </c>
      <c r="GK232">
        <v>-2</v>
      </c>
      <c r="GL232">
        <v>13</v>
      </c>
      <c r="GO232">
        <v>-1</v>
      </c>
      <c r="GP232">
        <v>59</v>
      </c>
      <c r="GQ232">
        <v>-2</v>
      </c>
      <c r="GR232">
        <v>34</v>
      </c>
      <c r="GS232">
        <v>-2</v>
      </c>
      <c r="GT232">
        <v>22</v>
      </c>
      <c r="GU232">
        <v>-3</v>
      </c>
      <c r="GV232">
        <v>4</v>
      </c>
      <c r="GY232">
        <v>0</v>
      </c>
      <c r="GZ232">
        <v>16</v>
      </c>
      <c r="HA232">
        <v>0</v>
      </c>
      <c r="HB232">
        <v>15</v>
      </c>
      <c r="HC232">
        <v>0</v>
      </c>
      <c r="HD232">
        <v>5</v>
      </c>
      <c r="HE232">
        <v>0</v>
      </c>
      <c r="HF232">
        <v>9</v>
      </c>
      <c r="HI232">
        <v>5</v>
      </c>
      <c r="HJ232">
        <v>38</v>
      </c>
      <c r="HK232">
        <v>10</v>
      </c>
      <c r="HL232">
        <v>1</v>
      </c>
      <c r="HM232">
        <v>5</v>
      </c>
      <c r="HN232">
        <v>22</v>
      </c>
      <c r="HO232">
        <v>6</v>
      </c>
      <c r="HP232">
        <v>5</v>
      </c>
      <c r="HS232">
        <v>12</v>
      </c>
      <c r="HT232">
        <v>41</v>
      </c>
      <c r="HU232">
        <v>7</v>
      </c>
      <c r="HV232">
        <v>141</v>
      </c>
      <c r="HW232">
        <v>12</v>
      </c>
      <c r="HX232">
        <v>19</v>
      </c>
      <c r="HY232">
        <v>10</v>
      </c>
      <c r="HZ232">
        <v>56</v>
      </c>
      <c r="IC232">
        <v>1</v>
      </c>
      <c r="ID232">
        <v>91</v>
      </c>
      <c r="IE232">
        <v>1</v>
      </c>
      <c r="IF232">
        <v>85</v>
      </c>
      <c r="IG232">
        <v>1</v>
      </c>
      <c r="IH232">
        <v>55</v>
      </c>
      <c r="II232">
        <v>2</v>
      </c>
      <c r="IJ232">
        <v>22</v>
      </c>
      <c r="IM232">
        <v>0</v>
      </c>
      <c r="IN232">
        <v>29</v>
      </c>
      <c r="IO232">
        <v>0</v>
      </c>
      <c r="IP232">
        <v>35</v>
      </c>
      <c r="IQ232">
        <v>0</v>
      </c>
      <c r="IR232">
        <v>13</v>
      </c>
      <c r="IS232">
        <v>0</v>
      </c>
      <c r="IT232">
        <v>16</v>
      </c>
    </row>
    <row r="233" spans="1:254" x14ac:dyDescent="0.25">
      <c r="A233" s="3" t="str">
        <f t="shared" si="3"/>
        <v>Akie Iwai</v>
      </c>
      <c r="B233" s="4">
        <v>45767</v>
      </c>
      <c r="C233" t="s">
        <v>1680</v>
      </c>
      <c r="D233" t="s">
        <v>1681</v>
      </c>
      <c r="E233" t="s">
        <v>1682</v>
      </c>
      <c r="F233" t="s">
        <v>1683</v>
      </c>
      <c r="I233" t="s">
        <v>1686</v>
      </c>
      <c r="J233" t="s">
        <v>1687</v>
      </c>
      <c r="K233">
        <v>2</v>
      </c>
      <c r="L233">
        <v>66</v>
      </c>
      <c r="M233">
        <v>69</v>
      </c>
      <c r="N233">
        <v>64</v>
      </c>
      <c r="O233">
        <v>69</v>
      </c>
      <c r="Q233">
        <v>268</v>
      </c>
      <c r="R233">
        <v>71.39</v>
      </c>
      <c r="S233">
        <v>71.08</v>
      </c>
      <c r="T233">
        <v>67.33</v>
      </c>
      <c r="U233">
        <v>69.959999999999994</v>
      </c>
      <c r="V233">
        <v>64.61</v>
      </c>
      <c r="W233">
        <v>70.12</v>
      </c>
      <c r="Y233">
        <v>68.010000000000005</v>
      </c>
      <c r="Z233">
        <v>9</v>
      </c>
      <c r="AA233">
        <v>12</v>
      </c>
      <c r="AB233">
        <v>1</v>
      </c>
      <c r="AC233">
        <v>2</v>
      </c>
      <c r="AE233">
        <v>3</v>
      </c>
      <c r="AF233">
        <v>4</v>
      </c>
      <c r="AG233">
        <v>0</v>
      </c>
      <c r="AH233">
        <v>1</v>
      </c>
      <c r="AJ233">
        <v>2</v>
      </c>
      <c r="AK233">
        <v>2</v>
      </c>
      <c r="AL233">
        <v>10</v>
      </c>
      <c r="AM233" s="5">
        <v>0.31736111111111109</v>
      </c>
      <c r="AN233">
        <v>1</v>
      </c>
      <c r="AO233" s="5">
        <v>0.52569444444444446</v>
      </c>
      <c r="AP233">
        <v>1</v>
      </c>
      <c r="AQ233" s="5">
        <v>0.52430555555555558</v>
      </c>
      <c r="AR233">
        <v>1</v>
      </c>
      <c r="AS233" s="5">
        <v>0.57638888888888884</v>
      </c>
      <c r="AV233">
        <v>266.33</v>
      </c>
      <c r="AW233">
        <v>29</v>
      </c>
      <c r="AX233">
        <v>73.81</v>
      </c>
      <c r="AY233">
        <v>17</v>
      </c>
      <c r="AZ233">
        <v>92.59</v>
      </c>
      <c r="BA233">
        <v>3</v>
      </c>
      <c r="BB233">
        <v>29.67</v>
      </c>
      <c r="BC233">
        <v>23</v>
      </c>
      <c r="BD233">
        <v>1.68</v>
      </c>
      <c r="BE233">
        <v>13</v>
      </c>
      <c r="BF233">
        <v>55.6</v>
      </c>
      <c r="BG233">
        <v>20</v>
      </c>
      <c r="BH233">
        <v>83.33</v>
      </c>
      <c r="BI233">
        <v>1</v>
      </c>
      <c r="BJ233">
        <v>11</v>
      </c>
      <c r="BK233">
        <v>6</v>
      </c>
      <c r="BL233">
        <v>3</v>
      </c>
      <c r="BM233">
        <v>16</v>
      </c>
      <c r="BN233">
        <v>2</v>
      </c>
      <c r="BO233">
        <v>0</v>
      </c>
      <c r="BP233">
        <v>53</v>
      </c>
      <c r="BQ233">
        <v>-10</v>
      </c>
      <c r="BR233">
        <v>4</v>
      </c>
      <c r="BS233">
        <v>-10</v>
      </c>
      <c r="BT233">
        <v>3</v>
      </c>
      <c r="BU233">
        <v>2</v>
      </c>
      <c r="BV233">
        <v>22</v>
      </c>
      <c r="BW233">
        <v>43</v>
      </c>
      <c r="BX233">
        <v>4</v>
      </c>
      <c r="BY233">
        <v>1</v>
      </c>
      <c r="BZ233">
        <v>6</v>
      </c>
      <c r="CA233">
        <v>16</v>
      </c>
      <c r="CB233">
        <v>40</v>
      </c>
      <c r="CC233">
        <v>16</v>
      </c>
      <c r="CD233">
        <v>253.76</v>
      </c>
      <c r="CE233">
        <v>72.48</v>
      </c>
      <c r="CF233">
        <v>68.14</v>
      </c>
      <c r="CG233">
        <v>49.56</v>
      </c>
      <c r="CH233">
        <v>1.69</v>
      </c>
      <c r="CI233">
        <v>29.65</v>
      </c>
      <c r="CJ233">
        <v>47.47</v>
      </c>
      <c r="CK233">
        <v>3.04</v>
      </c>
      <c r="CL233">
        <v>4.05</v>
      </c>
      <c r="CM233">
        <v>4.75</v>
      </c>
      <c r="CN233">
        <v>253.05</v>
      </c>
      <c r="CO233">
        <v>71.63</v>
      </c>
      <c r="CP233">
        <v>66.69</v>
      </c>
      <c r="CQ233">
        <v>50.4</v>
      </c>
      <c r="CR233">
        <v>1.69</v>
      </c>
      <c r="CS233">
        <v>29.48</v>
      </c>
      <c r="CT233">
        <v>46.5</v>
      </c>
      <c r="CU233">
        <v>3.06</v>
      </c>
      <c r="CV233">
        <v>4.0599999999999996</v>
      </c>
      <c r="CW233">
        <v>4.76</v>
      </c>
      <c r="CX233">
        <v>3</v>
      </c>
      <c r="CY233">
        <v>9</v>
      </c>
      <c r="CZ233">
        <v>49</v>
      </c>
      <c r="DA233">
        <v>61</v>
      </c>
      <c r="DB233">
        <v>7</v>
      </c>
      <c r="DC233">
        <v>261</v>
      </c>
      <c r="DD233">
        <v>64</v>
      </c>
      <c r="DE233">
        <v>265</v>
      </c>
      <c r="DF233">
        <v>44</v>
      </c>
      <c r="DG233">
        <v>273</v>
      </c>
      <c r="DH233">
        <v>23</v>
      </c>
      <c r="DI233">
        <v>262</v>
      </c>
      <c r="DJ233">
        <v>36</v>
      </c>
      <c r="DM233">
        <v>42.86</v>
      </c>
      <c r="DN233">
        <v>131</v>
      </c>
      <c r="DO233">
        <v>92.86</v>
      </c>
      <c r="DP233">
        <v>2</v>
      </c>
      <c r="DQ233">
        <v>85.71</v>
      </c>
      <c r="DR233">
        <v>5</v>
      </c>
      <c r="DS233">
        <v>35.71</v>
      </c>
      <c r="DT233">
        <v>71</v>
      </c>
      <c r="DW233">
        <v>100</v>
      </c>
      <c r="DX233">
        <v>1</v>
      </c>
      <c r="DY233">
        <v>88.89</v>
      </c>
      <c r="DZ233">
        <v>23</v>
      </c>
      <c r="EA233">
        <v>88.89</v>
      </c>
      <c r="EB233">
        <v>9</v>
      </c>
      <c r="EC233">
        <v>72.22</v>
      </c>
      <c r="ED233">
        <v>51</v>
      </c>
      <c r="EG233">
        <v>31</v>
      </c>
      <c r="EH233">
        <v>76</v>
      </c>
      <c r="EI233">
        <v>31</v>
      </c>
      <c r="EJ233">
        <v>63</v>
      </c>
      <c r="EK233">
        <v>27</v>
      </c>
      <c r="EL233">
        <v>2</v>
      </c>
      <c r="EM233">
        <v>29</v>
      </c>
      <c r="EN233">
        <v>20</v>
      </c>
      <c r="EQ233">
        <v>1.72</v>
      </c>
      <c r="ER233">
        <v>63</v>
      </c>
      <c r="ES233">
        <v>1.75</v>
      </c>
      <c r="ET233">
        <v>69</v>
      </c>
      <c r="EU233">
        <v>1.56</v>
      </c>
      <c r="EV233">
        <v>6</v>
      </c>
      <c r="EW233">
        <v>1.69</v>
      </c>
      <c r="EX233">
        <v>19</v>
      </c>
      <c r="FC233">
        <v>0</v>
      </c>
      <c r="FD233">
        <v>91</v>
      </c>
      <c r="FE233">
        <v>100</v>
      </c>
      <c r="FF233">
        <v>1</v>
      </c>
      <c r="FG233">
        <v>60</v>
      </c>
      <c r="FH233">
        <v>27</v>
      </c>
      <c r="FM233">
        <v>100</v>
      </c>
      <c r="FO233">
        <v>100</v>
      </c>
      <c r="FQ233">
        <v>75</v>
      </c>
      <c r="FU233">
        <v>-1</v>
      </c>
      <c r="FV233">
        <v>21</v>
      </c>
      <c r="FW233">
        <v>1</v>
      </c>
      <c r="FX233">
        <v>94</v>
      </c>
      <c r="FY233">
        <v>-1</v>
      </c>
      <c r="FZ233">
        <v>6</v>
      </c>
      <c r="GA233">
        <v>1</v>
      </c>
      <c r="GB233">
        <v>59</v>
      </c>
      <c r="GE233">
        <v>-4</v>
      </c>
      <c r="GF233">
        <v>4</v>
      </c>
      <c r="GG233">
        <v>-3</v>
      </c>
      <c r="GH233">
        <v>10</v>
      </c>
      <c r="GI233">
        <v>-2</v>
      </c>
      <c r="GJ233">
        <v>10</v>
      </c>
      <c r="GK233">
        <v>-1</v>
      </c>
      <c r="GL233">
        <v>18</v>
      </c>
      <c r="GO233">
        <v>-1</v>
      </c>
      <c r="GP233">
        <v>59</v>
      </c>
      <c r="GQ233">
        <v>-1</v>
      </c>
      <c r="GR233">
        <v>64</v>
      </c>
      <c r="GS233">
        <v>-5</v>
      </c>
      <c r="GT233">
        <v>1</v>
      </c>
      <c r="GU233">
        <v>-3</v>
      </c>
      <c r="GV233">
        <v>4</v>
      </c>
      <c r="GY233">
        <v>0</v>
      </c>
      <c r="GZ233">
        <v>16</v>
      </c>
      <c r="HA233">
        <v>1</v>
      </c>
      <c r="HB233">
        <v>2</v>
      </c>
      <c r="HC233">
        <v>1</v>
      </c>
      <c r="HD233">
        <v>1</v>
      </c>
      <c r="HE233">
        <v>0</v>
      </c>
      <c r="HF233">
        <v>9</v>
      </c>
      <c r="HI233">
        <v>7</v>
      </c>
      <c r="HJ233">
        <v>6</v>
      </c>
      <c r="HK233">
        <v>4</v>
      </c>
      <c r="HL233">
        <v>60</v>
      </c>
      <c r="HM233">
        <v>6</v>
      </c>
      <c r="HN233">
        <v>9</v>
      </c>
      <c r="HO233">
        <v>5</v>
      </c>
      <c r="HP233">
        <v>15</v>
      </c>
      <c r="HS233">
        <v>10</v>
      </c>
      <c r="HT233">
        <v>97</v>
      </c>
      <c r="HU233">
        <v>11</v>
      </c>
      <c r="HV233">
        <v>74</v>
      </c>
      <c r="HW233">
        <v>11</v>
      </c>
      <c r="HX233">
        <v>33</v>
      </c>
      <c r="HY233">
        <v>11</v>
      </c>
      <c r="HZ233">
        <v>37</v>
      </c>
      <c r="IC233">
        <v>1</v>
      </c>
      <c r="ID233">
        <v>91</v>
      </c>
      <c r="IE233">
        <v>1</v>
      </c>
      <c r="IF233">
        <v>85</v>
      </c>
      <c r="IG233">
        <v>0</v>
      </c>
      <c r="IH233">
        <v>69</v>
      </c>
      <c r="II233">
        <v>2</v>
      </c>
      <c r="IJ233">
        <v>22</v>
      </c>
      <c r="IM233">
        <v>0</v>
      </c>
      <c r="IN233">
        <v>29</v>
      </c>
      <c r="IO233">
        <v>1</v>
      </c>
      <c r="IP233">
        <v>5</v>
      </c>
      <c r="IQ233">
        <v>0</v>
      </c>
      <c r="IR233">
        <v>13</v>
      </c>
      <c r="IS233">
        <v>0</v>
      </c>
      <c r="IT233">
        <v>16</v>
      </c>
    </row>
    <row r="234" spans="1:254" x14ac:dyDescent="0.25">
      <c r="A234" s="3" t="str">
        <f t="shared" si="3"/>
        <v>Lauren Coughlin</v>
      </c>
      <c r="B234" s="4">
        <v>45767</v>
      </c>
      <c r="C234" t="s">
        <v>1680</v>
      </c>
      <c r="D234" t="s">
        <v>1681</v>
      </c>
      <c r="E234" t="s">
        <v>1682</v>
      </c>
      <c r="F234" t="s">
        <v>1683</v>
      </c>
      <c r="I234" t="s">
        <v>1688</v>
      </c>
      <c r="J234" t="s">
        <v>1689</v>
      </c>
      <c r="K234">
        <v>3</v>
      </c>
      <c r="L234">
        <v>66</v>
      </c>
      <c r="M234">
        <v>67</v>
      </c>
      <c r="N234">
        <v>66</v>
      </c>
      <c r="O234">
        <v>70</v>
      </c>
      <c r="Q234">
        <v>269</v>
      </c>
      <c r="R234">
        <v>71.39</v>
      </c>
      <c r="S234">
        <v>71.08</v>
      </c>
      <c r="T234">
        <v>67.33</v>
      </c>
      <c r="U234">
        <v>67.959999999999994</v>
      </c>
      <c r="V234">
        <v>66.61</v>
      </c>
      <c r="W234">
        <v>71.12</v>
      </c>
      <c r="Y234">
        <v>68.260000000000005</v>
      </c>
      <c r="Z234">
        <v>9</v>
      </c>
      <c r="AA234">
        <v>4</v>
      </c>
      <c r="AB234">
        <v>1</v>
      </c>
      <c r="AC234">
        <v>3</v>
      </c>
      <c r="AE234">
        <v>3</v>
      </c>
      <c r="AF234">
        <v>2</v>
      </c>
      <c r="AG234">
        <v>0</v>
      </c>
      <c r="AH234">
        <v>2</v>
      </c>
      <c r="AJ234">
        <v>3</v>
      </c>
      <c r="AK234">
        <v>4</v>
      </c>
      <c r="AL234">
        <v>10</v>
      </c>
      <c r="AM234" s="5">
        <v>0.32500000000000001</v>
      </c>
      <c r="AN234">
        <v>1</v>
      </c>
      <c r="AO234" s="5">
        <v>0.53333333333333333</v>
      </c>
      <c r="AP234">
        <v>1</v>
      </c>
      <c r="AQ234" s="5">
        <v>0.56597222222222221</v>
      </c>
      <c r="AR234">
        <v>1</v>
      </c>
      <c r="AS234" s="5">
        <v>0.57638888888888884</v>
      </c>
      <c r="AV234">
        <v>260</v>
      </c>
      <c r="AW234">
        <v>43</v>
      </c>
      <c r="AX234">
        <v>85.71</v>
      </c>
      <c r="AY234">
        <v>2</v>
      </c>
      <c r="AZ234">
        <v>88.89</v>
      </c>
      <c r="BA234">
        <v>8</v>
      </c>
      <c r="BB234">
        <v>28.67</v>
      </c>
      <c r="BC234">
        <v>10</v>
      </c>
      <c r="BD234">
        <v>1.67</v>
      </c>
      <c r="BE234">
        <v>9</v>
      </c>
      <c r="BF234">
        <v>72.7</v>
      </c>
      <c r="BG234">
        <v>2</v>
      </c>
      <c r="BH234">
        <v>33.33</v>
      </c>
      <c r="BI234">
        <v>49</v>
      </c>
      <c r="BJ234">
        <v>10</v>
      </c>
      <c r="BK234">
        <v>1</v>
      </c>
      <c r="BL234">
        <v>6</v>
      </c>
      <c r="BM234">
        <v>8</v>
      </c>
      <c r="BN234">
        <v>1</v>
      </c>
      <c r="BO234">
        <v>-2</v>
      </c>
      <c r="BP234">
        <v>19</v>
      </c>
      <c r="BQ234">
        <v>-4</v>
      </c>
      <c r="BR234">
        <v>22</v>
      </c>
      <c r="BS234">
        <v>-13</v>
      </c>
      <c r="BT234">
        <v>1</v>
      </c>
      <c r="BU234">
        <v>1</v>
      </c>
      <c r="BV234">
        <v>20</v>
      </c>
      <c r="BW234">
        <v>48</v>
      </c>
      <c r="BX234">
        <v>3</v>
      </c>
      <c r="BY234">
        <v>0</v>
      </c>
      <c r="BZ234">
        <v>6</v>
      </c>
      <c r="CA234">
        <v>16</v>
      </c>
      <c r="CB234">
        <v>40</v>
      </c>
      <c r="CC234">
        <v>16</v>
      </c>
      <c r="CD234">
        <v>253.76</v>
      </c>
      <c r="CE234">
        <v>72.48</v>
      </c>
      <c r="CF234">
        <v>68.14</v>
      </c>
      <c r="CG234">
        <v>49.56</v>
      </c>
      <c r="CH234">
        <v>1.69</v>
      </c>
      <c r="CI234">
        <v>29.65</v>
      </c>
      <c r="CJ234">
        <v>47.47</v>
      </c>
      <c r="CK234">
        <v>3.04</v>
      </c>
      <c r="CL234">
        <v>4.05</v>
      </c>
      <c r="CM234">
        <v>4.75</v>
      </c>
      <c r="CN234">
        <v>253.05</v>
      </c>
      <c r="CO234">
        <v>71.63</v>
      </c>
      <c r="CP234">
        <v>66.69</v>
      </c>
      <c r="CQ234">
        <v>50.4</v>
      </c>
      <c r="CR234">
        <v>1.69</v>
      </c>
      <c r="CS234">
        <v>29.48</v>
      </c>
      <c r="CT234">
        <v>46.5</v>
      </c>
      <c r="CU234">
        <v>3.06</v>
      </c>
      <c r="CV234">
        <v>4.0599999999999996</v>
      </c>
      <c r="CW234">
        <v>4.76</v>
      </c>
      <c r="CX234">
        <v>10</v>
      </c>
      <c r="CY234">
        <v>16</v>
      </c>
      <c r="CZ234">
        <v>19</v>
      </c>
      <c r="DA234">
        <v>69</v>
      </c>
      <c r="DB234">
        <v>38</v>
      </c>
      <c r="DC234">
        <v>257</v>
      </c>
      <c r="DD234">
        <v>90</v>
      </c>
      <c r="DE234">
        <v>264</v>
      </c>
      <c r="DF234">
        <v>53</v>
      </c>
      <c r="DG234">
        <v>259</v>
      </c>
      <c r="DH234">
        <v>50</v>
      </c>
      <c r="DI234">
        <v>259</v>
      </c>
      <c r="DJ234">
        <v>42</v>
      </c>
      <c r="DM234">
        <v>92.86</v>
      </c>
      <c r="DN234">
        <v>1</v>
      </c>
      <c r="DO234">
        <v>78.569999999999993</v>
      </c>
      <c r="DP234">
        <v>20</v>
      </c>
      <c r="DQ234">
        <v>85.71</v>
      </c>
      <c r="DR234">
        <v>5</v>
      </c>
      <c r="DS234">
        <v>85.71</v>
      </c>
      <c r="DT234">
        <v>4</v>
      </c>
      <c r="DW234">
        <v>94.44</v>
      </c>
      <c r="DX234">
        <v>8</v>
      </c>
      <c r="DY234">
        <v>83.33</v>
      </c>
      <c r="DZ234">
        <v>43</v>
      </c>
      <c r="EA234">
        <v>88.89</v>
      </c>
      <c r="EB234">
        <v>9</v>
      </c>
      <c r="EC234">
        <v>72.22</v>
      </c>
      <c r="ED234">
        <v>51</v>
      </c>
      <c r="EG234">
        <v>29</v>
      </c>
      <c r="EH234">
        <v>33</v>
      </c>
      <c r="EI234">
        <v>29</v>
      </c>
      <c r="EJ234">
        <v>16</v>
      </c>
      <c r="EK234">
        <v>28</v>
      </c>
      <c r="EL234">
        <v>10</v>
      </c>
      <c r="EM234">
        <v>30</v>
      </c>
      <c r="EN234">
        <v>29</v>
      </c>
      <c r="EQ234">
        <v>1.65</v>
      </c>
      <c r="ER234">
        <v>37</v>
      </c>
      <c r="ES234">
        <v>1.67</v>
      </c>
      <c r="ET234">
        <v>39</v>
      </c>
      <c r="EU234">
        <v>1.62</v>
      </c>
      <c r="EV234">
        <v>15</v>
      </c>
      <c r="EW234">
        <v>1.77</v>
      </c>
      <c r="EX234">
        <v>34</v>
      </c>
      <c r="FA234">
        <v>100</v>
      </c>
      <c r="FB234">
        <v>1</v>
      </c>
      <c r="FC234">
        <v>66.67</v>
      </c>
      <c r="FD234">
        <v>25</v>
      </c>
      <c r="FE234">
        <v>100</v>
      </c>
      <c r="FF234">
        <v>1</v>
      </c>
      <c r="FG234">
        <v>60</v>
      </c>
      <c r="FH234">
        <v>27</v>
      </c>
      <c r="FK234">
        <v>50</v>
      </c>
      <c r="FO234">
        <v>50</v>
      </c>
      <c r="FQ234">
        <v>0</v>
      </c>
      <c r="FU234">
        <v>-1</v>
      </c>
      <c r="FV234">
        <v>21</v>
      </c>
      <c r="FW234">
        <v>0</v>
      </c>
      <c r="FX234">
        <v>40</v>
      </c>
      <c r="FY234">
        <v>0</v>
      </c>
      <c r="FZ234">
        <v>27</v>
      </c>
      <c r="GA234">
        <v>-1</v>
      </c>
      <c r="GB234">
        <v>13</v>
      </c>
      <c r="GE234">
        <v>-2</v>
      </c>
      <c r="GF234">
        <v>21</v>
      </c>
      <c r="GG234">
        <v>0</v>
      </c>
      <c r="GH234">
        <v>71</v>
      </c>
      <c r="GI234">
        <v>-4</v>
      </c>
      <c r="GJ234">
        <v>3</v>
      </c>
      <c r="GK234">
        <v>2</v>
      </c>
      <c r="GL234">
        <v>55</v>
      </c>
      <c r="GO234">
        <v>-3</v>
      </c>
      <c r="GP234">
        <v>6</v>
      </c>
      <c r="GQ234">
        <v>-5</v>
      </c>
      <c r="GR234">
        <v>1</v>
      </c>
      <c r="GS234">
        <v>-2</v>
      </c>
      <c r="GT234">
        <v>22</v>
      </c>
      <c r="GU234">
        <v>-3</v>
      </c>
      <c r="GV234">
        <v>4</v>
      </c>
      <c r="GY234">
        <v>0</v>
      </c>
      <c r="GZ234">
        <v>16</v>
      </c>
      <c r="HA234">
        <v>1</v>
      </c>
      <c r="HB234">
        <v>2</v>
      </c>
      <c r="HC234">
        <v>0</v>
      </c>
      <c r="HD234">
        <v>5</v>
      </c>
      <c r="HE234">
        <v>0</v>
      </c>
      <c r="HF234">
        <v>9</v>
      </c>
      <c r="HI234">
        <v>6</v>
      </c>
      <c r="HJ234">
        <v>12</v>
      </c>
      <c r="HK234">
        <v>4</v>
      </c>
      <c r="HL234">
        <v>60</v>
      </c>
      <c r="HM234">
        <v>6</v>
      </c>
      <c r="HN234">
        <v>9</v>
      </c>
      <c r="HO234">
        <v>4</v>
      </c>
      <c r="HP234">
        <v>29</v>
      </c>
      <c r="HS234">
        <v>12</v>
      </c>
      <c r="HT234">
        <v>41</v>
      </c>
      <c r="HU234">
        <v>12</v>
      </c>
      <c r="HV234">
        <v>41</v>
      </c>
      <c r="HW234">
        <v>12</v>
      </c>
      <c r="HX234">
        <v>19</v>
      </c>
      <c r="HY234">
        <v>12</v>
      </c>
      <c r="HZ234">
        <v>22</v>
      </c>
      <c r="IC234">
        <v>0</v>
      </c>
      <c r="ID234">
        <v>126</v>
      </c>
      <c r="IE234">
        <v>1</v>
      </c>
      <c r="IF234">
        <v>85</v>
      </c>
      <c r="IG234">
        <v>0</v>
      </c>
      <c r="IH234">
        <v>69</v>
      </c>
      <c r="II234">
        <v>2</v>
      </c>
      <c r="IJ234">
        <v>22</v>
      </c>
      <c r="IM234">
        <v>0</v>
      </c>
      <c r="IN234">
        <v>29</v>
      </c>
      <c r="IO234">
        <v>0</v>
      </c>
      <c r="IP234">
        <v>35</v>
      </c>
      <c r="IQ234">
        <v>0</v>
      </c>
      <c r="IR234">
        <v>13</v>
      </c>
      <c r="IS234">
        <v>0</v>
      </c>
      <c r="IT234">
        <v>16</v>
      </c>
    </row>
    <row r="235" spans="1:254" x14ac:dyDescent="0.25">
      <c r="A235" s="3" t="str">
        <f t="shared" si="3"/>
        <v>Esther Henseleit</v>
      </c>
      <c r="B235" s="4">
        <v>45767</v>
      </c>
      <c r="C235" t="s">
        <v>1680</v>
      </c>
      <c r="D235" t="s">
        <v>1681</v>
      </c>
      <c r="E235" t="s">
        <v>1682</v>
      </c>
      <c r="F235" t="s">
        <v>1683</v>
      </c>
      <c r="I235" t="s">
        <v>1690</v>
      </c>
      <c r="J235" t="s">
        <v>1691</v>
      </c>
      <c r="K235">
        <v>3</v>
      </c>
      <c r="L235">
        <v>71</v>
      </c>
      <c r="M235">
        <v>68</v>
      </c>
      <c r="N235">
        <v>66</v>
      </c>
      <c r="O235">
        <v>64</v>
      </c>
      <c r="Q235">
        <v>269</v>
      </c>
      <c r="R235">
        <v>71.39</v>
      </c>
      <c r="S235">
        <v>71.08</v>
      </c>
      <c r="T235">
        <v>72.33</v>
      </c>
      <c r="U235">
        <v>68.959999999999994</v>
      </c>
      <c r="V235">
        <v>66.61</v>
      </c>
      <c r="W235">
        <v>65.12</v>
      </c>
      <c r="Y235">
        <v>68.260000000000005</v>
      </c>
      <c r="Z235">
        <v>81</v>
      </c>
      <c r="AA235">
        <v>54</v>
      </c>
      <c r="AB235">
        <v>12</v>
      </c>
      <c r="AC235">
        <v>3</v>
      </c>
      <c r="AE235">
        <v>8</v>
      </c>
      <c r="AF235">
        <v>8</v>
      </c>
      <c r="AG235">
        <v>6</v>
      </c>
      <c r="AH235">
        <v>2</v>
      </c>
      <c r="AJ235">
        <v>3</v>
      </c>
      <c r="AK235">
        <v>4</v>
      </c>
      <c r="AL235">
        <v>1</v>
      </c>
      <c r="AM235" s="5">
        <v>0.35555555555555557</v>
      </c>
      <c r="AN235">
        <v>10</v>
      </c>
      <c r="AO235" s="5">
        <v>0.56388888888888888</v>
      </c>
      <c r="AP235">
        <v>1</v>
      </c>
      <c r="AQ235" s="5">
        <v>0.3923611111111111</v>
      </c>
      <c r="AR235">
        <v>1</v>
      </c>
      <c r="AS235" s="5">
        <v>0.54166666666666663</v>
      </c>
      <c r="AV235">
        <v>263.33</v>
      </c>
      <c r="AW235">
        <v>34</v>
      </c>
      <c r="AX235">
        <v>66.67</v>
      </c>
      <c r="AY235">
        <v>37</v>
      </c>
      <c r="AZ235">
        <v>83.33</v>
      </c>
      <c r="BA235">
        <v>26</v>
      </c>
      <c r="BB235">
        <v>29.33</v>
      </c>
      <c r="BC235">
        <v>16</v>
      </c>
      <c r="BD235">
        <v>1.64</v>
      </c>
      <c r="BE235">
        <v>6</v>
      </c>
      <c r="BF235">
        <v>63.6</v>
      </c>
      <c r="BG235">
        <v>6</v>
      </c>
      <c r="BH235">
        <v>16.670000000000002</v>
      </c>
      <c r="BI235">
        <v>69</v>
      </c>
      <c r="BJ235">
        <v>38</v>
      </c>
      <c r="BK235">
        <v>31</v>
      </c>
      <c r="BL235">
        <v>35</v>
      </c>
      <c r="BM235">
        <v>10</v>
      </c>
      <c r="BN235">
        <v>5</v>
      </c>
      <c r="BO235">
        <v>-1</v>
      </c>
      <c r="BP235">
        <v>34</v>
      </c>
      <c r="BQ235">
        <v>-10</v>
      </c>
      <c r="BR235">
        <v>4</v>
      </c>
      <c r="BS235">
        <v>-8</v>
      </c>
      <c r="BT235">
        <v>14</v>
      </c>
      <c r="BU235">
        <v>0</v>
      </c>
      <c r="BV235">
        <v>24</v>
      </c>
      <c r="BW235">
        <v>44</v>
      </c>
      <c r="BX235">
        <v>3</v>
      </c>
      <c r="BY235">
        <v>1</v>
      </c>
      <c r="BZ235">
        <v>6</v>
      </c>
      <c r="CA235">
        <v>16</v>
      </c>
      <c r="CB235">
        <v>40</v>
      </c>
      <c r="CC235">
        <v>16</v>
      </c>
      <c r="CD235">
        <v>253.76</v>
      </c>
      <c r="CE235">
        <v>72.48</v>
      </c>
      <c r="CF235">
        <v>68.14</v>
      </c>
      <c r="CG235">
        <v>49.56</v>
      </c>
      <c r="CH235">
        <v>1.69</v>
      </c>
      <c r="CI235">
        <v>29.65</v>
      </c>
      <c r="CJ235">
        <v>47.47</v>
      </c>
      <c r="CK235">
        <v>3.04</v>
      </c>
      <c r="CL235">
        <v>4.05</v>
      </c>
      <c r="CM235">
        <v>4.75</v>
      </c>
      <c r="CN235">
        <v>253.05</v>
      </c>
      <c r="CO235">
        <v>71.63</v>
      </c>
      <c r="CP235">
        <v>66.69</v>
      </c>
      <c r="CQ235">
        <v>50.4</v>
      </c>
      <c r="CR235">
        <v>1.69</v>
      </c>
      <c r="CS235">
        <v>29.48</v>
      </c>
      <c r="CT235">
        <v>46.5</v>
      </c>
      <c r="CU235">
        <v>3.06</v>
      </c>
      <c r="CV235">
        <v>4.0599999999999996</v>
      </c>
      <c r="CW235">
        <v>4.76</v>
      </c>
      <c r="CX235">
        <v>25</v>
      </c>
      <c r="CY235">
        <v>3</v>
      </c>
      <c r="CZ235">
        <v>42</v>
      </c>
      <c r="DA235">
        <v>69</v>
      </c>
      <c r="DB235">
        <v>7</v>
      </c>
      <c r="DC235">
        <v>259</v>
      </c>
      <c r="DD235">
        <v>78</v>
      </c>
      <c r="DE235">
        <v>270</v>
      </c>
      <c r="DF235">
        <v>29</v>
      </c>
      <c r="DG235">
        <v>261</v>
      </c>
      <c r="DH235">
        <v>47</v>
      </c>
      <c r="DI235">
        <v>263</v>
      </c>
      <c r="DJ235">
        <v>32</v>
      </c>
      <c r="DM235">
        <v>64.290000000000006</v>
      </c>
      <c r="DN235">
        <v>50</v>
      </c>
      <c r="DO235">
        <v>64.290000000000006</v>
      </c>
      <c r="DP235">
        <v>69</v>
      </c>
      <c r="DQ235">
        <v>71.430000000000007</v>
      </c>
      <c r="DR235">
        <v>24</v>
      </c>
      <c r="DS235">
        <v>35.71</v>
      </c>
      <c r="DT235">
        <v>71</v>
      </c>
      <c r="DW235">
        <v>77.78</v>
      </c>
      <c r="DX235">
        <v>69</v>
      </c>
      <c r="DY235">
        <v>77.78</v>
      </c>
      <c r="DZ235">
        <v>72</v>
      </c>
      <c r="EA235">
        <v>94.44</v>
      </c>
      <c r="EB235">
        <v>1</v>
      </c>
      <c r="EC235">
        <v>88.89</v>
      </c>
      <c r="ED235">
        <v>7</v>
      </c>
      <c r="EG235">
        <v>31</v>
      </c>
      <c r="EH235">
        <v>76</v>
      </c>
      <c r="EI235">
        <v>30</v>
      </c>
      <c r="EJ235">
        <v>34</v>
      </c>
      <c r="EK235">
        <v>27</v>
      </c>
      <c r="EL235">
        <v>2</v>
      </c>
      <c r="EM235">
        <v>27</v>
      </c>
      <c r="EN235">
        <v>9</v>
      </c>
      <c r="EQ235">
        <v>1.79</v>
      </c>
      <c r="ER235">
        <v>94</v>
      </c>
      <c r="ES235">
        <v>1.79</v>
      </c>
      <c r="ET235">
        <v>89</v>
      </c>
      <c r="EU235">
        <v>1.47</v>
      </c>
      <c r="EV235">
        <v>3</v>
      </c>
      <c r="EW235">
        <v>1.56</v>
      </c>
      <c r="EX235">
        <v>6</v>
      </c>
      <c r="FA235">
        <v>50</v>
      </c>
      <c r="FB235">
        <v>45</v>
      </c>
      <c r="FC235">
        <v>75</v>
      </c>
      <c r="FD235">
        <v>17</v>
      </c>
      <c r="FE235">
        <v>0</v>
      </c>
      <c r="FF235">
        <v>47</v>
      </c>
      <c r="FG235">
        <v>100</v>
      </c>
      <c r="FH235">
        <v>1</v>
      </c>
      <c r="FK235">
        <v>0</v>
      </c>
      <c r="FM235">
        <v>0</v>
      </c>
      <c r="FO235">
        <v>0</v>
      </c>
      <c r="FQ235">
        <v>100</v>
      </c>
      <c r="FU235">
        <v>1</v>
      </c>
      <c r="FV235">
        <v>118</v>
      </c>
      <c r="FW235">
        <v>1</v>
      </c>
      <c r="FX235">
        <v>94</v>
      </c>
      <c r="FY235">
        <v>-1</v>
      </c>
      <c r="FZ235">
        <v>6</v>
      </c>
      <c r="GA235">
        <v>-2</v>
      </c>
      <c r="GB235">
        <v>3</v>
      </c>
      <c r="GE235">
        <v>-1</v>
      </c>
      <c r="GF235">
        <v>41</v>
      </c>
      <c r="GG235">
        <v>-2</v>
      </c>
      <c r="GH235">
        <v>20</v>
      </c>
      <c r="GI235">
        <v>-3</v>
      </c>
      <c r="GJ235">
        <v>6</v>
      </c>
      <c r="GK235">
        <v>-4</v>
      </c>
      <c r="GL235">
        <v>1</v>
      </c>
      <c r="GO235">
        <v>-1</v>
      </c>
      <c r="GP235">
        <v>59</v>
      </c>
      <c r="GQ235">
        <v>-3</v>
      </c>
      <c r="GR235">
        <v>10</v>
      </c>
      <c r="GS235">
        <v>-2</v>
      </c>
      <c r="GT235">
        <v>22</v>
      </c>
      <c r="GU235">
        <v>-2</v>
      </c>
      <c r="GV235">
        <v>17</v>
      </c>
      <c r="GY235">
        <v>0</v>
      </c>
      <c r="GZ235">
        <v>16</v>
      </c>
      <c r="HA235">
        <v>0</v>
      </c>
      <c r="HB235">
        <v>15</v>
      </c>
      <c r="HC235">
        <v>0</v>
      </c>
      <c r="HD235">
        <v>5</v>
      </c>
      <c r="HE235">
        <v>0</v>
      </c>
      <c r="HF235">
        <v>9</v>
      </c>
      <c r="HI235">
        <v>3</v>
      </c>
      <c r="HJ235">
        <v>90</v>
      </c>
      <c r="HK235">
        <v>5</v>
      </c>
      <c r="HL235">
        <v>32</v>
      </c>
      <c r="HM235">
        <v>8</v>
      </c>
      <c r="HN235">
        <v>3</v>
      </c>
      <c r="HO235">
        <v>8</v>
      </c>
      <c r="HP235">
        <v>2</v>
      </c>
      <c r="HS235">
        <v>13</v>
      </c>
      <c r="HT235">
        <v>22</v>
      </c>
      <c r="HU235">
        <v>12</v>
      </c>
      <c r="HV235">
        <v>41</v>
      </c>
      <c r="HW235">
        <v>9</v>
      </c>
      <c r="HX235">
        <v>55</v>
      </c>
      <c r="HY235">
        <v>10</v>
      </c>
      <c r="HZ235">
        <v>56</v>
      </c>
      <c r="IC235">
        <v>2</v>
      </c>
      <c r="ID235">
        <v>54</v>
      </c>
      <c r="IE235">
        <v>1</v>
      </c>
      <c r="IF235">
        <v>85</v>
      </c>
      <c r="IG235">
        <v>0</v>
      </c>
      <c r="IH235">
        <v>69</v>
      </c>
      <c r="II235">
        <v>0</v>
      </c>
      <c r="IJ235">
        <v>60</v>
      </c>
      <c r="IM235">
        <v>0</v>
      </c>
      <c r="IN235">
        <v>29</v>
      </c>
      <c r="IO235">
        <v>0</v>
      </c>
      <c r="IP235">
        <v>35</v>
      </c>
      <c r="IQ235">
        <v>1</v>
      </c>
      <c r="IR235">
        <v>2</v>
      </c>
      <c r="IS235">
        <v>0</v>
      </c>
      <c r="IT235">
        <v>16</v>
      </c>
    </row>
    <row r="236" spans="1:254" x14ac:dyDescent="0.25">
      <c r="A236" s="3" t="str">
        <f t="shared" si="3"/>
        <v>Miyu Yamashita</v>
      </c>
      <c r="B236" s="4">
        <v>45767</v>
      </c>
      <c r="C236" t="s">
        <v>1680</v>
      </c>
      <c r="D236" t="s">
        <v>1681</v>
      </c>
      <c r="E236" t="s">
        <v>1682</v>
      </c>
      <c r="F236" t="s">
        <v>1683</v>
      </c>
      <c r="I236" t="s">
        <v>1500</v>
      </c>
      <c r="J236" t="s">
        <v>1359</v>
      </c>
      <c r="K236">
        <v>3</v>
      </c>
      <c r="L236">
        <v>68</v>
      </c>
      <c r="M236">
        <v>65</v>
      </c>
      <c r="N236">
        <v>70</v>
      </c>
      <c r="O236">
        <v>66</v>
      </c>
      <c r="Q236">
        <v>269</v>
      </c>
      <c r="R236">
        <v>71.39</v>
      </c>
      <c r="S236">
        <v>71.08</v>
      </c>
      <c r="T236">
        <v>69.33</v>
      </c>
      <c r="U236">
        <v>65.959999999999994</v>
      </c>
      <c r="V236">
        <v>70.61</v>
      </c>
      <c r="W236">
        <v>67.12</v>
      </c>
      <c r="Y236">
        <v>68.260000000000005</v>
      </c>
      <c r="Z236">
        <v>24</v>
      </c>
      <c r="AA236">
        <v>4</v>
      </c>
      <c r="AB236">
        <v>8</v>
      </c>
      <c r="AC236">
        <v>3</v>
      </c>
      <c r="AE236">
        <v>5</v>
      </c>
      <c r="AF236">
        <v>2</v>
      </c>
      <c r="AG236">
        <v>4</v>
      </c>
      <c r="AH236">
        <v>2</v>
      </c>
      <c r="AJ236">
        <v>3</v>
      </c>
      <c r="AK236">
        <v>4</v>
      </c>
      <c r="AL236">
        <v>1</v>
      </c>
      <c r="AM236" s="5">
        <v>0.56388888888888888</v>
      </c>
      <c r="AN236">
        <v>10</v>
      </c>
      <c r="AO236" s="5">
        <v>0.35555555555555557</v>
      </c>
      <c r="AP236">
        <v>1</v>
      </c>
      <c r="AQ236" s="5">
        <v>0.57291666666666663</v>
      </c>
      <c r="AR236">
        <v>1</v>
      </c>
      <c r="AS236" s="5">
        <v>0.54861111111111116</v>
      </c>
      <c r="AV236">
        <v>249.67</v>
      </c>
      <c r="AW236">
        <v>64</v>
      </c>
      <c r="AX236">
        <v>76.19</v>
      </c>
      <c r="AY236">
        <v>13</v>
      </c>
      <c r="AZ236">
        <v>79.63</v>
      </c>
      <c r="BA236">
        <v>48</v>
      </c>
      <c r="BB236">
        <v>28</v>
      </c>
      <c r="BC236">
        <v>3</v>
      </c>
      <c r="BD236">
        <v>1.63</v>
      </c>
      <c r="BE236">
        <v>4</v>
      </c>
      <c r="BF236">
        <v>41.7</v>
      </c>
      <c r="BG236">
        <v>48</v>
      </c>
      <c r="BH236">
        <v>60</v>
      </c>
      <c r="BI236">
        <v>16</v>
      </c>
      <c r="BJ236">
        <v>44</v>
      </c>
      <c r="BK236">
        <v>27</v>
      </c>
      <c r="BL236">
        <v>47</v>
      </c>
      <c r="BM236">
        <v>4</v>
      </c>
      <c r="BN236">
        <v>34</v>
      </c>
      <c r="BO236">
        <v>-2</v>
      </c>
      <c r="BP236">
        <v>19</v>
      </c>
      <c r="BQ236">
        <v>-7</v>
      </c>
      <c r="BR236">
        <v>9</v>
      </c>
      <c r="BS236">
        <v>-10</v>
      </c>
      <c r="BT236">
        <v>3</v>
      </c>
      <c r="BU236">
        <v>1</v>
      </c>
      <c r="BV236">
        <v>24</v>
      </c>
      <c r="BW236">
        <v>40</v>
      </c>
      <c r="BX236">
        <v>7</v>
      </c>
      <c r="BY236">
        <v>0</v>
      </c>
      <c r="BZ236">
        <v>5</v>
      </c>
      <c r="CA236">
        <v>16</v>
      </c>
      <c r="CB236">
        <v>40</v>
      </c>
      <c r="CC236">
        <v>16</v>
      </c>
      <c r="CD236">
        <v>253.76</v>
      </c>
      <c r="CE236">
        <v>72.48</v>
      </c>
      <c r="CF236">
        <v>68.14</v>
      </c>
      <c r="CG236">
        <v>49.56</v>
      </c>
      <c r="CH236">
        <v>1.69</v>
      </c>
      <c r="CI236">
        <v>29.65</v>
      </c>
      <c r="CJ236">
        <v>47.47</v>
      </c>
      <c r="CK236">
        <v>3.04</v>
      </c>
      <c r="CL236">
        <v>4.05</v>
      </c>
      <c r="CM236">
        <v>4.75</v>
      </c>
      <c r="CN236">
        <v>253.05</v>
      </c>
      <c r="CO236">
        <v>71.63</v>
      </c>
      <c r="CP236">
        <v>66.69</v>
      </c>
      <c r="CQ236">
        <v>50.4</v>
      </c>
      <c r="CR236">
        <v>1.69</v>
      </c>
      <c r="CS236">
        <v>29.48</v>
      </c>
      <c r="CT236">
        <v>46.5</v>
      </c>
      <c r="CU236">
        <v>3.06</v>
      </c>
      <c r="CV236">
        <v>4.0599999999999996</v>
      </c>
      <c r="CW236">
        <v>4.76</v>
      </c>
      <c r="CX236">
        <v>10</v>
      </c>
      <c r="CY236">
        <v>3</v>
      </c>
      <c r="CZ236">
        <v>65</v>
      </c>
      <c r="DA236">
        <v>33</v>
      </c>
      <c r="DB236">
        <v>38</v>
      </c>
      <c r="DC236">
        <v>246</v>
      </c>
      <c r="DD236">
        <v>122</v>
      </c>
      <c r="DE236">
        <v>245</v>
      </c>
      <c r="DF236">
        <v>121</v>
      </c>
      <c r="DG236">
        <v>258</v>
      </c>
      <c r="DH236">
        <v>54</v>
      </c>
      <c r="DI236">
        <v>248</v>
      </c>
      <c r="DJ236">
        <v>65</v>
      </c>
      <c r="DM236">
        <v>71.430000000000007</v>
      </c>
      <c r="DN236">
        <v>28</v>
      </c>
      <c r="DO236">
        <v>85.71</v>
      </c>
      <c r="DP236">
        <v>5</v>
      </c>
      <c r="DQ236">
        <v>71.430000000000007</v>
      </c>
      <c r="DR236">
        <v>24</v>
      </c>
      <c r="DS236">
        <v>85.71</v>
      </c>
      <c r="DT236">
        <v>4</v>
      </c>
      <c r="DW236">
        <v>77.78</v>
      </c>
      <c r="DX236">
        <v>69</v>
      </c>
      <c r="DY236">
        <v>88.89</v>
      </c>
      <c r="DZ236">
        <v>23</v>
      </c>
      <c r="EA236">
        <v>72.22</v>
      </c>
      <c r="EB236">
        <v>49</v>
      </c>
      <c r="EC236">
        <v>94.44</v>
      </c>
      <c r="ED236">
        <v>4</v>
      </c>
      <c r="EG236">
        <v>28</v>
      </c>
      <c r="EH236">
        <v>19</v>
      </c>
      <c r="EI236">
        <v>27</v>
      </c>
      <c r="EJ236">
        <v>1</v>
      </c>
      <c r="EK236">
        <v>29</v>
      </c>
      <c r="EL236">
        <v>16</v>
      </c>
      <c r="EM236">
        <v>29</v>
      </c>
      <c r="EN236">
        <v>20</v>
      </c>
      <c r="EQ236">
        <v>1.71</v>
      </c>
      <c r="ER236">
        <v>56</v>
      </c>
      <c r="ES236">
        <v>1.5</v>
      </c>
      <c r="ET236">
        <v>3</v>
      </c>
      <c r="EU236">
        <v>1.62</v>
      </c>
      <c r="EV236">
        <v>12</v>
      </c>
      <c r="EW236">
        <v>1.71</v>
      </c>
      <c r="EX236">
        <v>22</v>
      </c>
      <c r="FA236">
        <v>50</v>
      </c>
      <c r="FB236">
        <v>45</v>
      </c>
      <c r="FC236">
        <v>0</v>
      </c>
      <c r="FD236">
        <v>91</v>
      </c>
      <c r="FE236">
        <v>40</v>
      </c>
      <c r="FF236">
        <v>26</v>
      </c>
      <c r="FG236">
        <v>100</v>
      </c>
      <c r="FH236">
        <v>1</v>
      </c>
      <c r="FK236">
        <v>50</v>
      </c>
      <c r="FO236">
        <v>66.67</v>
      </c>
      <c r="FU236">
        <v>-1</v>
      </c>
      <c r="FV236">
        <v>21</v>
      </c>
      <c r="FW236">
        <v>-1</v>
      </c>
      <c r="FX236">
        <v>10</v>
      </c>
      <c r="FY236">
        <v>1</v>
      </c>
      <c r="FZ236">
        <v>50</v>
      </c>
      <c r="GA236">
        <v>-1</v>
      </c>
      <c r="GB236">
        <v>13</v>
      </c>
      <c r="GE236">
        <v>-2</v>
      </c>
      <c r="GF236">
        <v>21</v>
      </c>
      <c r="GG236">
        <v>-1</v>
      </c>
      <c r="GH236">
        <v>42</v>
      </c>
      <c r="GI236">
        <v>0</v>
      </c>
      <c r="GJ236">
        <v>28</v>
      </c>
      <c r="GK236">
        <v>-4</v>
      </c>
      <c r="GL236">
        <v>1</v>
      </c>
      <c r="GO236">
        <v>-1</v>
      </c>
      <c r="GP236">
        <v>59</v>
      </c>
      <c r="GQ236">
        <v>-5</v>
      </c>
      <c r="GR236">
        <v>1</v>
      </c>
      <c r="GS236">
        <v>-3</v>
      </c>
      <c r="GT236">
        <v>8</v>
      </c>
      <c r="GU236">
        <v>-1</v>
      </c>
      <c r="GV236">
        <v>38</v>
      </c>
      <c r="GY236">
        <v>0</v>
      </c>
      <c r="GZ236">
        <v>16</v>
      </c>
      <c r="HA236">
        <v>1</v>
      </c>
      <c r="HB236">
        <v>2</v>
      </c>
      <c r="HC236">
        <v>0</v>
      </c>
      <c r="HD236">
        <v>5</v>
      </c>
      <c r="HE236">
        <v>0</v>
      </c>
      <c r="HF236">
        <v>9</v>
      </c>
      <c r="HI236">
        <v>6</v>
      </c>
      <c r="HJ236">
        <v>12</v>
      </c>
      <c r="HK236">
        <v>7</v>
      </c>
      <c r="HL236">
        <v>4</v>
      </c>
      <c r="HM236">
        <v>5</v>
      </c>
      <c r="HN236">
        <v>22</v>
      </c>
      <c r="HO236">
        <v>6</v>
      </c>
      <c r="HP236">
        <v>5</v>
      </c>
      <c r="HS236">
        <v>10</v>
      </c>
      <c r="HT236">
        <v>97</v>
      </c>
      <c r="HU236">
        <v>8</v>
      </c>
      <c r="HV236">
        <v>133</v>
      </c>
      <c r="HW236">
        <v>10</v>
      </c>
      <c r="HX236">
        <v>42</v>
      </c>
      <c r="HY236">
        <v>12</v>
      </c>
      <c r="HZ236">
        <v>22</v>
      </c>
      <c r="IC236">
        <v>2</v>
      </c>
      <c r="ID236">
        <v>54</v>
      </c>
      <c r="IE236">
        <v>2</v>
      </c>
      <c r="IF236">
        <v>52</v>
      </c>
      <c r="IG236">
        <v>3</v>
      </c>
      <c r="IH236">
        <v>19</v>
      </c>
      <c r="II236">
        <v>0</v>
      </c>
      <c r="IJ236">
        <v>60</v>
      </c>
      <c r="IM236">
        <v>0</v>
      </c>
      <c r="IN236">
        <v>29</v>
      </c>
      <c r="IO236">
        <v>0</v>
      </c>
      <c r="IP236">
        <v>35</v>
      </c>
      <c r="IQ236">
        <v>0</v>
      </c>
      <c r="IR236">
        <v>13</v>
      </c>
      <c r="IS236">
        <v>0</v>
      </c>
      <c r="IT236">
        <v>16</v>
      </c>
    </row>
    <row r="237" spans="1:254" x14ac:dyDescent="0.25">
      <c r="A237" s="3" t="str">
        <f t="shared" si="3"/>
        <v>Nasa Hataoka</v>
      </c>
      <c r="B237" s="4">
        <v>45767</v>
      </c>
      <c r="C237" t="s">
        <v>1680</v>
      </c>
      <c r="D237" t="s">
        <v>1681</v>
      </c>
      <c r="E237" t="s">
        <v>1682</v>
      </c>
      <c r="F237" t="s">
        <v>1683</v>
      </c>
      <c r="I237" t="s">
        <v>1692</v>
      </c>
      <c r="J237" t="s">
        <v>1693</v>
      </c>
      <c r="K237">
        <v>6</v>
      </c>
      <c r="L237">
        <v>70</v>
      </c>
      <c r="M237">
        <v>66</v>
      </c>
      <c r="N237">
        <v>71</v>
      </c>
      <c r="O237">
        <v>63</v>
      </c>
      <c r="Q237">
        <v>270</v>
      </c>
      <c r="R237">
        <v>71.39</v>
      </c>
      <c r="S237">
        <v>71.08</v>
      </c>
      <c r="T237">
        <v>71.33</v>
      </c>
      <c r="U237">
        <v>66.959999999999994</v>
      </c>
      <c r="V237">
        <v>71.61</v>
      </c>
      <c r="W237">
        <v>64.12</v>
      </c>
      <c r="Y237">
        <v>68.510000000000005</v>
      </c>
      <c r="Z237">
        <v>62</v>
      </c>
      <c r="AA237">
        <v>20</v>
      </c>
      <c r="AB237">
        <v>29</v>
      </c>
      <c r="AC237">
        <v>6</v>
      </c>
      <c r="AE237">
        <v>7</v>
      </c>
      <c r="AF237">
        <v>5</v>
      </c>
      <c r="AG237">
        <v>8</v>
      </c>
      <c r="AH237">
        <v>3</v>
      </c>
      <c r="AJ237">
        <v>6</v>
      </c>
      <c r="AK237">
        <v>6</v>
      </c>
      <c r="AL237">
        <v>1</v>
      </c>
      <c r="AM237" s="5">
        <v>0.53333333333333333</v>
      </c>
      <c r="AN237">
        <v>10</v>
      </c>
      <c r="AO237" s="5">
        <v>0.32500000000000001</v>
      </c>
      <c r="AP237">
        <v>1</v>
      </c>
      <c r="AQ237" s="5">
        <v>0.51736111111111116</v>
      </c>
      <c r="AR237">
        <v>1</v>
      </c>
      <c r="AS237" s="5">
        <v>0.45833333333333331</v>
      </c>
      <c r="AV237">
        <v>259</v>
      </c>
      <c r="AW237">
        <v>44</v>
      </c>
      <c r="AX237">
        <v>69.05</v>
      </c>
      <c r="AY237">
        <v>26</v>
      </c>
      <c r="AZ237">
        <v>90.74</v>
      </c>
      <c r="BA237">
        <v>6</v>
      </c>
      <c r="BB237">
        <v>32</v>
      </c>
      <c r="BC237">
        <v>67</v>
      </c>
      <c r="BD237">
        <v>1.72</v>
      </c>
      <c r="BE237">
        <v>27</v>
      </c>
      <c r="BF237">
        <v>62.5</v>
      </c>
      <c r="BG237">
        <v>10</v>
      </c>
      <c r="BH237">
        <v>50</v>
      </c>
      <c r="BI237">
        <v>28</v>
      </c>
      <c r="BJ237">
        <v>35</v>
      </c>
      <c r="BK237">
        <v>10</v>
      </c>
      <c r="BL237">
        <v>19</v>
      </c>
      <c r="BM237">
        <v>48</v>
      </c>
      <c r="BN237">
        <v>8</v>
      </c>
      <c r="BO237">
        <v>-6</v>
      </c>
      <c r="BP237">
        <v>1</v>
      </c>
      <c r="BQ237">
        <v>-3</v>
      </c>
      <c r="BR237">
        <v>26</v>
      </c>
      <c r="BS237">
        <v>-9</v>
      </c>
      <c r="BT237">
        <v>8</v>
      </c>
      <c r="BU237">
        <v>0</v>
      </c>
      <c r="BV237">
        <v>22</v>
      </c>
      <c r="BW237">
        <v>46</v>
      </c>
      <c r="BX237">
        <v>4</v>
      </c>
      <c r="BY237">
        <v>0</v>
      </c>
      <c r="BZ237">
        <v>2</v>
      </c>
      <c r="CA237">
        <v>16</v>
      </c>
      <c r="CB237">
        <v>40</v>
      </c>
      <c r="CC237">
        <v>16</v>
      </c>
      <c r="CD237">
        <v>253.76</v>
      </c>
      <c r="CE237">
        <v>72.48</v>
      </c>
      <c r="CF237">
        <v>68.14</v>
      </c>
      <c r="CG237">
        <v>49.56</v>
      </c>
      <c r="CH237">
        <v>1.69</v>
      </c>
      <c r="CI237">
        <v>29.65</v>
      </c>
      <c r="CJ237">
        <v>47.47</v>
      </c>
      <c r="CK237">
        <v>3.04</v>
      </c>
      <c r="CL237">
        <v>4.05</v>
      </c>
      <c r="CM237">
        <v>4.75</v>
      </c>
      <c r="CN237">
        <v>253.05</v>
      </c>
      <c r="CO237">
        <v>71.63</v>
      </c>
      <c r="CP237">
        <v>66.69</v>
      </c>
      <c r="CQ237">
        <v>50.4</v>
      </c>
      <c r="CR237">
        <v>1.69</v>
      </c>
      <c r="CS237">
        <v>29.48</v>
      </c>
      <c r="CT237">
        <v>46.5</v>
      </c>
      <c r="CU237">
        <v>3.06</v>
      </c>
      <c r="CV237">
        <v>4.0599999999999996</v>
      </c>
      <c r="CW237">
        <v>4.76</v>
      </c>
      <c r="CX237">
        <v>25</v>
      </c>
      <c r="CY237">
        <v>9</v>
      </c>
      <c r="CZ237">
        <v>29</v>
      </c>
      <c r="DA237">
        <v>61</v>
      </c>
      <c r="DB237">
        <v>38</v>
      </c>
      <c r="DC237">
        <v>270</v>
      </c>
      <c r="DD237">
        <v>43</v>
      </c>
      <c r="DE237">
        <v>248</v>
      </c>
      <c r="DF237">
        <v>114</v>
      </c>
      <c r="DG237">
        <v>259</v>
      </c>
      <c r="DH237">
        <v>50</v>
      </c>
      <c r="DI237">
        <v>274</v>
      </c>
      <c r="DJ237">
        <v>17</v>
      </c>
      <c r="DM237">
        <v>64.290000000000006</v>
      </c>
      <c r="DN237">
        <v>50</v>
      </c>
      <c r="DO237">
        <v>78.569999999999993</v>
      </c>
      <c r="DP237">
        <v>20</v>
      </c>
      <c r="DQ237">
        <v>64.290000000000006</v>
      </c>
      <c r="DR237">
        <v>38</v>
      </c>
      <c r="DS237">
        <v>78.569999999999993</v>
      </c>
      <c r="DT237">
        <v>13</v>
      </c>
      <c r="DW237">
        <v>83.33</v>
      </c>
      <c r="DX237">
        <v>41</v>
      </c>
      <c r="DY237">
        <v>100</v>
      </c>
      <c r="DZ237">
        <v>1</v>
      </c>
      <c r="EA237">
        <v>88.89</v>
      </c>
      <c r="EB237">
        <v>9</v>
      </c>
      <c r="EC237">
        <v>83.33</v>
      </c>
      <c r="ED237">
        <v>17</v>
      </c>
      <c r="EG237">
        <v>31</v>
      </c>
      <c r="EH237">
        <v>76</v>
      </c>
      <c r="EI237">
        <v>31</v>
      </c>
      <c r="EJ237">
        <v>63</v>
      </c>
      <c r="EK237">
        <v>34</v>
      </c>
      <c r="EL237">
        <v>61</v>
      </c>
      <c r="EM237">
        <v>24</v>
      </c>
      <c r="EN237">
        <v>1</v>
      </c>
      <c r="EQ237">
        <v>1.8</v>
      </c>
      <c r="ER237">
        <v>106</v>
      </c>
      <c r="ES237">
        <v>1.72</v>
      </c>
      <c r="ET237">
        <v>59</v>
      </c>
      <c r="EU237">
        <v>1.87</v>
      </c>
      <c r="EV237">
        <v>53</v>
      </c>
      <c r="EW237">
        <v>1.47</v>
      </c>
      <c r="EX237">
        <v>1</v>
      </c>
      <c r="FA237">
        <v>66.67</v>
      </c>
      <c r="FB237">
        <v>30</v>
      </c>
      <c r="FE237">
        <v>0</v>
      </c>
      <c r="FF237">
        <v>47</v>
      </c>
      <c r="FG237">
        <v>100</v>
      </c>
      <c r="FH237">
        <v>1</v>
      </c>
      <c r="FK237">
        <v>100</v>
      </c>
      <c r="FO237">
        <v>0</v>
      </c>
      <c r="FU237">
        <v>0</v>
      </c>
      <c r="FV237">
        <v>64</v>
      </c>
      <c r="FW237">
        <v>-2</v>
      </c>
      <c r="FX237">
        <v>1</v>
      </c>
      <c r="FY237">
        <v>0</v>
      </c>
      <c r="FZ237">
        <v>27</v>
      </c>
      <c r="GA237">
        <v>-4</v>
      </c>
      <c r="GB237">
        <v>1</v>
      </c>
      <c r="GE237">
        <v>0</v>
      </c>
      <c r="GF237">
        <v>72</v>
      </c>
      <c r="GG237">
        <v>-2</v>
      </c>
      <c r="GH237">
        <v>20</v>
      </c>
      <c r="GI237">
        <v>2</v>
      </c>
      <c r="GJ237">
        <v>54</v>
      </c>
      <c r="GK237">
        <v>-3</v>
      </c>
      <c r="GL237">
        <v>6</v>
      </c>
      <c r="GO237">
        <v>-2</v>
      </c>
      <c r="GP237">
        <v>26</v>
      </c>
      <c r="GQ237">
        <v>-2</v>
      </c>
      <c r="GR237">
        <v>34</v>
      </c>
      <c r="GS237">
        <v>-3</v>
      </c>
      <c r="GT237">
        <v>8</v>
      </c>
      <c r="GU237">
        <v>-2</v>
      </c>
      <c r="GV237">
        <v>17</v>
      </c>
      <c r="GY237">
        <v>0</v>
      </c>
      <c r="GZ237">
        <v>16</v>
      </c>
      <c r="HA237">
        <v>0</v>
      </c>
      <c r="HB237">
        <v>15</v>
      </c>
      <c r="HC237">
        <v>0</v>
      </c>
      <c r="HD237">
        <v>5</v>
      </c>
      <c r="HE237">
        <v>0</v>
      </c>
      <c r="HF237">
        <v>9</v>
      </c>
      <c r="HI237">
        <v>3</v>
      </c>
      <c r="HJ237">
        <v>90</v>
      </c>
      <c r="HK237">
        <v>7</v>
      </c>
      <c r="HL237">
        <v>4</v>
      </c>
      <c r="HM237">
        <v>3</v>
      </c>
      <c r="HN237">
        <v>49</v>
      </c>
      <c r="HO237">
        <v>9</v>
      </c>
      <c r="HP237">
        <v>1</v>
      </c>
      <c r="HS237">
        <v>14</v>
      </c>
      <c r="HT237">
        <v>9</v>
      </c>
      <c r="HU237">
        <v>10</v>
      </c>
      <c r="HV237">
        <v>99</v>
      </c>
      <c r="HW237">
        <v>13</v>
      </c>
      <c r="HX237">
        <v>9</v>
      </c>
      <c r="HY237">
        <v>9</v>
      </c>
      <c r="HZ237">
        <v>68</v>
      </c>
      <c r="IC237">
        <v>1</v>
      </c>
      <c r="ID237">
        <v>91</v>
      </c>
      <c r="IE237">
        <v>1</v>
      </c>
      <c r="IF237">
        <v>85</v>
      </c>
      <c r="IG237">
        <v>2</v>
      </c>
      <c r="IH237">
        <v>38</v>
      </c>
      <c r="II237">
        <v>0</v>
      </c>
      <c r="IJ237">
        <v>60</v>
      </c>
      <c r="IM237">
        <v>0</v>
      </c>
      <c r="IN237">
        <v>29</v>
      </c>
      <c r="IO237">
        <v>0</v>
      </c>
      <c r="IP237">
        <v>35</v>
      </c>
      <c r="IQ237">
        <v>0</v>
      </c>
      <c r="IR237">
        <v>13</v>
      </c>
      <c r="IS237">
        <v>0</v>
      </c>
      <c r="IT237">
        <v>16</v>
      </c>
    </row>
    <row r="238" spans="1:254" x14ac:dyDescent="0.25">
      <c r="A238" s="3" t="str">
        <f t="shared" si="3"/>
        <v>Jin Young Ko</v>
      </c>
      <c r="B238" s="4">
        <v>45767</v>
      </c>
      <c r="C238" t="s">
        <v>1680</v>
      </c>
      <c r="D238" t="s">
        <v>1681</v>
      </c>
      <c r="E238" t="s">
        <v>1682</v>
      </c>
      <c r="F238" t="s">
        <v>1683</v>
      </c>
      <c r="I238" t="s">
        <v>1531</v>
      </c>
      <c r="J238" t="s">
        <v>1694</v>
      </c>
      <c r="K238">
        <v>7</v>
      </c>
      <c r="L238">
        <v>67</v>
      </c>
      <c r="M238">
        <v>69</v>
      </c>
      <c r="N238">
        <v>69</v>
      </c>
      <c r="O238">
        <v>66</v>
      </c>
      <c r="Q238">
        <v>271</v>
      </c>
      <c r="R238">
        <v>71.39</v>
      </c>
      <c r="S238">
        <v>71.08</v>
      </c>
      <c r="T238">
        <v>68.33</v>
      </c>
      <c r="U238">
        <v>69.959999999999994</v>
      </c>
      <c r="V238">
        <v>69.61</v>
      </c>
      <c r="W238">
        <v>67.12</v>
      </c>
      <c r="Y238">
        <v>68.760000000000005</v>
      </c>
      <c r="Z238">
        <v>15</v>
      </c>
      <c r="AA238">
        <v>20</v>
      </c>
      <c r="AB238">
        <v>12</v>
      </c>
      <c r="AC238">
        <v>7</v>
      </c>
      <c r="AE238">
        <v>4</v>
      </c>
      <c r="AF238">
        <v>5</v>
      </c>
      <c r="AG238">
        <v>6</v>
      </c>
      <c r="AH238">
        <v>4</v>
      </c>
      <c r="AJ238">
        <v>7</v>
      </c>
      <c r="AK238">
        <v>7.5</v>
      </c>
      <c r="AL238">
        <v>1</v>
      </c>
      <c r="AM238" s="5">
        <v>0.54097222222222219</v>
      </c>
      <c r="AN238">
        <v>10</v>
      </c>
      <c r="AO238" s="5">
        <v>0.33263888888888887</v>
      </c>
      <c r="AP238">
        <v>1</v>
      </c>
      <c r="AQ238" s="5">
        <v>0.48958333333333331</v>
      </c>
      <c r="AR238">
        <v>1</v>
      </c>
      <c r="AS238" s="5">
        <v>0.52777777777777779</v>
      </c>
      <c r="AV238">
        <v>266.67</v>
      </c>
      <c r="AW238">
        <v>28</v>
      </c>
      <c r="AX238">
        <v>78.569999999999993</v>
      </c>
      <c r="AY238">
        <v>8</v>
      </c>
      <c r="AZ238">
        <v>90.74</v>
      </c>
      <c r="BA238">
        <v>4</v>
      </c>
      <c r="BB238">
        <v>32.33</v>
      </c>
      <c r="BC238">
        <v>71</v>
      </c>
      <c r="BD238">
        <v>1.75</v>
      </c>
      <c r="BE238">
        <v>34</v>
      </c>
      <c r="BF238">
        <v>50</v>
      </c>
      <c r="BG238">
        <v>29</v>
      </c>
      <c r="BH238">
        <v>0</v>
      </c>
      <c r="BI238">
        <v>71</v>
      </c>
      <c r="BJ238">
        <v>3</v>
      </c>
      <c r="BK238">
        <v>2</v>
      </c>
      <c r="BL238">
        <v>2</v>
      </c>
      <c r="BM238">
        <v>56</v>
      </c>
      <c r="BN238">
        <v>4</v>
      </c>
      <c r="BO238">
        <v>0</v>
      </c>
      <c r="BP238">
        <v>53</v>
      </c>
      <c r="BQ238">
        <v>-9</v>
      </c>
      <c r="BR238">
        <v>7</v>
      </c>
      <c r="BS238">
        <v>-8</v>
      </c>
      <c r="BT238">
        <v>14</v>
      </c>
      <c r="BU238">
        <v>0</v>
      </c>
      <c r="BV238">
        <v>24</v>
      </c>
      <c r="BW238">
        <v>41</v>
      </c>
      <c r="BX238">
        <v>7</v>
      </c>
      <c r="BY238">
        <v>0</v>
      </c>
      <c r="BZ238">
        <v>3</v>
      </c>
      <c r="CA238">
        <v>16</v>
      </c>
      <c r="CB238">
        <v>40</v>
      </c>
      <c r="CC238">
        <v>16</v>
      </c>
      <c r="CD238">
        <v>253.76</v>
      </c>
      <c r="CE238">
        <v>72.48</v>
      </c>
      <c r="CF238">
        <v>68.14</v>
      </c>
      <c r="CG238">
        <v>49.56</v>
      </c>
      <c r="CH238">
        <v>1.69</v>
      </c>
      <c r="CI238">
        <v>29.65</v>
      </c>
      <c r="CJ238">
        <v>47.47</v>
      </c>
      <c r="CK238">
        <v>3.04</v>
      </c>
      <c r="CL238">
        <v>4.05</v>
      </c>
      <c r="CM238">
        <v>4.75</v>
      </c>
      <c r="CN238">
        <v>253.05</v>
      </c>
      <c r="CO238">
        <v>71.63</v>
      </c>
      <c r="CP238">
        <v>66.69</v>
      </c>
      <c r="CQ238">
        <v>50.4</v>
      </c>
      <c r="CR238">
        <v>1.69</v>
      </c>
      <c r="CS238">
        <v>29.48</v>
      </c>
      <c r="CT238">
        <v>46.5</v>
      </c>
      <c r="CU238">
        <v>3.06</v>
      </c>
      <c r="CV238">
        <v>4.0599999999999996</v>
      </c>
      <c r="CW238">
        <v>4.76</v>
      </c>
      <c r="CX238">
        <v>25</v>
      </c>
      <c r="CY238">
        <v>3</v>
      </c>
      <c r="CZ238">
        <v>59</v>
      </c>
      <c r="DA238">
        <v>33</v>
      </c>
      <c r="DB238">
        <v>38</v>
      </c>
      <c r="DC238">
        <v>277</v>
      </c>
      <c r="DD238">
        <v>18</v>
      </c>
      <c r="DE238">
        <v>254</v>
      </c>
      <c r="DF238">
        <v>91</v>
      </c>
      <c r="DG238">
        <v>269</v>
      </c>
      <c r="DH238">
        <v>35</v>
      </c>
      <c r="DI238">
        <v>278</v>
      </c>
      <c r="DJ238">
        <v>15</v>
      </c>
      <c r="DM238">
        <v>71.430000000000007</v>
      </c>
      <c r="DN238">
        <v>28</v>
      </c>
      <c r="DO238">
        <v>78.569999999999993</v>
      </c>
      <c r="DP238">
        <v>20</v>
      </c>
      <c r="DQ238">
        <v>85.71</v>
      </c>
      <c r="DR238">
        <v>5</v>
      </c>
      <c r="DS238">
        <v>92.86</v>
      </c>
      <c r="DT238">
        <v>1</v>
      </c>
      <c r="DW238">
        <v>100</v>
      </c>
      <c r="DX238">
        <v>1</v>
      </c>
      <c r="DY238">
        <v>77.78</v>
      </c>
      <c r="DZ238">
        <v>72</v>
      </c>
      <c r="EA238">
        <v>94.44</v>
      </c>
      <c r="EB238">
        <v>1</v>
      </c>
      <c r="EC238">
        <v>83.33</v>
      </c>
      <c r="ED238">
        <v>17</v>
      </c>
      <c r="EG238">
        <v>33</v>
      </c>
      <c r="EH238">
        <v>115</v>
      </c>
      <c r="EI238">
        <v>31</v>
      </c>
      <c r="EJ238">
        <v>63</v>
      </c>
      <c r="EK238">
        <v>33</v>
      </c>
      <c r="EL238">
        <v>56</v>
      </c>
      <c r="EM238">
        <v>27</v>
      </c>
      <c r="EN238">
        <v>9</v>
      </c>
      <c r="EQ238">
        <v>1.83</v>
      </c>
      <c r="ER238">
        <v>114</v>
      </c>
      <c r="ES238">
        <v>1.71</v>
      </c>
      <c r="ET238">
        <v>55</v>
      </c>
      <c r="EU238">
        <v>1.82</v>
      </c>
      <c r="EV238">
        <v>43</v>
      </c>
      <c r="EW238">
        <v>1.6</v>
      </c>
      <c r="EX238">
        <v>8</v>
      </c>
      <c r="FC238">
        <v>25</v>
      </c>
      <c r="FD238">
        <v>72</v>
      </c>
      <c r="FE238">
        <v>0</v>
      </c>
      <c r="FF238">
        <v>47</v>
      </c>
      <c r="FG238">
        <v>100</v>
      </c>
      <c r="FH238">
        <v>1</v>
      </c>
      <c r="FM238">
        <v>0</v>
      </c>
      <c r="FO238">
        <v>0</v>
      </c>
      <c r="FU238">
        <v>0</v>
      </c>
      <c r="FV238">
        <v>64</v>
      </c>
      <c r="FW238">
        <v>1</v>
      </c>
      <c r="FX238">
        <v>94</v>
      </c>
      <c r="FY238">
        <v>0</v>
      </c>
      <c r="FZ238">
        <v>27</v>
      </c>
      <c r="GA238">
        <v>-1</v>
      </c>
      <c r="GB238">
        <v>13</v>
      </c>
      <c r="GE238">
        <v>-3</v>
      </c>
      <c r="GF238">
        <v>9</v>
      </c>
      <c r="GG238">
        <v>0</v>
      </c>
      <c r="GH238">
        <v>71</v>
      </c>
      <c r="GI238">
        <v>-2</v>
      </c>
      <c r="GJ238">
        <v>10</v>
      </c>
      <c r="GK238">
        <v>-4</v>
      </c>
      <c r="GL238">
        <v>1</v>
      </c>
      <c r="GO238">
        <v>-2</v>
      </c>
      <c r="GP238">
        <v>26</v>
      </c>
      <c r="GQ238">
        <v>-4</v>
      </c>
      <c r="GR238">
        <v>5</v>
      </c>
      <c r="GS238">
        <v>-1</v>
      </c>
      <c r="GT238">
        <v>39</v>
      </c>
      <c r="GU238">
        <v>-1</v>
      </c>
      <c r="GV238">
        <v>38</v>
      </c>
      <c r="GY238">
        <v>0</v>
      </c>
      <c r="GZ238">
        <v>16</v>
      </c>
      <c r="HA238">
        <v>0</v>
      </c>
      <c r="HB238">
        <v>15</v>
      </c>
      <c r="HC238">
        <v>0</v>
      </c>
      <c r="HD238">
        <v>5</v>
      </c>
      <c r="HE238">
        <v>0</v>
      </c>
      <c r="HF238">
        <v>9</v>
      </c>
      <c r="HI238">
        <v>6</v>
      </c>
      <c r="HJ238">
        <v>12</v>
      </c>
      <c r="HK238">
        <v>6</v>
      </c>
      <c r="HL238">
        <v>12</v>
      </c>
      <c r="HM238">
        <v>6</v>
      </c>
      <c r="HN238">
        <v>9</v>
      </c>
      <c r="HO238">
        <v>6</v>
      </c>
      <c r="HP238">
        <v>5</v>
      </c>
      <c r="HS238">
        <v>11</v>
      </c>
      <c r="HT238">
        <v>71</v>
      </c>
      <c r="HU238">
        <v>9</v>
      </c>
      <c r="HV238">
        <v>121</v>
      </c>
      <c r="HW238">
        <v>9</v>
      </c>
      <c r="HX238">
        <v>55</v>
      </c>
      <c r="HY238">
        <v>12</v>
      </c>
      <c r="HZ238">
        <v>22</v>
      </c>
      <c r="IC238">
        <v>1</v>
      </c>
      <c r="ID238">
        <v>91</v>
      </c>
      <c r="IE238">
        <v>3</v>
      </c>
      <c r="IF238">
        <v>25</v>
      </c>
      <c r="IG238">
        <v>3</v>
      </c>
      <c r="IH238">
        <v>19</v>
      </c>
      <c r="II238">
        <v>0</v>
      </c>
      <c r="IJ238">
        <v>60</v>
      </c>
      <c r="IM238">
        <v>0</v>
      </c>
      <c r="IN238">
        <v>29</v>
      </c>
      <c r="IO238">
        <v>0</v>
      </c>
      <c r="IP238">
        <v>35</v>
      </c>
      <c r="IQ238">
        <v>0</v>
      </c>
      <c r="IR238">
        <v>13</v>
      </c>
      <c r="IS238">
        <v>0</v>
      </c>
      <c r="IT238">
        <v>16</v>
      </c>
    </row>
    <row r="239" spans="1:254" x14ac:dyDescent="0.25">
      <c r="A239" s="3" t="str">
        <f t="shared" si="3"/>
        <v>Minjee Lee</v>
      </c>
      <c r="B239" s="4">
        <v>45767</v>
      </c>
      <c r="C239" t="s">
        <v>1680</v>
      </c>
      <c r="D239" t="s">
        <v>1681</v>
      </c>
      <c r="E239" t="s">
        <v>1682</v>
      </c>
      <c r="F239" t="s">
        <v>1683</v>
      </c>
      <c r="I239" t="s">
        <v>1338</v>
      </c>
      <c r="J239" t="s">
        <v>1695</v>
      </c>
      <c r="K239">
        <v>7</v>
      </c>
      <c r="L239">
        <v>67</v>
      </c>
      <c r="M239">
        <v>65</v>
      </c>
      <c r="N239">
        <v>70</v>
      </c>
      <c r="O239">
        <v>69</v>
      </c>
      <c r="Q239">
        <v>271</v>
      </c>
      <c r="R239">
        <v>71.39</v>
      </c>
      <c r="S239">
        <v>71.08</v>
      </c>
      <c r="T239">
        <v>68.33</v>
      </c>
      <c r="U239">
        <v>65.959999999999994</v>
      </c>
      <c r="V239">
        <v>70.61</v>
      </c>
      <c r="W239">
        <v>70.12</v>
      </c>
      <c r="Y239">
        <v>68.760000000000005</v>
      </c>
      <c r="Z239">
        <v>15</v>
      </c>
      <c r="AA239">
        <v>3</v>
      </c>
      <c r="AB239">
        <v>5</v>
      </c>
      <c r="AC239">
        <v>7</v>
      </c>
      <c r="AE239">
        <v>4</v>
      </c>
      <c r="AF239">
        <v>1</v>
      </c>
      <c r="AG239">
        <v>3</v>
      </c>
      <c r="AH239">
        <v>4</v>
      </c>
      <c r="AJ239">
        <v>7</v>
      </c>
      <c r="AK239">
        <v>7.5</v>
      </c>
      <c r="AL239">
        <v>1</v>
      </c>
      <c r="AM239" s="5">
        <v>0.54861111111111116</v>
      </c>
      <c r="AN239">
        <v>10</v>
      </c>
      <c r="AO239" s="5">
        <v>0.34027777777777779</v>
      </c>
      <c r="AP239">
        <v>1</v>
      </c>
      <c r="AQ239" s="5">
        <v>0.57291666666666663</v>
      </c>
      <c r="AR239">
        <v>1</v>
      </c>
      <c r="AS239" s="5">
        <v>0.55555555555555558</v>
      </c>
      <c r="AV239">
        <v>268.33</v>
      </c>
      <c r="AW239">
        <v>19</v>
      </c>
      <c r="AX239">
        <v>76.19</v>
      </c>
      <c r="AY239">
        <v>13</v>
      </c>
      <c r="AZ239">
        <v>81.48</v>
      </c>
      <c r="BA239">
        <v>39</v>
      </c>
      <c r="BB239">
        <v>28.33</v>
      </c>
      <c r="BC239">
        <v>7</v>
      </c>
      <c r="BD239">
        <v>1.73</v>
      </c>
      <c r="BE239">
        <v>29</v>
      </c>
      <c r="BF239">
        <v>53.8</v>
      </c>
      <c r="BG239">
        <v>24</v>
      </c>
      <c r="BH239">
        <v>66.67</v>
      </c>
      <c r="BI239">
        <v>9</v>
      </c>
      <c r="BJ239">
        <v>1</v>
      </c>
      <c r="BK239">
        <v>22</v>
      </c>
      <c r="BL239">
        <v>18</v>
      </c>
      <c r="BM239">
        <v>16</v>
      </c>
      <c r="BN239">
        <v>12</v>
      </c>
      <c r="BO239">
        <v>-1</v>
      </c>
      <c r="BP239">
        <v>34</v>
      </c>
      <c r="BQ239">
        <v>-10</v>
      </c>
      <c r="BR239">
        <v>4</v>
      </c>
      <c r="BS239">
        <v>-6</v>
      </c>
      <c r="BT239">
        <v>40</v>
      </c>
      <c r="BU239">
        <v>0</v>
      </c>
      <c r="BV239">
        <v>23</v>
      </c>
      <c r="BW239">
        <v>43</v>
      </c>
      <c r="BX239">
        <v>6</v>
      </c>
      <c r="BY239">
        <v>0</v>
      </c>
      <c r="BZ239">
        <v>6</v>
      </c>
      <c r="CA239">
        <v>16</v>
      </c>
      <c r="CB239">
        <v>40</v>
      </c>
      <c r="CC239">
        <v>16</v>
      </c>
      <c r="CD239">
        <v>253.76</v>
      </c>
      <c r="CE239">
        <v>72.48</v>
      </c>
      <c r="CF239">
        <v>68.14</v>
      </c>
      <c r="CG239">
        <v>49.56</v>
      </c>
      <c r="CH239">
        <v>1.69</v>
      </c>
      <c r="CI239">
        <v>29.65</v>
      </c>
      <c r="CJ239">
        <v>47.47</v>
      </c>
      <c r="CK239">
        <v>3.04</v>
      </c>
      <c r="CL239">
        <v>4.05</v>
      </c>
      <c r="CM239">
        <v>4.75</v>
      </c>
      <c r="CN239">
        <v>253.05</v>
      </c>
      <c r="CO239">
        <v>71.63</v>
      </c>
      <c r="CP239">
        <v>66.69</v>
      </c>
      <c r="CQ239">
        <v>50.4</v>
      </c>
      <c r="CR239">
        <v>1.69</v>
      </c>
      <c r="CS239">
        <v>29.48</v>
      </c>
      <c r="CT239">
        <v>46.5</v>
      </c>
      <c r="CU239">
        <v>3.06</v>
      </c>
      <c r="CV239">
        <v>4.0599999999999996</v>
      </c>
      <c r="CW239">
        <v>4.76</v>
      </c>
      <c r="CX239">
        <v>25</v>
      </c>
      <c r="CY239">
        <v>7</v>
      </c>
      <c r="CZ239">
        <v>49</v>
      </c>
      <c r="DA239">
        <v>42</v>
      </c>
      <c r="DB239">
        <v>38</v>
      </c>
      <c r="DC239">
        <v>267</v>
      </c>
      <c r="DD239">
        <v>50</v>
      </c>
      <c r="DE239">
        <v>254</v>
      </c>
      <c r="DF239">
        <v>91</v>
      </c>
      <c r="DG239">
        <v>284</v>
      </c>
      <c r="DH239">
        <v>9</v>
      </c>
      <c r="DI239">
        <v>273</v>
      </c>
      <c r="DJ239">
        <v>19</v>
      </c>
      <c r="DM239">
        <v>78.569999999999993</v>
      </c>
      <c r="DN239">
        <v>14</v>
      </c>
      <c r="DO239">
        <v>78.569999999999993</v>
      </c>
      <c r="DP239">
        <v>20</v>
      </c>
      <c r="DQ239">
        <v>71.430000000000007</v>
      </c>
      <c r="DR239">
        <v>24</v>
      </c>
      <c r="DS239">
        <v>71.430000000000007</v>
      </c>
      <c r="DT239">
        <v>18</v>
      </c>
      <c r="DW239">
        <v>77.78</v>
      </c>
      <c r="DX239">
        <v>69</v>
      </c>
      <c r="DY239">
        <v>94.44</v>
      </c>
      <c r="DZ239">
        <v>5</v>
      </c>
      <c r="EA239">
        <v>72.22</v>
      </c>
      <c r="EB239">
        <v>49</v>
      </c>
      <c r="EC239">
        <v>83.33</v>
      </c>
      <c r="ED239">
        <v>17</v>
      </c>
      <c r="EG239">
        <v>27</v>
      </c>
      <c r="EH239">
        <v>10</v>
      </c>
      <c r="EI239">
        <v>30</v>
      </c>
      <c r="EJ239">
        <v>34</v>
      </c>
      <c r="EK239">
        <v>28</v>
      </c>
      <c r="EL239">
        <v>10</v>
      </c>
      <c r="EM239">
        <v>32</v>
      </c>
      <c r="EN239">
        <v>48</v>
      </c>
      <c r="EQ239">
        <v>1.64</v>
      </c>
      <c r="ER239">
        <v>34</v>
      </c>
      <c r="ES239">
        <v>1.71</v>
      </c>
      <c r="ET239">
        <v>49</v>
      </c>
      <c r="EU239">
        <v>1.69</v>
      </c>
      <c r="EV239">
        <v>29</v>
      </c>
      <c r="EW239">
        <v>1.87</v>
      </c>
      <c r="EX239">
        <v>57</v>
      </c>
      <c r="FA239">
        <v>75</v>
      </c>
      <c r="FB239">
        <v>20</v>
      </c>
      <c r="FC239">
        <v>100</v>
      </c>
      <c r="FD239">
        <v>1</v>
      </c>
      <c r="FE239">
        <v>20</v>
      </c>
      <c r="FF239">
        <v>43</v>
      </c>
      <c r="FG239">
        <v>66.67</v>
      </c>
      <c r="FH239">
        <v>20</v>
      </c>
      <c r="FK239">
        <v>66.67</v>
      </c>
      <c r="FM239">
        <v>100</v>
      </c>
      <c r="FO239">
        <v>50</v>
      </c>
      <c r="FU239">
        <v>-2</v>
      </c>
      <c r="FV239">
        <v>4</v>
      </c>
      <c r="FW239">
        <v>0</v>
      </c>
      <c r="FX239">
        <v>40</v>
      </c>
      <c r="FY239">
        <v>2</v>
      </c>
      <c r="FZ239">
        <v>70</v>
      </c>
      <c r="GA239">
        <v>-1</v>
      </c>
      <c r="GB239">
        <v>13</v>
      </c>
      <c r="GE239">
        <v>-2</v>
      </c>
      <c r="GF239">
        <v>21</v>
      </c>
      <c r="GG239">
        <v>-5</v>
      </c>
      <c r="GH239">
        <v>2</v>
      </c>
      <c r="GI239">
        <v>-3</v>
      </c>
      <c r="GJ239">
        <v>6</v>
      </c>
      <c r="GK239">
        <v>0</v>
      </c>
      <c r="GL239">
        <v>32</v>
      </c>
      <c r="GO239">
        <v>-1</v>
      </c>
      <c r="GP239">
        <v>59</v>
      </c>
      <c r="GQ239">
        <v>-2</v>
      </c>
      <c r="GR239">
        <v>34</v>
      </c>
      <c r="GS239">
        <v>-1</v>
      </c>
      <c r="GT239">
        <v>39</v>
      </c>
      <c r="GU239">
        <v>-2</v>
      </c>
      <c r="GV239">
        <v>17</v>
      </c>
      <c r="GY239">
        <v>0</v>
      </c>
      <c r="GZ239">
        <v>16</v>
      </c>
      <c r="HA239">
        <v>0</v>
      </c>
      <c r="HB239">
        <v>15</v>
      </c>
      <c r="HC239">
        <v>0</v>
      </c>
      <c r="HD239">
        <v>5</v>
      </c>
      <c r="HE239">
        <v>0</v>
      </c>
      <c r="HF239">
        <v>9</v>
      </c>
      <c r="HI239">
        <v>6</v>
      </c>
      <c r="HJ239">
        <v>12</v>
      </c>
      <c r="HK239">
        <v>7</v>
      </c>
      <c r="HL239">
        <v>4</v>
      </c>
      <c r="HM239">
        <v>6</v>
      </c>
      <c r="HN239">
        <v>9</v>
      </c>
      <c r="HO239">
        <v>4</v>
      </c>
      <c r="HP239">
        <v>29</v>
      </c>
      <c r="HS239">
        <v>11</v>
      </c>
      <c r="HT239">
        <v>71</v>
      </c>
      <c r="HU239">
        <v>11</v>
      </c>
      <c r="HV239">
        <v>74</v>
      </c>
      <c r="HW239">
        <v>8</v>
      </c>
      <c r="HX239">
        <v>63</v>
      </c>
      <c r="HY239">
        <v>13</v>
      </c>
      <c r="HZ239">
        <v>14</v>
      </c>
      <c r="IC239">
        <v>1</v>
      </c>
      <c r="ID239">
        <v>91</v>
      </c>
      <c r="IE239">
        <v>0</v>
      </c>
      <c r="IF239">
        <v>131</v>
      </c>
      <c r="IG239">
        <v>4</v>
      </c>
      <c r="IH239">
        <v>7</v>
      </c>
      <c r="II239">
        <v>1</v>
      </c>
      <c r="IJ239">
        <v>39</v>
      </c>
      <c r="IM239">
        <v>0</v>
      </c>
      <c r="IN239">
        <v>29</v>
      </c>
      <c r="IO239">
        <v>0</v>
      </c>
      <c r="IP239">
        <v>35</v>
      </c>
      <c r="IQ239">
        <v>0</v>
      </c>
      <c r="IR239">
        <v>13</v>
      </c>
      <c r="IS239">
        <v>0</v>
      </c>
      <c r="IT239">
        <v>16</v>
      </c>
    </row>
    <row r="240" spans="1:254" x14ac:dyDescent="0.25">
      <c r="A240" s="3" t="str">
        <f t="shared" si="3"/>
        <v>Hannah Green</v>
      </c>
      <c r="B240" s="4">
        <v>45767</v>
      </c>
      <c r="C240" t="s">
        <v>1680</v>
      </c>
      <c r="D240" t="s">
        <v>1681</v>
      </c>
      <c r="E240" t="s">
        <v>1682</v>
      </c>
      <c r="F240" t="s">
        <v>1683</v>
      </c>
      <c r="I240" t="s">
        <v>1696</v>
      </c>
      <c r="J240" t="s">
        <v>1697</v>
      </c>
      <c r="K240">
        <v>9</v>
      </c>
      <c r="L240">
        <v>69</v>
      </c>
      <c r="M240">
        <v>67</v>
      </c>
      <c r="N240">
        <v>69</v>
      </c>
      <c r="O240">
        <v>67</v>
      </c>
      <c r="Q240">
        <v>272</v>
      </c>
      <c r="R240">
        <v>71.39</v>
      </c>
      <c r="S240">
        <v>71.08</v>
      </c>
      <c r="T240">
        <v>70.33</v>
      </c>
      <c r="U240">
        <v>67.959999999999994</v>
      </c>
      <c r="V240">
        <v>69.61</v>
      </c>
      <c r="W240">
        <v>68.12</v>
      </c>
      <c r="Y240">
        <v>69.010000000000005</v>
      </c>
      <c r="Z240">
        <v>44</v>
      </c>
      <c r="AA240">
        <v>20</v>
      </c>
      <c r="AB240">
        <v>12</v>
      </c>
      <c r="AC240">
        <v>9</v>
      </c>
      <c r="AE240">
        <v>6</v>
      </c>
      <c r="AF240">
        <v>5</v>
      </c>
      <c r="AG240">
        <v>6</v>
      </c>
      <c r="AH240">
        <v>5</v>
      </c>
      <c r="AJ240">
        <v>9</v>
      </c>
      <c r="AK240">
        <v>9.5</v>
      </c>
      <c r="AL240">
        <v>10</v>
      </c>
      <c r="AM240" s="5">
        <v>0.33263888888888887</v>
      </c>
      <c r="AN240">
        <v>1</v>
      </c>
      <c r="AO240" s="5">
        <v>0.54097222222222219</v>
      </c>
      <c r="AP240">
        <v>1</v>
      </c>
      <c r="AQ240" s="5">
        <v>0.50347222222222221</v>
      </c>
      <c r="AR240">
        <v>1</v>
      </c>
      <c r="AS240" s="5">
        <v>0.53472222222222221</v>
      </c>
      <c r="AV240">
        <v>265.33</v>
      </c>
      <c r="AW240">
        <v>32</v>
      </c>
      <c r="AX240">
        <v>80.95</v>
      </c>
      <c r="AY240">
        <v>6</v>
      </c>
      <c r="AZ240">
        <v>85.19</v>
      </c>
      <c r="BA240">
        <v>15</v>
      </c>
      <c r="BB240">
        <v>30</v>
      </c>
      <c r="BC240">
        <v>30</v>
      </c>
      <c r="BD240">
        <v>1.75</v>
      </c>
      <c r="BE240">
        <v>34</v>
      </c>
      <c r="BF240">
        <v>50</v>
      </c>
      <c r="BG240">
        <v>29</v>
      </c>
      <c r="BH240">
        <v>33.33</v>
      </c>
      <c r="BI240">
        <v>49</v>
      </c>
      <c r="BJ240">
        <v>5</v>
      </c>
      <c r="BK240">
        <v>7</v>
      </c>
      <c r="BL240">
        <v>6</v>
      </c>
      <c r="BM240">
        <v>34</v>
      </c>
      <c r="BN240">
        <v>9</v>
      </c>
      <c r="BO240">
        <v>-5</v>
      </c>
      <c r="BP240">
        <v>3</v>
      </c>
      <c r="BQ240">
        <v>-3</v>
      </c>
      <c r="BR240">
        <v>26</v>
      </c>
      <c r="BS240">
        <v>-8</v>
      </c>
      <c r="BT240">
        <v>14</v>
      </c>
      <c r="BU240">
        <v>1</v>
      </c>
      <c r="BV240">
        <v>19</v>
      </c>
      <c r="BW240">
        <v>47</v>
      </c>
      <c r="BX240">
        <v>5</v>
      </c>
      <c r="BY240">
        <v>0</v>
      </c>
      <c r="BZ240">
        <v>6</v>
      </c>
      <c r="CA240">
        <v>16</v>
      </c>
      <c r="CB240">
        <v>40</v>
      </c>
      <c r="CC240">
        <v>16</v>
      </c>
      <c r="CD240">
        <v>253.76</v>
      </c>
      <c r="CE240">
        <v>72.48</v>
      </c>
      <c r="CF240">
        <v>68.14</v>
      </c>
      <c r="CG240">
        <v>49.56</v>
      </c>
      <c r="CH240">
        <v>1.69</v>
      </c>
      <c r="CI240">
        <v>29.65</v>
      </c>
      <c r="CJ240">
        <v>47.47</v>
      </c>
      <c r="CK240">
        <v>3.04</v>
      </c>
      <c r="CL240">
        <v>4.05</v>
      </c>
      <c r="CM240">
        <v>4.75</v>
      </c>
      <c r="CN240">
        <v>253.05</v>
      </c>
      <c r="CO240">
        <v>71.63</v>
      </c>
      <c r="CP240">
        <v>66.69</v>
      </c>
      <c r="CQ240">
        <v>50.4</v>
      </c>
      <c r="CR240">
        <v>1.69</v>
      </c>
      <c r="CS240">
        <v>29.48</v>
      </c>
      <c r="CT240">
        <v>46.5</v>
      </c>
      <c r="CU240">
        <v>3.06</v>
      </c>
      <c r="CV240">
        <v>4.0599999999999996</v>
      </c>
      <c r="CW240">
        <v>4.76</v>
      </c>
      <c r="CX240">
        <v>10</v>
      </c>
      <c r="CY240">
        <v>25</v>
      </c>
      <c r="CZ240">
        <v>23</v>
      </c>
      <c r="DA240">
        <v>51</v>
      </c>
      <c r="DB240">
        <v>38</v>
      </c>
      <c r="DC240">
        <v>262</v>
      </c>
      <c r="DD240">
        <v>62</v>
      </c>
      <c r="DE240">
        <v>267</v>
      </c>
      <c r="DF240">
        <v>36</v>
      </c>
      <c r="DG240">
        <v>267</v>
      </c>
      <c r="DH240">
        <v>38</v>
      </c>
      <c r="DI240">
        <v>248</v>
      </c>
      <c r="DJ240">
        <v>65</v>
      </c>
      <c r="DM240">
        <v>64.290000000000006</v>
      </c>
      <c r="DN240">
        <v>50</v>
      </c>
      <c r="DO240">
        <v>78.569999999999993</v>
      </c>
      <c r="DP240">
        <v>20</v>
      </c>
      <c r="DQ240">
        <v>100</v>
      </c>
      <c r="DR240">
        <v>1</v>
      </c>
      <c r="DS240">
        <v>78.569999999999993</v>
      </c>
      <c r="DT240">
        <v>13</v>
      </c>
      <c r="DW240">
        <v>77.78</v>
      </c>
      <c r="DX240">
        <v>69</v>
      </c>
      <c r="DY240">
        <v>100</v>
      </c>
      <c r="DZ240">
        <v>1</v>
      </c>
      <c r="EA240">
        <v>77.78</v>
      </c>
      <c r="EB240">
        <v>31</v>
      </c>
      <c r="EC240">
        <v>100</v>
      </c>
      <c r="ED240">
        <v>1</v>
      </c>
      <c r="EG240">
        <v>30</v>
      </c>
      <c r="EH240">
        <v>54</v>
      </c>
      <c r="EI240">
        <v>32</v>
      </c>
      <c r="EJ240">
        <v>81</v>
      </c>
      <c r="EK240">
        <v>28</v>
      </c>
      <c r="EL240">
        <v>10</v>
      </c>
      <c r="EM240">
        <v>32</v>
      </c>
      <c r="EN240">
        <v>48</v>
      </c>
      <c r="EQ240">
        <v>1.79</v>
      </c>
      <c r="ER240">
        <v>94</v>
      </c>
      <c r="ES240">
        <v>1.78</v>
      </c>
      <c r="ET240">
        <v>87</v>
      </c>
      <c r="EU240">
        <v>1.64</v>
      </c>
      <c r="EV240">
        <v>16</v>
      </c>
      <c r="EW240">
        <v>1.78</v>
      </c>
      <c r="EX240">
        <v>38</v>
      </c>
      <c r="FA240">
        <v>50</v>
      </c>
      <c r="FB240">
        <v>45</v>
      </c>
      <c r="FE240">
        <v>50</v>
      </c>
      <c r="FF240">
        <v>16</v>
      </c>
      <c r="FK240">
        <v>0</v>
      </c>
      <c r="FM240">
        <v>0</v>
      </c>
      <c r="FO240">
        <v>66.67</v>
      </c>
      <c r="FQ240">
        <v>0</v>
      </c>
      <c r="FU240">
        <v>-3</v>
      </c>
      <c r="FV240">
        <v>1</v>
      </c>
      <c r="FW240">
        <v>-1</v>
      </c>
      <c r="FX240">
        <v>10</v>
      </c>
      <c r="FY240">
        <v>1</v>
      </c>
      <c r="FZ240">
        <v>50</v>
      </c>
      <c r="GA240">
        <v>-2</v>
      </c>
      <c r="GB240">
        <v>3</v>
      </c>
      <c r="GE240">
        <v>1</v>
      </c>
      <c r="GF240">
        <v>97</v>
      </c>
      <c r="GG240">
        <v>-1</v>
      </c>
      <c r="GH240">
        <v>42</v>
      </c>
      <c r="GI240">
        <v>0</v>
      </c>
      <c r="GJ240">
        <v>28</v>
      </c>
      <c r="GK240">
        <v>-3</v>
      </c>
      <c r="GL240">
        <v>6</v>
      </c>
      <c r="GO240">
        <v>-1</v>
      </c>
      <c r="GP240">
        <v>59</v>
      </c>
      <c r="GQ240">
        <v>-3</v>
      </c>
      <c r="GR240">
        <v>10</v>
      </c>
      <c r="GS240">
        <v>-4</v>
      </c>
      <c r="GT240">
        <v>3</v>
      </c>
      <c r="GU240">
        <v>0</v>
      </c>
      <c r="GV240">
        <v>63</v>
      </c>
      <c r="GY240">
        <v>0</v>
      </c>
      <c r="GZ240">
        <v>16</v>
      </c>
      <c r="HA240">
        <v>1</v>
      </c>
      <c r="HB240">
        <v>2</v>
      </c>
      <c r="HC240">
        <v>0</v>
      </c>
      <c r="HD240">
        <v>5</v>
      </c>
      <c r="HE240">
        <v>0</v>
      </c>
      <c r="HF240">
        <v>9</v>
      </c>
      <c r="HI240">
        <v>5</v>
      </c>
      <c r="HJ240">
        <v>38</v>
      </c>
      <c r="HK240">
        <v>3</v>
      </c>
      <c r="HL240">
        <v>89</v>
      </c>
      <c r="HM240">
        <v>5</v>
      </c>
      <c r="HN240">
        <v>22</v>
      </c>
      <c r="HO240">
        <v>6</v>
      </c>
      <c r="HP240">
        <v>5</v>
      </c>
      <c r="HS240">
        <v>11</v>
      </c>
      <c r="HT240">
        <v>71</v>
      </c>
      <c r="HU240">
        <v>14</v>
      </c>
      <c r="HV240">
        <v>12</v>
      </c>
      <c r="HW240">
        <v>11</v>
      </c>
      <c r="HX240">
        <v>33</v>
      </c>
      <c r="HY240">
        <v>11</v>
      </c>
      <c r="HZ240">
        <v>37</v>
      </c>
      <c r="IC240">
        <v>2</v>
      </c>
      <c r="ID240">
        <v>54</v>
      </c>
      <c r="IE240">
        <v>0</v>
      </c>
      <c r="IF240">
        <v>131</v>
      </c>
      <c r="IG240">
        <v>2</v>
      </c>
      <c r="IH240">
        <v>38</v>
      </c>
      <c r="II240">
        <v>1</v>
      </c>
      <c r="IJ240">
        <v>39</v>
      </c>
      <c r="IM240">
        <v>0</v>
      </c>
      <c r="IN240">
        <v>29</v>
      </c>
      <c r="IO240">
        <v>0</v>
      </c>
      <c r="IP240">
        <v>35</v>
      </c>
      <c r="IQ240">
        <v>0</v>
      </c>
      <c r="IR240">
        <v>13</v>
      </c>
      <c r="IS240">
        <v>0</v>
      </c>
      <c r="IT240">
        <v>16</v>
      </c>
    </row>
    <row r="241" spans="1:254" x14ac:dyDescent="0.25">
      <c r="A241" s="3" t="str">
        <f t="shared" si="3"/>
        <v>Jeeno Thitikul</v>
      </c>
      <c r="B241" s="4">
        <v>45767</v>
      </c>
      <c r="C241" t="s">
        <v>1680</v>
      </c>
      <c r="D241" t="s">
        <v>1681</v>
      </c>
      <c r="E241" t="s">
        <v>1682</v>
      </c>
      <c r="F241" t="s">
        <v>1683</v>
      </c>
      <c r="I241" t="s">
        <v>1698</v>
      </c>
      <c r="J241" t="s">
        <v>1699</v>
      </c>
      <c r="K241">
        <v>9</v>
      </c>
      <c r="L241">
        <v>68</v>
      </c>
      <c r="M241">
        <v>67</v>
      </c>
      <c r="N241">
        <v>68</v>
      </c>
      <c r="O241">
        <v>69</v>
      </c>
      <c r="Q241">
        <v>272</v>
      </c>
      <c r="R241">
        <v>71.39</v>
      </c>
      <c r="S241">
        <v>71.08</v>
      </c>
      <c r="T241">
        <v>69.33</v>
      </c>
      <c r="U241">
        <v>67.959999999999994</v>
      </c>
      <c r="V241">
        <v>68.61</v>
      </c>
      <c r="W241">
        <v>70.12</v>
      </c>
      <c r="Y241">
        <v>69.010000000000005</v>
      </c>
      <c r="Z241">
        <v>24</v>
      </c>
      <c r="AA241">
        <v>12</v>
      </c>
      <c r="AB241">
        <v>8</v>
      </c>
      <c r="AC241">
        <v>9</v>
      </c>
      <c r="AE241">
        <v>5</v>
      </c>
      <c r="AF241">
        <v>4</v>
      </c>
      <c r="AG241">
        <v>4</v>
      </c>
      <c r="AH241">
        <v>5</v>
      </c>
      <c r="AJ241">
        <v>9</v>
      </c>
      <c r="AK241">
        <v>9.5</v>
      </c>
      <c r="AL241">
        <v>1</v>
      </c>
      <c r="AM241" s="5">
        <v>0.53333333333333333</v>
      </c>
      <c r="AN241">
        <v>10</v>
      </c>
      <c r="AO241" s="5">
        <v>0.32500000000000001</v>
      </c>
      <c r="AP241">
        <v>1</v>
      </c>
      <c r="AQ241" s="5">
        <v>0.53819444444444442</v>
      </c>
      <c r="AR241">
        <v>1</v>
      </c>
      <c r="AS241" s="5">
        <v>0.55555555555555558</v>
      </c>
      <c r="AV241">
        <v>267</v>
      </c>
      <c r="AW241">
        <v>26</v>
      </c>
      <c r="AX241">
        <v>69.05</v>
      </c>
      <c r="AY241">
        <v>26</v>
      </c>
      <c r="AZ241">
        <v>85.19</v>
      </c>
      <c r="BA241">
        <v>15</v>
      </c>
      <c r="BB241">
        <v>28.67</v>
      </c>
      <c r="BC241">
        <v>10</v>
      </c>
      <c r="BD241">
        <v>1.61</v>
      </c>
      <c r="BE241">
        <v>2</v>
      </c>
      <c r="BF241">
        <v>53.3</v>
      </c>
      <c r="BG241">
        <v>25</v>
      </c>
      <c r="BH241">
        <v>44.44</v>
      </c>
      <c r="BI241">
        <v>40</v>
      </c>
      <c r="BJ241">
        <v>18</v>
      </c>
      <c r="BK241">
        <v>15</v>
      </c>
      <c r="BL241">
        <v>12</v>
      </c>
      <c r="BM241">
        <v>6</v>
      </c>
      <c r="BN241">
        <v>3</v>
      </c>
      <c r="BO241">
        <v>2</v>
      </c>
      <c r="BP241">
        <v>64</v>
      </c>
      <c r="BQ241">
        <v>-13</v>
      </c>
      <c r="BR241">
        <v>2</v>
      </c>
      <c r="BS241">
        <v>-5</v>
      </c>
      <c r="BT241">
        <v>54</v>
      </c>
      <c r="BU241">
        <v>2</v>
      </c>
      <c r="BV241">
        <v>20</v>
      </c>
      <c r="BW241">
        <v>43</v>
      </c>
      <c r="BX241">
        <v>6</v>
      </c>
      <c r="BY241">
        <v>1</v>
      </c>
      <c r="BZ241">
        <v>9</v>
      </c>
      <c r="CA241">
        <v>16</v>
      </c>
      <c r="CB241">
        <v>40</v>
      </c>
      <c r="CC241">
        <v>16</v>
      </c>
      <c r="CD241">
        <v>253.76</v>
      </c>
      <c r="CE241">
        <v>72.48</v>
      </c>
      <c r="CF241">
        <v>68.14</v>
      </c>
      <c r="CG241">
        <v>49.56</v>
      </c>
      <c r="CH241">
        <v>1.69</v>
      </c>
      <c r="CI241">
        <v>29.65</v>
      </c>
      <c r="CJ241">
        <v>47.47</v>
      </c>
      <c r="CK241">
        <v>3.04</v>
      </c>
      <c r="CL241">
        <v>4.05</v>
      </c>
      <c r="CM241">
        <v>4.75</v>
      </c>
      <c r="CN241">
        <v>253.05</v>
      </c>
      <c r="CO241">
        <v>71.63</v>
      </c>
      <c r="CP241">
        <v>66.69</v>
      </c>
      <c r="CQ241">
        <v>50.4</v>
      </c>
      <c r="CR241">
        <v>1.69</v>
      </c>
      <c r="CS241">
        <v>29.48</v>
      </c>
      <c r="CT241">
        <v>46.5</v>
      </c>
      <c r="CU241">
        <v>3.06</v>
      </c>
      <c r="CV241">
        <v>4.0599999999999996</v>
      </c>
      <c r="CW241">
        <v>4.76</v>
      </c>
      <c r="CX241">
        <v>3</v>
      </c>
      <c r="CY241">
        <v>16</v>
      </c>
      <c r="CZ241">
        <v>49</v>
      </c>
      <c r="DA241">
        <v>42</v>
      </c>
      <c r="DB241">
        <v>7</v>
      </c>
      <c r="DC241">
        <v>273</v>
      </c>
      <c r="DD241">
        <v>32</v>
      </c>
      <c r="DE241">
        <v>257</v>
      </c>
      <c r="DF241">
        <v>79</v>
      </c>
      <c r="DG241">
        <v>271</v>
      </c>
      <c r="DH241">
        <v>26</v>
      </c>
      <c r="DI241">
        <v>261</v>
      </c>
      <c r="DJ241">
        <v>37</v>
      </c>
      <c r="DM241">
        <v>71.430000000000007</v>
      </c>
      <c r="DN241">
        <v>28</v>
      </c>
      <c r="DO241">
        <v>78.569999999999993</v>
      </c>
      <c r="DP241">
        <v>20</v>
      </c>
      <c r="DQ241">
        <v>57.14</v>
      </c>
      <c r="DR241">
        <v>47</v>
      </c>
      <c r="DS241">
        <v>85.71</v>
      </c>
      <c r="DT241">
        <v>4</v>
      </c>
      <c r="DW241">
        <v>83.33</v>
      </c>
      <c r="DX241">
        <v>41</v>
      </c>
      <c r="DY241">
        <v>88.89</v>
      </c>
      <c r="DZ241">
        <v>23</v>
      </c>
      <c r="EA241">
        <v>83.33</v>
      </c>
      <c r="EB241">
        <v>19</v>
      </c>
      <c r="EC241">
        <v>61.11</v>
      </c>
      <c r="ED241">
        <v>70</v>
      </c>
      <c r="EG241">
        <v>30</v>
      </c>
      <c r="EH241">
        <v>54</v>
      </c>
      <c r="EI241">
        <v>28</v>
      </c>
      <c r="EJ241">
        <v>8</v>
      </c>
      <c r="EK241">
        <v>28</v>
      </c>
      <c r="EL241">
        <v>10</v>
      </c>
      <c r="EM241">
        <v>26</v>
      </c>
      <c r="EN241">
        <v>5</v>
      </c>
      <c r="EQ241">
        <v>1.6</v>
      </c>
      <c r="ER241">
        <v>23</v>
      </c>
      <c r="ES241">
        <v>1.62</v>
      </c>
      <c r="ET241">
        <v>21</v>
      </c>
      <c r="EU241">
        <v>1.67</v>
      </c>
      <c r="EV241">
        <v>26</v>
      </c>
      <c r="EW241">
        <v>1.55</v>
      </c>
      <c r="EX241">
        <v>5</v>
      </c>
      <c r="FA241">
        <v>33.33</v>
      </c>
      <c r="FB241">
        <v>76</v>
      </c>
      <c r="FC241">
        <v>50</v>
      </c>
      <c r="FD241">
        <v>36</v>
      </c>
      <c r="FE241">
        <v>66.67</v>
      </c>
      <c r="FF241">
        <v>9</v>
      </c>
      <c r="FG241">
        <v>57.14</v>
      </c>
      <c r="FH241">
        <v>32</v>
      </c>
      <c r="FK241">
        <v>0</v>
      </c>
      <c r="FM241">
        <v>50</v>
      </c>
      <c r="FO241">
        <v>50</v>
      </c>
      <c r="FQ241">
        <v>66.67</v>
      </c>
      <c r="FU241">
        <v>1</v>
      </c>
      <c r="FV241">
        <v>118</v>
      </c>
      <c r="FW241">
        <v>-1</v>
      </c>
      <c r="FX241">
        <v>10</v>
      </c>
      <c r="FY241">
        <v>1</v>
      </c>
      <c r="FZ241">
        <v>50</v>
      </c>
      <c r="GA241">
        <v>1</v>
      </c>
      <c r="GB241">
        <v>59</v>
      </c>
      <c r="GE241">
        <v>-3</v>
      </c>
      <c r="GF241">
        <v>9</v>
      </c>
      <c r="GG241">
        <v>-5</v>
      </c>
      <c r="GH241">
        <v>2</v>
      </c>
      <c r="GI241">
        <v>-2</v>
      </c>
      <c r="GJ241">
        <v>10</v>
      </c>
      <c r="GK241">
        <v>-3</v>
      </c>
      <c r="GL241">
        <v>6</v>
      </c>
      <c r="GO241">
        <v>-2</v>
      </c>
      <c r="GP241">
        <v>26</v>
      </c>
      <c r="GQ241">
        <v>1</v>
      </c>
      <c r="GR241">
        <v>130</v>
      </c>
      <c r="GS241">
        <v>-3</v>
      </c>
      <c r="GT241">
        <v>8</v>
      </c>
      <c r="GU241">
        <v>-1</v>
      </c>
      <c r="GV241">
        <v>38</v>
      </c>
      <c r="GY241">
        <v>1</v>
      </c>
      <c r="GZ241">
        <v>1</v>
      </c>
      <c r="HA241">
        <v>1</v>
      </c>
      <c r="HB241">
        <v>2</v>
      </c>
      <c r="HC241">
        <v>0</v>
      </c>
      <c r="HD241">
        <v>5</v>
      </c>
      <c r="HE241">
        <v>0</v>
      </c>
      <c r="HF241">
        <v>9</v>
      </c>
      <c r="HI241">
        <v>5</v>
      </c>
      <c r="HJ241">
        <v>38</v>
      </c>
      <c r="HK241">
        <v>4</v>
      </c>
      <c r="HL241">
        <v>60</v>
      </c>
      <c r="HM241">
        <v>5</v>
      </c>
      <c r="HN241">
        <v>22</v>
      </c>
      <c r="HO241">
        <v>6</v>
      </c>
      <c r="HP241">
        <v>5</v>
      </c>
      <c r="HS241">
        <v>10</v>
      </c>
      <c r="HT241">
        <v>97</v>
      </c>
      <c r="HU241">
        <v>12</v>
      </c>
      <c r="HV241">
        <v>41</v>
      </c>
      <c r="HW241">
        <v>12</v>
      </c>
      <c r="HX241">
        <v>19</v>
      </c>
      <c r="HY241">
        <v>9</v>
      </c>
      <c r="HZ241">
        <v>68</v>
      </c>
      <c r="IC241">
        <v>1</v>
      </c>
      <c r="ID241">
        <v>91</v>
      </c>
      <c r="IE241">
        <v>1</v>
      </c>
      <c r="IF241">
        <v>85</v>
      </c>
      <c r="IG241">
        <v>1</v>
      </c>
      <c r="IH241">
        <v>55</v>
      </c>
      <c r="II241">
        <v>3</v>
      </c>
      <c r="IJ241">
        <v>13</v>
      </c>
      <c r="IM241">
        <v>1</v>
      </c>
      <c r="IN241">
        <v>1</v>
      </c>
      <c r="IO241">
        <v>0</v>
      </c>
      <c r="IP241">
        <v>35</v>
      </c>
      <c r="IQ241">
        <v>0</v>
      </c>
      <c r="IR241">
        <v>13</v>
      </c>
      <c r="IS241">
        <v>0</v>
      </c>
      <c r="IT241">
        <v>16</v>
      </c>
    </row>
    <row r="242" spans="1:254" x14ac:dyDescent="0.25">
      <c r="A242" s="3" t="str">
        <f t="shared" si="3"/>
        <v>Jenny Bae</v>
      </c>
      <c r="B242" s="4">
        <v>45767</v>
      </c>
      <c r="C242" t="s">
        <v>1680</v>
      </c>
      <c r="D242" t="s">
        <v>1681</v>
      </c>
      <c r="E242" t="s">
        <v>1682</v>
      </c>
      <c r="F242" t="s">
        <v>1683</v>
      </c>
      <c r="I242" t="s">
        <v>1492</v>
      </c>
      <c r="J242" t="s">
        <v>1700</v>
      </c>
      <c r="K242">
        <v>11</v>
      </c>
      <c r="L242">
        <v>69</v>
      </c>
      <c r="M242">
        <v>69</v>
      </c>
      <c r="N242">
        <v>69</v>
      </c>
      <c r="O242">
        <v>66</v>
      </c>
      <c r="Q242">
        <v>273</v>
      </c>
      <c r="R242">
        <v>71.39</v>
      </c>
      <c r="S242">
        <v>71.08</v>
      </c>
      <c r="T242">
        <v>70.33</v>
      </c>
      <c r="U242">
        <v>69.959999999999994</v>
      </c>
      <c r="V242">
        <v>69.61</v>
      </c>
      <c r="W242">
        <v>67.12</v>
      </c>
      <c r="Y242">
        <v>69.260000000000005</v>
      </c>
      <c r="Z242">
        <v>44</v>
      </c>
      <c r="AA242">
        <v>43</v>
      </c>
      <c r="AB242">
        <v>29</v>
      </c>
      <c r="AC242">
        <v>11</v>
      </c>
      <c r="AE242">
        <v>6</v>
      </c>
      <c r="AF242">
        <v>7</v>
      </c>
      <c r="AG242">
        <v>8</v>
      </c>
      <c r="AH242">
        <v>6</v>
      </c>
      <c r="AJ242">
        <v>11</v>
      </c>
      <c r="AK242">
        <v>13</v>
      </c>
      <c r="AL242">
        <v>10</v>
      </c>
      <c r="AM242" s="5">
        <v>0.52569444444444446</v>
      </c>
      <c r="AN242">
        <v>1</v>
      </c>
      <c r="AO242" s="5">
        <v>0.31736111111111109</v>
      </c>
      <c r="AP242">
        <v>1</v>
      </c>
      <c r="AQ242" s="5">
        <v>0.4201388888888889</v>
      </c>
      <c r="AR242">
        <v>1</v>
      </c>
      <c r="AS242" s="5">
        <v>0.47222222222222221</v>
      </c>
      <c r="AV242">
        <v>273.67</v>
      </c>
      <c r="AW242">
        <v>12</v>
      </c>
      <c r="AX242">
        <v>71.430000000000007</v>
      </c>
      <c r="AY242">
        <v>23</v>
      </c>
      <c r="AZ242">
        <v>79.63</v>
      </c>
      <c r="BA242">
        <v>48</v>
      </c>
      <c r="BB242">
        <v>30</v>
      </c>
      <c r="BC242">
        <v>30</v>
      </c>
      <c r="BD242">
        <v>1.65</v>
      </c>
      <c r="BE242">
        <v>7</v>
      </c>
      <c r="BF242">
        <v>46.7</v>
      </c>
      <c r="BG242">
        <v>39</v>
      </c>
      <c r="BH242">
        <v>57.14</v>
      </c>
      <c r="BI242">
        <v>19</v>
      </c>
      <c r="BJ242">
        <v>2</v>
      </c>
      <c r="BK242">
        <v>39</v>
      </c>
      <c r="BL242">
        <v>25</v>
      </c>
      <c r="BM242">
        <v>19</v>
      </c>
      <c r="BN242">
        <v>13</v>
      </c>
      <c r="BO242">
        <v>2</v>
      </c>
      <c r="BP242">
        <v>64</v>
      </c>
      <c r="BQ242">
        <v>-11</v>
      </c>
      <c r="BR242">
        <v>3</v>
      </c>
      <c r="BS242">
        <v>-6</v>
      </c>
      <c r="BT242">
        <v>40</v>
      </c>
      <c r="BU242">
        <v>2</v>
      </c>
      <c r="BV242">
        <v>19</v>
      </c>
      <c r="BW242">
        <v>43</v>
      </c>
      <c r="BX242">
        <v>8</v>
      </c>
      <c r="BY242">
        <v>0</v>
      </c>
      <c r="BZ242">
        <v>7</v>
      </c>
      <c r="CA242">
        <v>16</v>
      </c>
      <c r="CB242">
        <v>40</v>
      </c>
      <c r="CC242">
        <v>16</v>
      </c>
      <c r="CD242">
        <v>253.76</v>
      </c>
      <c r="CE242">
        <v>72.48</v>
      </c>
      <c r="CF242">
        <v>68.14</v>
      </c>
      <c r="CG242">
        <v>49.56</v>
      </c>
      <c r="CH242">
        <v>1.69</v>
      </c>
      <c r="CI242">
        <v>29.65</v>
      </c>
      <c r="CJ242">
        <v>47.47</v>
      </c>
      <c r="CK242">
        <v>3.04</v>
      </c>
      <c r="CL242">
        <v>4.05</v>
      </c>
      <c r="CM242">
        <v>4.75</v>
      </c>
      <c r="CN242">
        <v>253.05</v>
      </c>
      <c r="CO242">
        <v>71.63</v>
      </c>
      <c r="CP242">
        <v>66.69</v>
      </c>
      <c r="CQ242">
        <v>50.4</v>
      </c>
      <c r="CR242">
        <v>1.69</v>
      </c>
      <c r="CS242">
        <v>29.48</v>
      </c>
      <c r="CT242">
        <v>46.5</v>
      </c>
      <c r="CU242">
        <v>3.06</v>
      </c>
      <c r="CV242">
        <v>4.0599999999999996</v>
      </c>
      <c r="CW242">
        <v>4.76</v>
      </c>
      <c r="CX242">
        <v>3</v>
      </c>
      <c r="CY242">
        <v>25</v>
      </c>
      <c r="CZ242">
        <v>49</v>
      </c>
      <c r="DA242">
        <v>24</v>
      </c>
      <c r="DB242">
        <v>38</v>
      </c>
      <c r="DC242">
        <v>275</v>
      </c>
      <c r="DD242">
        <v>23</v>
      </c>
      <c r="DE242">
        <v>270</v>
      </c>
      <c r="DF242">
        <v>29</v>
      </c>
      <c r="DG242">
        <v>276</v>
      </c>
      <c r="DH242">
        <v>19</v>
      </c>
      <c r="DI242">
        <v>280</v>
      </c>
      <c r="DJ242">
        <v>10</v>
      </c>
      <c r="DM242">
        <v>64.290000000000006</v>
      </c>
      <c r="DN242">
        <v>50</v>
      </c>
      <c r="DO242">
        <v>85.71</v>
      </c>
      <c r="DP242">
        <v>5</v>
      </c>
      <c r="DQ242">
        <v>64.290000000000006</v>
      </c>
      <c r="DR242">
        <v>38</v>
      </c>
      <c r="DS242">
        <v>50</v>
      </c>
      <c r="DT242">
        <v>53</v>
      </c>
      <c r="DW242">
        <v>83.33</v>
      </c>
      <c r="DX242">
        <v>41</v>
      </c>
      <c r="DY242">
        <v>83.33</v>
      </c>
      <c r="DZ242">
        <v>43</v>
      </c>
      <c r="EA242">
        <v>72.22</v>
      </c>
      <c r="EB242">
        <v>49</v>
      </c>
      <c r="EC242">
        <v>77.78</v>
      </c>
      <c r="ED242">
        <v>34</v>
      </c>
      <c r="EG242">
        <v>32</v>
      </c>
      <c r="EH242">
        <v>93</v>
      </c>
      <c r="EI242">
        <v>30</v>
      </c>
      <c r="EJ242">
        <v>34</v>
      </c>
      <c r="EK242">
        <v>28</v>
      </c>
      <c r="EL242">
        <v>10</v>
      </c>
      <c r="EM242">
        <v>26</v>
      </c>
      <c r="EN242">
        <v>5</v>
      </c>
      <c r="EQ242">
        <v>1.8</v>
      </c>
      <c r="ER242">
        <v>106</v>
      </c>
      <c r="ES242">
        <v>1.67</v>
      </c>
      <c r="ET242">
        <v>39</v>
      </c>
      <c r="EU242">
        <v>1.62</v>
      </c>
      <c r="EV242">
        <v>12</v>
      </c>
      <c r="EW242">
        <v>1.5</v>
      </c>
      <c r="EX242">
        <v>2</v>
      </c>
      <c r="FA242">
        <v>33.33</v>
      </c>
      <c r="FB242">
        <v>76</v>
      </c>
      <c r="FC242">
        <v>0</v>
      </c>
      <c r="FD242">
        <v>91</v>
      </c>
      <c r="FE242">
        <v>60</v>
      </c>
      <c r="FF242">
        <v>12</v>
      </c>
      <c r="FG242">
        <v>75</v>
      </c>
      <c r="FH242">
        <v>13</v>
      </c>
      <c r="FK242">
        <v>0</v>
      </c>
      <c r="FM242">
        <v>50</v>
      </c>
      <c r="FO242">
        <v>100</v>
      </c>
      <c r="FQ242">
        <v>50</v>
      </c>
      <c r="FU242">
        <v>1</v>
      </c>
      <c r="FV242">
        <v>118</v>
      </c>
      <c r="FW242">
        <v>1</v>
      </c>
      <c r="FX242">
        <v>94</v>
      </c>
      <c r="FY242">
        <v>1</v>
      </c>
      <c r="FZ242">
        <v>50</v>
      </c>
      <c r="GA242">
        <v>-1</v>
      </c>
      <c r="GB242">
        <v>13</v>
      </c>
      <c r="GE242">
        <v>-1</v>
      </c>
      <c r="GF242">
        <v>41</v>
      </c>
      <c r="GG242">
        <v>-4</v>
      </c>
      <c r="GH242">
        <v>5</v>
      </c>
      <c r="GI242">
        <v>-4</v>
      </c>
      <c r="GJ242">
        <v>3</v>
      </c>
      <c r="GK242">
        <v>-2</v>
      </c>
      <c r="GL242">
        <v>13</v>
      </c>
      <c r="GO242">
        <v>-3</v>
      </c>
      <c r="GP242">
        <v>6</v>
      </c>
      <c r="GQ242">
        <v>0</v>
      </c>
      <c r="GR242">
        <v>115</v>
      </c>
      <c r="GS242">
        <v>0</v>
      </c>
      <c r="GT242">
        <v>56</v>
      </c>
      <c r="GU242">
        <v>-3</v>
      </c>
      <c r="GV242">
        <v>4</v>
      </c>
      <c r="GY242">
        <v>1</v>
      </c>
      <c r="GZ242">
        <v>1</v>
      </c>
      <c r="HA242">
        <v>0</v>
      </c>
      <c r="HB242">
        <v>15</v>
      </c>
      <c r="HC242">
        <v>0</v>
      </c>
      <c r="HD242">
        <v>5</v>
      </c>
      <c r="HE242">
        <v>1</v>
      </c>
      <c r="HF242">
        <v>2</v>
      </c>
      <c r="HI242">
        <v>3</v>
      </c>
      <c r="HJ242">
        <v>90</v>
      </c>
      <c r="HK242">
        <v>6</v>
      </c>
      <c r="HL242">
        <v>12</v>
      </c>
      <c r="HM242">
        <v>5</v>
      </c>
      <c r="HN242">
        <v>22</v>
      </c>
      <c r="HO242">
        <v>5</v>
      </c>
      <c r="HP242">
        <v>15</v>
      </c>
      <c r="HS242">
        <v>12</v>
      </c>
      <c r="HT242">
        <v>41</v>
      </c>
      <c r="HU242">
        <v>9</v>
      </c>
      <c r="HV242">
        <v>121</v>
      </c>
      <c r="HW242">
        <v>11</v>
      </c>
      <c r="HX242">
        <v>33</v>
      </c>
      <c r="HY242">
        <v>11</v>
      </c>
      <c r="HZ242">
        <v>37</v>
      </c>
      <c r="IC242">
        <v>2</v>
      </c>
      <c r="ID242">
        <v>54</v>
      </c>
      <c r="IE242">
        <v>3</v>
      </c>
      <c r="IF242">
        <v>25</v>
      </c>
      <c r="IG242">
        <v>2</v>
      </c>
      <c r="IH242">
        <v>38</v>
      </c>
      <c r="II242">
        <v>1</v>
      </c>
      <c r="IJ242">
        <v>39</v>
      </c>
      <c r="IM242">
        <v>0</v>
      </c>
      <c r="IN242">
        <v>29</v>
      </c>
      <c r="IO242">
        <v>0</v>
      </c>
      <c r="IP242">
        <v>35</v>
      </c>
      <c r="IQ242">
        <v>0</v>
      </c>
      <c r="IR242">
        <v>13</v>
      </c>
      <c r="IS242">
        <v>0</v>
      </c>
      <c r="IT242">
        <v>16</v>
      </c>
    </row>
    <row r="243" spans="1:254" x14ac:dyDescent="0.25">
      <c r="A243" s="3" t="str">
        <f t="shared" si="3"/>
        <v>Jin Hee Im</v>
      </c>
      <c r="B243" s="4">
        <v>45767</v>
      </c>
      <c r="C243" t="s">
        <v>1680</v>
      </c>
      <c r="D243" t="s">
        <v>1681</v>
      </c>
      <c r="E243" t="s">
        <v>1682</v>
      </c>
      <c r="F243" t="s">
        <v>1683</v>
      </c>
      <c r="I243" t="s">
        <v>1701</v>
      </c>
      <c r="J243" t="s">
        <v>1702</v>
      </c>
      <c r="K243">
        <v>11</v>
      </c>
      <c r="L243">
        <v>68</v>
      </c>
      <c r="M243">
        <v>66</v>
      </c>
      <c r="N243">
        <v>72</v>
      </c>
      <c r="O243">
        <v>67</v>
      </c>
      <c r="Q243">
        <v>273</v>
      </c>
      <c r="R243">
        <v>71.39</v>
      </c>
      <c r="S243">
        <v>71.08</v>
      </c>
      <c r="T243">
        <v>69.33</v>
      </c>
      <c r="U243">
        <v>66.959999999999994</v>
      </c>
      <c r="V243">
        <v>72.61</v>
      </c>
      <c r="W243">
        <v>68.12</v>
      </c>
      <c r="Y243">
        <v>69.260000000000005</v>
      </c>
      <c r="Z243">
        <v>24</v>
      </c>
      <c r="AA243">
        <v>7</v>
      </c>
      <c r="AB243">
        <v>20</v>
      </c>
      <c r="AC243">
        <v>11</v>
      </c>
      <c r="AE243">
        <v>5</v>
      </c>
      <c r="AF243">
        <v>3</v>
      </c>
      <c r="AG243">
        <v>7</v>
      </c>
      <c r="AH243">
        <v>6</v>
      </c>
      <c r="AJ243">
        <v>11</v>
      </c>
      <c r="AK243">
        <v>13</v>
      </c>
      <c r="AL243">
        <v>10</v>
      </c>
      <c r="AM243" s="5">
        <v>0.53333333333333333</v>
      </c>
      <c r="AN243">
        <v>1</v>
      </c>
      <c r="AO243" s="5">
        <v>0.32500000000000001</v>
      </c>
      <c r="AP243">
        <v>1</v>
      </c>
      <c r="AQ243" s="5">
        <v>0.55208333333333337</v>
      </c>
      <c r="AR243">
        <v>1</v>
      </c>
      <c r="AS243" s="5">
        <v>0.4861111111111111</v>
      </c>
      <c r="AV243">
        <v>273.67</v>
      </c>
      <c r="AW243">
        <v>12</v>
      </c>
      <c r="AX243">
        <v>69.05</v>
      </c>
      <c r="AY243">
        <v>26</v>
      </c>
      <c r="AZ243">
        <v>81.48</v>
      </c>
      <c r="BA243">
        <v>39</v>
      </c>
      <c r="BB243">
        <v>29.67</v>
      </c>
      <c r="BC243">
        <v>23</v>
      </c>
      <c r="BD243">
        <v>1.75</v>
      </c>
      <c r="BE243">
        <v>34</v>
      </c>
      <c r="BF243">
        <v>75</v>
      </c>
      <c r="BG243">
        <v>1</v>
      </c>
      <c r="BH243">
        <v>77.78</v>
      </c>
      <c r="BI243">
        <v>4</v>
      </c>
      <c r="BJ243">
        <v>5</v>
      </c>
      <c r="BK243">
        <v>36</v>
      </c>
      <c r="BL243">
        <v>20</v>
      </c>
      <c r="BM243">
        <v>31</v>
      </c>
      <c r="BN243">
        <v>7</v>
      </c>
      <c r="BO243">
        <v>0</v>
      </c>
      <c r="BP243">
        <v>53</v>
      </c>
      <c r="BQ243">
        <v>-6</v>
      </c>
      <c r="BR243">
        <v>10</v>
      </c>
      <c r="BS243">
        <v>-9</v>
      </c>
      <c r="BT243">
        <v>8</v>
      </c>
      <c r="BU243">
        <v>1</v>
      </c>
      <c r="BV243">
        <v>16</v>
      </c>
      <c r="BW243">
        <v>52</v>
      </c>
      <c r="BX243">
        <v>3</v>
      </c>
      <c r="BY243">
        <v>0</v>
      </c>
      <c r="BZ243">
        <v>9</v>
      </c>
      <c r="CA243">
        <v>16</v>
      </c>
      <c r="CB243">
        <v>40</v>
      </c>
      <c r="CC243">
        <v>16</v>
      </c>
      <c r="CD243">
        <v>253.76</v>
      </c>
      <c r="CE243">
        <v>72.48</v>
      </c>
      <c r="CF243">
        <v>68.14</v>
      </c>
      <c r="CG243">
        <v>49.56</v>
      </c>
      <c r="CH243">
        <v>1.69</v>
      </c>
      <c r="CI243">
        <v>29.65</v>
      </c>
      <c r="CJ243">
        <v>47.47</v>
      </c>
      <c r="CK243">
        <v>3.04</v>
      </c>
      <c r="CL243">
        <v>4.05</v>
      </c>
      <c r="CM243">
        <v>4.75</v>
      </c>
      <c r="CN243">
        <v>253.05</v>
      </c>
      <c r="CO243">
        <v>71.63</v>
      </c>
      <c r="CP243">
        <v>66.69</v>
      </c>
      <c r="CQ243">
        <v>50.4</v>
      </c>
      <c r="CR243">
        <v>1.69</v>
      </c>
      <c r="CS243">
        <v>29.48</v>
      </c>
      <c r="CT243">
        <v>46.5</v>
      </c>
      <c r="CU243">
        <v>3.06</v>
      </c>
      <c r="CV243">
        <v>4.0599999999999996</v>
      </c>
      <c r="CW243">
        <v>4.76</v>
      </c>
      <c r="CX243">
        <v>10</v>
      </c>
      <c r="CY243">
        <v>52</v>
      </c>
      <c r="CZ243">
        <v>4</v>
      </c>
      <c r="DA243">
        <v>69</v>
      </c>
      <c r="DB243">
        <v>38</v>
      </c>
      <c r="DC243">
        <v>271</v>
      </c>
      <c r="DD243">
        <v>39</v>
      </c>
      <c r="DE243">
        <v>278</v>
      </c>
      <c r="DF243">
        <v>14</v>
      </c>
      <c r="DG243">
        <v>272</v>
      </c>
      <c r="DH243">
        <v>25</v>
      </c>
      <c r="DI243">
        <v>276</v>
      </c>
      <c r="DJ243">
        <v>16</v>
      </c>
      <c r="DM243">
        <v>64.290000000000006</v>
      </c>
      <c r="DN243">
        <v>50</v>
      </c>
      <c r="DO243">
        <v>71.430000000000007</v>
      </c>
      <c r="DP243">
        <v>40</v>
      </c>
      <c r="DQ243">
        <v>71.430000000000007</v>
      </c>
      <c r="DR243">
        <v>24</v>
      </c>
      <c r="DS243">
        <v>85.71</v>
      </c>
      <c r="DT243">
        <v>4</v>
      </c>
      <c r="DW243">
        <v>77.78</v>
      </c>
      <c r="DX243">
        <v>69</v>
      </c>
      <c r="DY243">
        <v>94.44</v>
      </c>
      <c r="DZ243">
        <v>5</v>
      </c>
      <c r="EA243">
        <v>72.22</v>
      </c>
      <c r="EB243">
        <v>49</v>
      </c>
      <c r="EC243">
        <v>88.89</v>
      </c>
      <c r="ED243">
        <v>7</v>
      </c>
      <c r="EG243">
        <v>29</v>
      </c>
      <c r="EH243">
        <v>33</v>
      </c>
      <c r="EI243">
        <v>29</v>
      </c>
      <c r="EJ243">
        <v>16</v>
      </c>
      <c r="EK243">
        <v>31</v>
      </c>
      <c r="EL243">
        <v>34</v>
      </c>
      <c r="EM243">
        <v>30</v>
      </c>
      <c r="EN243">
        <v>29</v>
      </c>
      <c r="EQ243">
        <v>1.79</v>
      </c>
      <c r="ER243">
        <v>94</v>
      </c>
      <c r="ES243">
        <v>1.65</v>
      </c>
      <c r="ET243">
        <v>31</v>
      </c>
      <c r="EU243">
        <v>1.85</v>
      </c>
      <c r="EV243">
        <v>46</v>
      </c>
      <c r="EW243">
        <v>1.75</v>
      </c>
      <c r="EX243">
        <v>32</v>
      </c>
      <c r="FA243">
        <v>100</v>
      </c>
      <c r="FB243">
        <v>1</v>
      </c>
      <c r="FC243">
        <v>100</v>
      </c>
      <c r="FD243">
        <v>1</v>
      </c>
      <c r="FE243">
        <v>60</v>
      </c>
      <c r="FF243">
        <v>12</v>
      </c>
      <c r="FG243">
        <v>50</v>
      </c>
      <c r="FH243">
        <v>33</v>
      </c>
      <c r="FK243">
        <v>100</v>
      </c>
      <c r="FM243">
        <v>100</v>
      </c>
      <c r="FO243">
        <v>60</v>
      </c>
      <c r="FQ243">
        <v>100</v>
      </c>
      <c r="FU243">
        <v>0</v>
      </c>
      <c r="FV243">
        <v>64</v>
      </c>
      <c r="FW243">
        <v>0</v>
      </c>
      <c r="FX243">
        <v>40</v>
      </c>
      <c r="FY243">
        <v>1</v>
      </c>
      <c r="FZ243">
        <v>50</v>
      </c>
      <c r="GA243">
        <v>-1</v>
      </c>
      <c r="GB243">
        <v>13</v>
      </c>
      <c r="GE243">
        <v>-1</v>
      </c>
      <c r="GF243">
        <v>41</v>
      </c>
      <c r="GG243">
        <v>-3</v>
      </c>
      <c r="GH243">
        <v>10</v>
      </c>
      <c r="GI243">
        <v>0</v>
      </c>
      <c r="GJ243">
        <v>28</v>
      </c>
      <c r="GK243">
        <v>-2</v>
      </c>
      <c r="GL243">
        <v>13</v>
      </c>
      <c r="GO243">
        <v>-3</v>
      </c>
      <c r="GP243">
        <v>6</v>
      </c>
      <c r="GQ243">
        <v>-3</v>
      </c>
      <c r="GR243">
        <v>10</v>
      </c>
      <c r="GS243">
        <v>-1</v>
      </c>
      <c r="GT243">
        <v>39</v>
      </c>
      <c r="GU243">
        <v>-2</v>
      </c>
      <c r="GV243">
        <v>17</v>
      </c>
      <c r="GY243">
        <v>1</v>
      </c>
      <c r="GZ243">
        <v>1</v>
      </c>
      <c r="HA243">
        <v>0</v>
      </c>
      <c r="HB243">
        <v>15</v>
      </c>
      <c r="HC243">
        <v>0</v>
      </c>
      <c r="HD243">
        <v>5</v>
      </c>
      <c r="HE243">
        <v>0</v>
      </c>
      <c r="HF243">
        <v>9</v>
      </c>
      <c r="HI243">
        <v>2</v>
      </c>
      <c r="HJ243">
        <v>120</v>
      </c>
      <c r="HK243">
        <v>6</v>
      </c>
      <c r="HL243">
        <v>12</v>
      </c>
      <c r="HM243">
        <v>2</v>
      </c>
      <c r="HN243">
        <v>60</v>
      </c>
      <c r="HO243">
        <v>6</v>
      </c>
      <c r="HP243">
        <v>5</v>
      </c>
      <c r="HS243">
        <v>15</v>
      </c>
      <c r="HT243">
        <v>4</v>
      </c>
      <c r="HU243">
        <v>12</v>
      </c>
      <c r="HV243">
        <v>41</v>
      </c>
      <c r="HW243">
        <v>14</v>
      </c>
      <c r="HX243">
        <v>3</v>
      </c>
      <c r="HY243">
        <v>11</v>
      </c>
      <c r="HZ243">
        <v>37</v>
      </c>
      <c r="IC243">
        <v>0</v>
      </c>
      <c r="ID243">
        <v>126</v>
      </c>
      <c r="IE243">
        <v>0</v>
      </c>
      <c r="IF243">
        <v>131</v>
      </c>
      <c r="IG243">
        <v>2</v>
      </c>
      <c r="IH243">
        <v>38</v>
      </c>
      <c r="II243">
        <v>1</v>
      </c>
      <c r="IJ243">
        <v>39</v>
      </c>
      <c r="IM243">
        <v>0</v>
      </c>
      <c r="IN243">
        <v>29</v>
      </c>
      <c r="IO243">
        <v>0</v>
      </c>
      <c r="IP243">
        <v>35</v>
      </c>
      <c r="IQ243">
        <v>0</v>
      </c>
      <c r="IR243">
        <v>13</v>
      </c>
      <c r="IS243">
        <v>0</v>
      </c>
      <c r="IT243">
        <v>16</v>
      </c>
    </row>
    <row r="244" spans="1:254" x14ac:dyDescent="0.25">
      <c r="A244" s="3" t="str">
        <f t="shared" si="3"/>
        <v>Chisato Iwai</v>
      </c>
      <c r="B244" s="4">
        <v>45767</v>
      </c>
      <c r="C244" t="s">
        <v>1680</v>
      </c>
      <c r="D244" t="s">
        <v>1681</v>
      </c>
      <c r="E244" t="s">
        <v>1682</v>
      </c>
      <c r="F244" t="s">
        <v>1683</v>
      </c>
      <c r="I244" t="s">
        <v>1686</v>
      </c>
      <c r="J244" t="s">
        <v>1703</v>
      </c>
      <c r="K244">
        <v>11</v>
      </c>
      <c r="L244">
        <v>67</v>
      </c>
      <c r="M244">
        <v>68</v>
      </c>
      <c r="N244">
        <v>70</v>
      </c>
      <c r="O244">
        <v>68</v>
      </c>
      <c r="Q244">
        <v>273</v>
      </c>
      <c r="R244">
        <v>71.39</v>
      </c>
      <c r="S244">
        <v>71.08</v>
      </c>
      <c r="T244">
        <v>68.33</v>
      </c>
      <c r="U244">
        <v>68.959999999999994</v>
      </c>
      <c r="V244">
        <v>70.61</v>
      </c>
      <c r="W244">
        <v>69.12</v>
      </c>
      <c r="Y244">
        <v>69.260000000000005</v>
      </c>
      <c r="Z244">
        <v>15</v>
      </c>
      <c r="AA244">
        <v>12</v>
      </c>
      <c r="AB244">
        <v>12</v>
      </c>
      <c r="AC244">
        <v>11</v>
      </c>
      <c r="AE244">
        <v>4</v>
      </c>
      <c r="AF244">
        <v>4</v>
      </c>
      <c r="AG244">
        <v>6</v>
      </c>
      <c r="AH244">
        <v>6</v>
      </c>
      <c r="AJ244">
        <v>11</v>
      </c>
      <c r="AK244">
        <v>13</v>
      </c>
      <c r="AL244">
        <v>10</v>
      </c>
      <c r="AM244" s="5">
        <v>0.37083333333333335</v>
      </c>
      <c r="AN244">
        <v>1</v>
      </c>
      <c r="AO244" s="5">
        <v>0.57916666666666672</v>
      </c>
      <c r="AP244">
        <v>1</v>
      </c>
      <c r="AQ244" s="5">
        <v>0.52430555555555558</v>
      </c>
      <c r="AR244">
        <v>1</v>
      </c>
      <c r="AS244" s="5">
        <v>0.52083333333333337</v>
      </c>
      <c r="AV244">
        <v>267.33</v>
      </c>
      <c r="AW244">
        <v>24</v>
      </c>
      <c r="AX244">
        <v>64.290000000000006</v>
      </c>
      <c r="AY244">
        <v>46</v>
      </c>
      <c r="AZ244">
        <v>83.33</v>
      </c>
      <c r="BA244">
        <v>26</v>
      </c>
      <c r="BB244">
        <v>29</v>
      </c>
      <c r="BC244">
        <v>13</v>
      </c>
      <c r="BD244">
        <v>1.71</v>
      </c>
      <c r="BE244">
        <v>23</v>
      </c>
      <c r="BF244">
        <v>55.6</v>
      </c>
      <c r="BG244">
        <v>20</v>
      </c>
      <c r="BH244">
        <v>33.33</v>
      </c>
      <c r="BI244">
        <v>49</v>
      </c>
      <c r="BJ244">
        <v>35</v>
      </c>
      <c r="BK244">
        <v>40</v>
      </c>
      <c r="BL244">
        <v>34</v>
      </c>
      <c r="BM244">
        <v>16</v>
      </c>
      <c r="BN244">
        <v>15</v>
      </c>
      <c r="BO244">
        <v>-2</v>
      </c>
      <c r="BP244">
        <v>19</v>
      </c>
      <c r="BQ244">
        <v>-4</v>
      </c>
      <c r="BR244">
        <v>22</v>
      </c>
      <c r="BS244">
        <v>-9</v>
      </c>
      <c r="BT244">
        <v>8</v>
      </c>
      <c r="BU244">
        <v>0</v>
      </c>
      <c r="BV244">
        <v>21</v>
      </c>
      <c r="BW244">
        <v>46</v>
      </c>
      <c r="BX244">
        <v>4</v>
      </c>
      <c r="BY244">
        <v>1</v>
      </c>
      <c r="BZ244">
        <v>3</v>
      </c>
      <c r="CA244">
        <v>16</v>
      </c>
      <c r="CB244">
        <v>40</v>
      </c>
      <c r="CC244">
        <v>16</v>
      </c>
      <c r="CD244">
        <v>253.76</v>
      </c>
      <c r="CE244">
        <v>72.48</v>
      </c>
      <c r="CF244">
        <v>68.14</v>
      </c>
      <c r="CG244">
        <v>49.56</v>
      </c>
      <c r="CH244">
        <v>1.69</v>
      </c>
      <c r="CI244">
        <v>29.65</v>
      </c>
      <c r="CJ244">
        <v>47.47</v>
      </c>
      <c r="CK244">
        <v>3.04</v>
      </c>
      <c r="CL244">
        <v>4.05</v>
      </c>
      <c r="CM244">
        <v>4.75</v>
      </c>
      <c r="CN244">
        <v>253.05</v>
      </c>
      <c r="CO244">
        <v>71.63</v>
      </c>
      <c r="CP244">
        <v>66.69</v>
      </c>
      <c r="CQ244">
        <v>50.4</v>
      </c>
      <c r="CR244">
        <v>1.69</v>
      </c>
      <c r="CS244">
        <v>29.48</v>
      </c>
      <c r="CT244">
        <v>46.5</v>
      </c>
      <c r="CU244">
        <v>3.06</v>
      </c>
      <c r="CV244">
        <v>4.0599999999999996</v>
      </c>
      <c r="CW244">
        <v>4.76</v>
      </c>
      <c r="CX244">
        <v>25</v>
      </c>
      <c r="CY244">
        <v>13</v>
      </c>
      <c r="CZ244">
        <v>29</v>
      </c>
      <c r="DA244">
        <v>61</v>
      </c>
      <c r="DB244">
        <v>7</v>
      </c>
      <c r="DC244">
        <v>266</v>
      </c>
      <c r="DD244">
        <v>53</v>
      </c>
      <c r="DE244">
        <v>265</v>
      </c>
      <c r="DF244">
        <v>44</v>
      </c>
      <c r="DG244">
        <v>271</v>
      </c>
      <c r="DH244">
        <v>26</v>
      </c>
      <c r="DI244">
        <v>282</v>
      </c>
      <c r="DJ244">
        <v>8</v>
      </c>
      <c r="DM244">
        <v>64.290000000000006</v>
      </c>
      <c r="DN244">
        <v>50</v>
      </c>
      <c r="DO244">
        <v>71.430000000000007</v>
      </c>
      <c r="DP244">
        <v>40</v>
      </c>
      <c r="DQ244">
        <v>57.14</v>
      </c>
      <c r="DR244">
        <v>47</v>
      </c>
      <c r="DS244">
        <v>71.430000000000007</v>
      </c>
      <c r="DT244">
        <v>18</v>
      </c>
      <c r="DW244">
        <v>83.33</v>
      </c>
      <c r="DX244">
        <v>41</v>
      </c>
      <c r="DY244">
        <v>94.44</v>
      </c>
      <c r="DZ244">
        <v>5</v>
      </c>
      <c r="EA244">
        <v>72.22</v>
      </c>
      <c r="EB244">
        <v>49</v>
      </c>
      <c r="EC244">
        <v>100</v>
      </c>
      <c r="ED244">
        <v>1</v>
      </c>
      <c r="EG244">
        <v>27</v>
      </c>
      <c r="EH244">
        <v>10</v>
      </c>
      <c r="EI244">
        <v>31</v>
      </c>
      <c r="EJ244">
        <v>63</v>
      </c>
      <c r="EK244">
        <v>29</v>
      </c>
      <c r="EL244">
        <v>16</v>
      </c>
      <c r="EM244">
        <v>32</v>
      </c>
      <c r="EN244">
        <v>48</v>
      </c>
      <c r="EQ244">
        <v>1.6</v>
      </c>
      <c r="ER244">
        <v>23</v>
      </c>
      <c r="ES244">
        <v>1.77</v>
      </c>
      <c r="ET244">
        <v>77</v>
      </c>
      <c r="EU244">
        <v>1.69</v>
      </c>
      <c r="EV244">
        <v>29</v>
      </c>
      <c r="EW244">
        <v>1.78</v>
      </c>
      <c r="EX244">
        <v>38</v>
      </c>
      <c r="FA244">
        <v>66.67</v>
      </c>
      <c r="FB244">
        <v>30</v>
      </c>
      <c r="FC244">
        <v>0</v>
      </c>
      <c r="FD244">
        <v>91</v>
      </c>
      <c r="FE244">
        <v>60</v>
      </c>
      <c r="FF244">
        <v>12</v>
      </c>
      <c r="FK244">
        <v>0</v>
      </c>
      <c r="FO244">
        <v>100</v>
      </c>
      <c r="FQ244">
        <v>0</v>
      </c>
      <c r="FU244">
        <v>-1</v>
      </c>
      <c r="FV244">
        <v>21</v>
      </c>
      <c r="FW244">
        <v>0</v>
      </c>
      <c r="FX244">
        <v>40</v>
      </c>
      <c r="FY244">
        <v>0</v>
      </c>
      <c r="FZ244">
        <v>27</v>
      </c>
      <c r="GA244">
        <v>-1</v>
      </c>
      <c r="GB244">
        <v>13</v>
      </c>
      <c r="GE244">
        <v>-1</v>
      </c>
      <c r="GF244">
        <v>41</v>
      </c>
      <c r="GG244">
        <v>-2</v>
      </c>
      <c r="GH244">
        <v>20</v>
      </c>
      <c r="GI244">
        <v>-1</v>
      </c>
      <c r="GJ244">
        <v>19</v>
      </c>
      <c r="GK244">
        <v>0</v>
      </c>
      <c r="GL244">
        <v>32</v>
      </c>
      <c r="GO244">
        <v>-3</v>
      </c>
      <c r="GP244">
        <v>6</v>
      </c>
      <c r="GQ244">
        <v>-2</v>
      </c>
      <c r="GR244">
        <v>34</v>
      </c>
      <c r="GS244">
        <v>-1</v>
      </c>
      <c r="GT244">
        <v>39</v>
      </c>
      <c r="GU244">
        <v>-3</v>
      </c>
      <c r="GV244">
        <v>4</v>
      </c>
      <c r="GY244">
        <v>0</v>
      </c>
      <c r="GZ244">
        <v>16</v>
      </c>
      <c r="HA244">
        <v>0</v>
      </c>
      <c r="HB244">
        <v>15</v>
      </c>
      <c r="HC244">
        <v>0</v>
      </c>
      <c r="HD244">
        <v>5</v>
      </c>
      <c r="HE244">
        <v>0</v>
      </c>
      <c r="HF244">
        <v>9</v>
      </c>
      <c r="HI244">
        <v>7</v>
      </c>
      <c r="HJ244">
        <v>6</v>
      </c>
      <c r="HK244">
        <v>5</v>
      </c>
      <c r="HL244">
        <v>32</v>
      </c>
      <c r="HM244">
        <v>4</v>
      </c>
      <c r="HN244">
        <v>38</v>
      </c>
      <c r="HO244">
        <v>5</v>
      </c>
      <c r="HP244">
        <v>15</v>
      </c>
      <c r="HS244">
        <v>10</v>
      </c>
      <c r="HT244">
        <v>97</v>
      </c>
      <c r="HU244">
        <v>12</v>
      </c>
      <c r="HV244">
        <v>41</v>
      </c>
      <c r="HW244">
        <v>12</v>
      </c>
      <c r="HX244">
        <v>19</v>
      </c>
      <c r="HY244">
        <v>12</v>
      </c>
      <c r="HZ244">
        <v>22</v>
      </c>
      <c r="IC244">
        <v>0</v>
      </c>
      <c r="ID244">
        <v>126</v>
      </c>
      <c r="IE244">
        <v>1</v>
      </c>
      <c r="IF244">
        <v>85</v>
      </c>
      <c r="IG244">
        <v>2</v>
      </c>
      <c r="IH244">
        <v>38</v>
      </c>
      <c r="II244">
        <v>1</v>
      </c>
      <c r="IJ244">
        <v>39</v>
      </c>
      <c r="IM244">
        <v>1</v>
      </c>
      <c r="IN244">
        <v>1</v>
      </c>
      <c r="IO244">
        <v>0</v>
      </c>
      <c r="IP244">
        <v>35</v>
      </c>
      <c r="IQ244">
        <v>0</v>
      </c>
      <c r="IR244">
        <v>13</v>
      </c>
      <c r="IS244">
        <v>0</v>
      </c>
      <c r="IT244">
        <v>16</v>
      </c>
    </row>
    <row r="245" spans="1:254" x14ac:dyDescent="0.25">
      <c r="A245" s="3" t="str">
        <f t="shared" si="3"/>
        <v>Benedetta Moresco</v>
      </c>
      <c r="B245" s="4">
        <v>45767</v>
      </c>
      <c r="C245" t="s">
        <v>1680</v>
      </c>
      <c r="D245" t="s">
        <v>1681</v>
      </c>
      <c r="E245" t="s">
        <v>1682</v>
      </c>
      <c r="F245" t="s">
        <v>1683</v>
      </c>
      <c r="I245" t="s">
        <v>1704</v>
      </c>
      <c r="J245" t="s">
        <v>1705</v>
      </c>
      <c r="K245">
        <v>11</v>
      </c>
      <c r="L245">
        <v>71</v>
      </c>
      <c r="M245">
        <v>69</v>
      </c>
      <c r="N245">
        <v>68</v>
      </c>
      <c r="O245">
        <v>65</v>
      </c>
      <c r="Q245">
        <v>273</v>
      </c>
      <c r="R245">
        <v>71.39</v>
      </c>
      <c r="S245">
        <v>71.08</v>
      </c>
      <c r="T245">
        <v>72.33</v>
      </c>
      <c r="U245">
        <v>69.959999999999994</v>
      </c>
      <c r="V245">
        <v>68.61</v>
      </c>
      <c r="W245">
        <v>66.12</v>
      </c>
      <c r="Y245">
        <v>69.260000000000005</v>
      </c>
      <c r="Z245">
        <v>81</v>
      </c>
      <c r="AA245">
        <v>61</v>
      </c>
      <c r="AB245">
        <v>39</v>
      </c>
      <c r="AC245">
        <v>11</v>
      </c>
      <c r="AE245">
        <v>8</v>
      </c>
      <c r="AF245">
        <v>9</v>
      </c>
      <c r="AG245">
        <v>9</v>
      </c>
      <c r="AH245">
        <v>6</v>
      </c>
      <c r="AJ245">
        <v>11</v>
      </c>
      <c r="AK245">
        <v>13</v>
      </c>
      <c r="AL245">
        <v>10</v>
      </c>
      <c r="AM245" s="5">
        <v>0.5180555555555556</v>
      </c>
      <c r="AN245">
        <v>1</v>
      </c>
      <c r="AO245" s="5">
        <v>0.30972222222222223</v>
      </c>
      <c r="AP245">
        <v>1</v>
      </c>
      <c r="AQ245" s="5">
        <v>0.36458333333333331</v>
      </c>
      <c r="AR245">
        <v>1</v>
      </c>
      <c r="AS245" s="5">
        <v>0.44444444444444442</v>
      </c>
      <c r="AV245">
        <v>269</v>
      </c>
      <c r="AW245">
        <v>18</v>
      </c>
      <c r="AX245">
        <v>66.67</v>
      </c>
      <c r="AY245">
        <v>37</v>
      </c>
      <c r="AZ245">
        <v>83.33</v>
      </c>
      <c r="BA245">
        <v>26</v>
      </c>
      <c r="BB245">
        <v>30.33</v>
      </c>
      <c r="BC245">
        <v>37</v>
      </c>
      <c r="BD245">
        <v>1.69</v>
      </c>
      <c r="BE245">
        <v>19</v>
      </c>
      <c r="BF245">
        <v>61.5</v>
      </c>
      <c r="BG245">
        <v>11</v>
      </c>
      <c r="BH245">
        <v>50</v>
      </c>
      <c r="BI245">
        <v>28</v>
      </c>
      <c r="BJ245">
        <v>24</v>
      </c>
      <c r="BK245">
        <v>31</v>
      </c>
      <c r="BL245">
        <v>24</v>
      </c>
      <c r="BM245">
        <v>29</v>
      </c>
      <c r="BN245">
        <v>6</v>
      </c>
      <c r="BO245">
        <v>1</v>
      </c>
      <c r="BP245">
        <v>60</v>
      </c>
      <c r="BQ245">
        <v>-9</v>
      </c>
      <c r="BR245">
        <v>7</v>
      </c>
      <c r="BS245">
        <v>-7</v>
      </c>
      <c r="BT245">
        <v>28</v>
      </c>
      <c r="BU245">
        <v>0</v>
      </c>
      <c r="BV245">
        <v>22</v>
      </c>
      <c r="BW245">
        <v>44</v>
      </c>
      <c r="BX245">
        <v>5</v>
      </c>
      <c r="BY245">
        <v>1</v>
      </c>
      <c r="BZ245">
        <v>2</v>
      </c>
      <c r="CA245">
        <v>16</v>
      </c>
      <c r="CB245">
        <v>40</v>
      </c>
      <c r="CC245">
        <v>16</v>
      </c>
      <c r="CD245">
        <v>253.76</v>
      </c>
      <c r="CE245">
        <v>72.48</v>
      </c>
      <c r="CF245">
        <v>68.14</v>
      </c>
      <c r="CG245">
        <v>49.56</v>
      </c>
      <c r="CH245">
        <v>1.69</v>
      </c>
      <c r="CI245">
        <v>29.65</v>
      </c>
      <c r="CJ245">
        <v>47.47</v>
      </c>
      <c r="CK245">
        <v>3.04</v>
      </c>
      <c r="CL245">
        <v>4.05</v>
      </c>
      <c r="CM245">
        <v>4.75</v>
      </c>
      <c r="CN245">
        <v>253.05</v>
      </c>
      <c r="CO245">
        <v>71.63</v>
      </c>
      <c r="CP245">
        <v>66.69</v>
      </c>
      <c r="CQ245">
        <v>50.4</v>
      </c>
      <c r="CR245">
        <v>1.69</v>
      </c>
      <c r="CS245">
        <v>29.48</v>
      </c>
      <c r="CT245">
        <v>46.5</v>
      </c>
      <c r="CU245">
        <v>3.06</v>
      </c>
      <c r="CV245">
        <v>4.0599999999999996</v>
      </c>
      <c r="CW245">
        <v>4.76</v>
      </c>
      <c r="CX245">
        <v>25</v>
      </c>
      <c r="CY245">
        <v>9</v>
      </c>
      <c r="CZ245">
        <v>42</v>
      </c>
      <c r="DA245">
        <v>51</v>
      </c>
      <c r="DB245">
        <v>7</v>
      </c>
      <c r="DC245">
        <v>274</v>
      </c>
      <c r="DD245">
        <v>28</v>
      </c>
      <c r="DE245">
        <v>251</v>
      </c>
      <c r="DF245">
        <v>100</v>
      </c>
      <c r="DG245">
        <v>282</v>
      </c>
      <c r="DH245">
        <v>11</v>
      </c>
      <c r="DI245">
        <v>251</v>
      </c>
      <c r="DJ245">
        <v>61</v>
      </c>
      <c r="DM245">
        <v>85.71</v>
      </c>
      <c r="DN245">
        <v>7</v>
      </c>
      <c r="DO245">
        <v>57.14</v>
      </c>
      <c r="DP245">
        <v>98</v>
      </c>
      <c r="DQ245">
        <v>57.14</v>
      </c>
      <c r="DR245">
        <v>47</v>
      </c>
      <c r="DS245">
        <v>21.43</v>
      </c>
      <c r="DT245">
        <v>73</v>
      </c>
      <c r="DW245">
        <v>72.22</v>
      </c>
      <c r="DX245">
        <v>97</v>
      </c>
      <c r="DY245">
        <v>83.33</v>
      </c>
      <c r="DZ245">
        <v>43</v>
      </c>
      <c r="EA245">
        <v>94.44</v>
      </c>
      <c r="EB245">
        <v>1</v>
      </c>
      <c r="EC245">
        <v>77.78</v>
      </c>
      <c r="ED245">
        <v>34</v>
      </c>
      <c r="EG245">
        <v>29</v>
      </c>
      <c r="EH245">
        <v>33</v>
      </c>
      <c r="EI245">
        <v>30</v>
      </c>
      <c r="EJ245">
        <v>34</v>
      </c>
      <c r="EK245">
        <v>32</v>
      </c>
      <c r="EL245">
        <v>49</v>
      </c>
      <c r="EM245">
        <v>25</v>
      </c>
      <c r="EN245">
        <v>3</v>
      </c>
      <c r="EQ245">
        <v>1.62</v>
      </c>
      <c r="ER245">
        <v>28</v>
      </c>
      <c r="ES245">
        <v>1.73</v>
      </c>
      <c r="ET245">
        <v>64</v>
      </c>
      <c r="EU245">
        <v>1.77</v>
      </c>
      <c r="EV245">
        <v>36</v>
      </c>
      <c r="EW245">
        <v>1.64</v>
      </c>
      <c r="EX245">
        <v>9</v>
      </c>
      <c r="FA245">
        <v>40</v>
      </c>
      <c r="FB245">
        <v>66</v>
      </c>
      <c r="FC245">
        <v>66.67</v>
      </c>
      <c r="FD245">
        <v>25</v>
      </c>
      <c r="FE245">
        <v>0</v>
      </c>
      <c r="FF245">
        <v>47</v>
      </c>
      <c r="FG245">
        <v>100</v>
      </c>
      <c r="FH245">
        <v>1</v>
      </c>
      <c r="FM245">
        <v>50</v>
      </c>
      <c r="FU245">
        <v>2</v>
      </c>
      <c r="FV245">
        <v>136</v>
      </c>
      <c r="FW245">
        <v>0</v>
      </c>
      <c r="FX245">
        <v>40</v>
      </c>
      <c r="FY245">
        <v>1</v>
      </c>
      <c r="FZ245">
        <v>50</v>
      </c>
      <c r="GA245">
        <v>-2</v>
      </c>
      <c r="GB245">
        <v>3</v>
      </c>
      <c r="GE245">
        <v>-2</v>
      </c>
      <c r="GF245">
        <v>21</v>
      </c>
      <c r="GG245">
        <v>-1</v>
      </c>
      <c r="GH245">
        <v>42</v>
      </c>
      <c r="GI245">
        <v>-2</v>
      </c>
      <c r="GJ245">
        <v>10</v>
      </c>
      <c r="GK245">
        <v>-4</v>
      </c>
      <c r="GL245">
        <v>1</v>
      </c>
      <c r="GO245">
        <v>-1</v>
      </c>
      <c r="GP245">
        <v>59</v>
      </c>
      <c r="GQ245">
        <v>-2</v>
      </c>
      <c r="GR245">
        <v>34</v>
      </c>
      <c r="GS245">
        <v>-3</v>
      </c>
      <c r="GT245">
        <v>8</v>
      </c>
      <c r="GU245">
        <v>-1</v>
      </c>
      <c r="GV245">
        <v>38</v>
      </c>
      <c r="GY245">
        <v>0</v>
      </c>
      <c r="GZ245">
        <v>16</v>
      </c>
      <c r="HA245">
        <v>0</v>
      </c>
      <c r="HB245">
        <v>15</v>
      </c>
      <c r="HC245">
        <v>0</v>
      </c>
      <c r="HD245">
        <v>5</v>
      </c>
      <c r="HE245">
        <v>0</v>
      </c>
      <c r="HF245">
        <v>9</v>
      </c>
      <c r="HI245">
        <v>5</v>
      </c>
      <c r="HJ245">
        <v>38</v>
      </c>
      <c r="HK245">
        <v>4</v>
      </c>
      <c r="HL245">
        <v>60</v>
      </c>
      <c r="HM245">
        <v>6</v>
      </c>
      <c r="HN245">
        <v>9</v>
      </c>
      <c r="HO245">
        <v>7</v>
      </c>
      <c r="HP245">
        <v>3</v>
      </c>
      <c r="HS245">
        <v>10</v>
      </c>
      <c r="HT245">
        <v>97</v>
      </c>
      <c r="HU245">
        <v>13</v>
      </c>
      <c r="HV245">
        <v>22</v>
      </c>
      <c r="HW245">
        <v>10</v>
      </c>
      <c r="HX245">
        <v>42</v>
      </c>
      <c r="HY245">
        <v>11</v>
      </c>
      <c r="HZ245">
        <v>37</v>
      </c>
      <c r="IC245">
        <v>2</v>
      </c>
      <c r="ID245">
        <v>54</v>
      </c>
      <c r="IE245">
        <v>1</v>
      </c>
      <c r="IF245">
        <v>85</v>
      </c>
      <c r="IG245">
        <v>2</v>
      </c>
      <c r="IH245">
        <v>38</v>
      </c>
      <c r="II245">
        <v>0</v>
      </c>
      <c r="IJ245">
        <v>60</v>
      </c>
      <c r="IM245">
        <v>1</v>
      </c>
      <c r="IN245">
        <v>1</v>
      </c>
      <c r="IO245">
        <v>0</v>
      </c>
      <c r="IP245">
        <v>35</v>
      </c>
      <c r="IQ245">
        <v>0</v>
      </c>
      <c r="IR245">
        <v>13</v>
      </c>
      <c r="IS245">
        <v>0</v>
      </c>
      <c r="IT245">
        <v>16</v>
      </c>
    </row>
    <row r="246" spans="1:254" x14ac:dyDescent="0.25">
      <c r="A246" s="3" t="str">
        <f t="shared" si="3"/>
        <v>Rio Takeda</v>
      </c>
      <c r="B246" s="4">
        <v>45767</v>
      </c>
      <c r="C246" t="s">
        <v>1680</v>
      </c>
      <c r="D246" t="s">
        <v>1681</v>
      </c>
      <c r="E246" t="s">
        <v>1682</v>
      </c>
      <c r="F246" t="s">
        <v>1683</v>
      </c>
      <c r="I246" t="s">
        <v>1706</v>
      </c>
      <c r="J246" t="s">
        <v>1707</v>
      </c>
      <c r="K246">
        <v>11</v>
      </c>
      <c r="L246">
        <v>67</v>
      </c>
      <c r="M246">
        <v>71</v>
      </c>
      <c r="N246">
        <v>64</v>
      </c>
      <c r="O246">
        <v>71</v>
      </c>
      <c r="Q246">
        <v>273</v>
      </c>
      <c r="R246">
        <v>71.39</v>
      </c>
      <c r="S246">
        <v>71.08</v>
      </c>
      <c r="T246">
        <v>68.33</v>
      </c>
      <c r="U246">
        <v>71.959999999999994</v>
      </c>
      <c r="V246">
        <v>64.61</v>
      </c>
      <c r="W246">
        <v>72.12</v>
      </c>
      <c r="Y246">
        <v>69.260000000000005</v>
      </c>
      <c r="Z246">
        <v>15</v>
      </c>
      <c r="AA246">
        <v>43</v>
      </c>
      <c r="AB246">
        <v>5</v>
      </c>
      <c r="AC246">
        <v>11</v>
      </c>
      <c r="AE246">
        <v>4</v>
      </c>
      <c r="AF246">
        <v>7</v>
      </c>
      <c r="AG246">
        <v>3</v>
      </c>
      <c r="AH246">
        <v>6</v>
      </c>
      <c r="AJ246">
        <v>11</v>
      </c>
      <c r="AK246">
        <v>13</v>
      </c>
      <c r="AL246">
        <v>1</v>
      </c>
      <c r="AM246" s="5">
        <v>0.32500000000000001</v>
      </c>
      <c r="AN246">
        <v>10</v>
      </c>
      <c r="AO246" s="5">
        <v>0.53333333333333333</v>
      </c>
      <c r="AP246">
        <v>1</v>
      </c>
      <c r="AQ246" s="5">
        <v>0.40625</v>
      </c>
      <c r="AR246">
        <v>1</v>
      </c>
      <c r="AS246" s="5">
        <v>0.5625</v>
      </c>
      <c r="AV246">
        <v>281</v>
      </c>
      <c r="AW246">
        <v>4</v>
      </c>
      <c r="AX246">
        <v>57.14</v>
      </c>
      <c r="AY246">
        <v>62</v>
      </c>
      <c r="AZ246">
        <v>90.74</v>
      </c>
      <c r="BA246">
        <v>4</v>
      </c>
      <c r="BB246">
        <v>31.33</v>
      </c>
      <c r="BC246">
        <v>54</v>
      </c>
      <c r="BD246">
        <v>1.83</v>
      </c>
      <c r="BE246">
        <v>68</v>
      </c>
      <c r="BF246">
        <v>42.9</v>
      </c>
      <c r="BG246">
        <v>46</v>
      </c>
      <c r="BH246">
        <v>50</v>
      </c>
      <c r="BI246">
        <v>28</v>
      </c>
      <c r="BJ246">
        <v>32</v>
      </c>
      <c r="BK246">
        <v>38</v>
      </c>
      <c r="BL246">
        <v>15</v>
      </c>
      <c r="BM246">
        <v>66</v>
      </c>
      <c r="BN246">
        <v>40</v>
      </c>
      <c r="BO246">
        <v>-2</v>
      </c>
      <c r="BP246">
        <v>19</v>
      </c>
      <c r="BQ246">
        <v>-5</v>
      </c>
      <c r="BR246">
        <v>17</v>
      </c>
      <c r="BS246">
        <v>-8</v>
      </c>
      <c r="BT246">
        <v>14</v>
      </c>
      <c r="BU246">
        <v>0</v>
      </c>
      <c r="BV246">
        <v>19</v>
      </c>
      <c r="BW246">
        <v>49</v>
      </c>
      <c r="BX246">
        <v>4</v>
      </c>
      <c r="BY246">
        <v>0</v>
      </c>
      <c r="BZ246">
        <v>2</v>
      </c>
      <c r="CA246">
        <v>16</v>
      </c>
      <c r="CB246">
        <v>40</v>
      </c>
      <c r="CC246">
        <v>16</v>
      </c>
      <c r="CD246">
        <v>253.76</v>
      </c>
      <c r="CE246">
        <v>72.48</v>
      </c>
      <c r="CF246">
        <v>68.14</v>
      </c>
      <c r="CG246">
        <v>49.56</v>
      </c>
      <c r="CH246">
        <v>1.69</v>
      </c>
      <c r="CI246">
        <v>29.65</v>
      </c>
      <c r="CJ246">
        <v>47.47</v>
      </c>
      <c r="CK246">
        <v>3.04</v>
      </c>
      <c r="CL246">
        <v>4.05</v>
      </c>
      <c r="CM246">
        <v>4.75</v>
      </c>
      <c r="CN246">
        <v>253.05</v>
      </c>
      <c r="CO246">
        <v>71.63</v>
      </c>
      <c r="CP246">
        <v>66.69</v>
      </c>
      <c r="CQ246">
        <v>50.4</v>
      </c>
      <c r="CR246">
        <v>1.69</v>
      </c>
      <c r="CS246">
        <v>29.48</v>
      </c>
      <c r="CT246">
        <v>46.5</v>
      </c>
      <c r="CU246">
        <v>3.06</v>
      </c>
      <c r="CV246">
        <v>4.0599999999999996</v>
      </c>
      <c r="CW246">
        <v>4.76</v>
      </c>
      <c r="CX246">
        <v>25</v>
      </c>
      <c r="CY246">
        <v>25</v>
      </c>
      <c r="CZ246">
        <v>12</v>
      </c>
      <c r="DA246">
        <v>61</v>
      </c>
      <c r="DB246">
        <v>38</v>
      </c>
      <c r="DC246">
        <v>259</v>
      </c>
      <c r="DD246">
        <v>78</v>
      </c>
      <c r="DE246">
        <v>295</v>
      </c>
      <c r="DF246">
        <v>1</v>
      </c>
      <c r="DG246">
        <v>289</v>
      </c>
      <c r="DH246">
        <v>4</v>
      </c>
      <c r="DI246">
        <v>279</v>
      </c>
      <c r="DJ246">
        <v>12</v>
      </c>
      <c r="DM246">
        <v>57.14</v>
      </c>
      <c r="DN246">
        <v>86</v>
      </c>
      <c r="DO246">
        <v>57.14</v>
      </c>
      <c r="DP246">
        <v>98</v>
      </c>
      <c r="DQ246">
        <v>57.14</v>
      </c>
      <c r="DR246">
        <v>47</v>
      </c>
      <c r="DS246">
        <v>71.430000000000007</v>
      </c>
      <c r="DT246">
        <v>18</v>
      </c>
      <c r="DW246">
        <v>83.33</v>
      </c>
      <c r="DX246">
        <v>41</v>
      </c>
      <c r="DY246">
        <v>94.44</v>
      </c>
      <c r="DZ246">
        <v>5</v>
      </c>
      <c r="EA246">
        <v>94.44</v>
      </c>
      <c r="EB246">
        <v>1</v>
      </c>
      <c r="EC246">
        <v>88.89</v>
      </c>
      <c r="ED246">
        <v>7</v>
      </c>
      <c r="EG246">
        <v>30</v>
      </c>
      <c r="EH246">
        <v>54</v>
      </c>
      <c r="EI246">
        <v>35</v>
      </c>
      <c r="EJ246">
        <v>137</v>
      </c>
      <c r="EK246">
        <v>29</v>
      </c>
      <c r="EL246">
        <v>16</v>
      </c>
      <c r="EM246">
        <v>33</v>
      </c>
      <c r="EN246">
        <v>58</v>
      </c>
      <c r="EQ246">
        <v>1.73</v>
      </c>
      <c r="ER246">
        <v>67</v>
      </c>
      <c r="ES246">
        <v>2</v>
      </c>
      <c r="ET246">
        <v>143</v>
      </c>
      <c r="EU246">
        <v>1.65</v>
      </c>
      <c r="EV246">
        <v>21</v>
      </c>
      <c r="EW246">
        <v>1.94</v>
      </c>
      <c r="EX246">
        <v>66</v>
      </c>
      <c r="FA246">
        <v>66.67</v>
      </c>
      <c r="FB246">
        <v>30</v>
      </c>
      <c r="FC246">
        <v>0</v>
      </c>
      <c r="FD246">
        <v>91</v>
      </c>
      <c r="FE246">
        <v>0</v>
      </c>
      <c r="FF246">
        <v>47</v>
      </c>
      <c r="FG246">
        <v>50</v>
      </c>
      <c r="FH246">
        <v>33</v>
      </c>
      <c r="FK246">
        <v>0</v>
      </c>
      <c r="FM246">
        <v>100</v>
      </c>
      <c r="FU246">
        <v>0</v>
      </c>
      <c r="FV246">
        <v>64</v>
      </c>
      <c r="FW246">
        <v>0</v>
      </c>
      <c r="FX246">
        <v>40</v>
      </c>
      <c r="FY246">
        <v>-2</v>
      </c>
      <c r="FZ246">
        <v>1</v>
      </c>
      <c r="GA246">
        <v>0</v>
      </c>
      <c r="GB246">
        <v>39</v>
      </c>
      <c r="GE246">
        <v>-1</v>
      </c>
      <c r="GF246">
        <v>41</v>
      </c>
      <c r="GG246">
        <v>0</v>
      </c>
      <c r="GH246">
        <v>71</v>
      </c>
      <c r="GI246">
        <v>-5</v>
      </c>
      <c r="GJ246">
        <v>1</v>
      </c>
      <c r="GK246">
        <v>1</v>
      </c>
      <c r="GL246">
        <v>46</v>
      </c>
      <c r="GO246">
        <v>-4</v>
      </c>
      <c r="GP246">
        <v>2</v>
      </c>
      <c r="GQ246">
        <v>-1</v>
      </c>
      <c r="GR246">
        <v>64</v>
      </c>
      <c r="GS246">
        <v>-1</v>
      </c>
      <c r="GT246">
        <v>39</v>
      </c>
      <c r="GU246">
        <v>-2</v>
      </c>
      <c r="GV246">
        <v>17</v>
      </c>
      <c r="GY246">
        <v>0</v>
      </c>
      <c r="GZ246">
        <v>16</v>
      </c>
      <c r="HA246">
        <v>0</v>
      </c>
      <c r="HB246">
        <v>15</v>
      </c>
      <c r="HC246">
        <v>0</v>
      </c>
      <c r="HD246">
        <v>5</v>
      </c>
      <c r="HE246">
        <v>0</v>
      </c>
      <c r="HF246">
        <v>9</v>
      </c>
      <c r="HI246">
        <v>6</v>
      </c>
      <c r="HJ246">
        <v>12</v>
      </c>
      <c r="HK246">
        <v>2</v>
      </c>
      <c r="HL246">
        <v>116</v>
      </c>
      <c r="HM246">
        <v>9</v>
      </c>
      <c r="HN246">
        <v>1</v>
      </c>
      <c r="HO246">
        <v>2</v>
      </c>
      <c r="HP246">
        <v>62</v>
      </c>
      <c r="HS246">
        <v>11</v>
      </c>
      <c r="HT246">
        <v>71</v>
      </c>
      <c r="HU246">
        <v>15</v>
      </c>
      <c r="HV246">
        <v>4</v>
      </c>
      <c r="HW246">
        <v>8</v>
      </c>
      <c r="HX246">
        <v>63</v>
      </c>
      <c r="HY246">
        <v>15</v>
      </c>
      <c r="HZ246">
        <v>1</v>
      </c>
      <c r="IC246">
        <v>1</v>
      </c>
      <c r="ID246">
        <v>91</v>
      </c>
      <c r="IE246">
        <v>1</v>
      </c>
      <c r="IF246">
        <v>85</v>
      </c>
      <c r="IG246">
        <v>1</v>
      </c>
      <c r="IH246">
        <v>55</v>
      </c>
      <c r="II246">
        <v>1</v>
      </c>
      <c r="IJ246">
        <v>39</v>
      </c>
      <c r="IM246">
        <v>0</v>
      </c>
      <c r="IN246">
        <v>29</v>
      </c>
      <c r="IO246">
        <v>0</v>
      </c>
      <c r="IP246">
        <v>35</v>
      </c>
      <c r="IQ246">
        <v>0</v>
      </c>
      <c r="IR246">
        <v>13</v>
      </c>
      <c r="IS246">
        <v>0</v>
      </c>
      <c r="IT246">
        <v>16</v>
      </c>
    </row>
    <row r="247" spans="1:254" x14ac:dyDescent="0.25">
      <c r="A247" s="3" t="str">
        <f t="shared" si="3"/>
        <v>Gemma Dryburgh</v>
      </c>
      <c r="B247" s="4">
        <v>45767</v>
      </c>
      <c r="C247" t="s">
        <v>1680</v>
      </c>
      <c r="D247" t="s">
        <v>1681</v>
      </c>
      <c r="E247" t="s">
        <v>1682</v>
      </c>
      <c r="F247" t="s">
        <v>1683</v>
      </c>
      <c r="I247" t="s">
        <v>1708</v>
      </c>
      <c r="J247" t="s">
        <v>1709</v>
      </c>
      <c r="K247">
        <v>16</v>
      </c>
      <c r="L247">
        <v>70</v>
      </c>
      <c r="M247">
        <v>70</v>
      </c>
      <c r="N247">
        <v>69</v>
      </c>
      <c r="O247">
        <v>65</v>
      </c>
      <c r="Q247">
        <v>274</v>
      </c>
      <c r="R247">
        <v>71.39</v>
      </c>
      <c r="S247">
        <v>71.08</v>
      </c>
      <c r="T247">
        <v>71.33</v>
      </c>
      <c r="U247">
        <v>70.959999999999994</v>
      </c>
      <c r="V247">
        <v>69.61</v>
      </c>
      <c r="W247">
        <v>66.12</v>
      </c>
      <c r="Y247">
        <v>69.510000000000005</v>
      </c>
      <c r="Z247">
        <v>62</v>
      </c>
      <c r="AA247">
        <v>61</v>
      </c>
      <c r="AB247">
        <v>49</v>
      </c>
      <c r="AC247">
        <v>16</v>
      </c>
      <c r="AE247">
        <v>7</v>
      </c>
      <c r="AF247">
        <v>9</v>
      </c>
      <c r="AG247">
        <v>10</v>
      </c>
      <c r="AH247">
        <v>7</v>
      </c>
      <c r="AJ247">
        <v>16</v>
      </c>
      <c r="AK247">
        <v>17.5</v>
      </c>
      <c r="AL247">
        <v>10</v>
      </c>
      <c r="AM247" s="5">
        <v>0.34027777777777779</v>
      </c>
      <c r="AN247">
        <v>1</v>
      </c>
      <c r="AO247" s="5">
        <v>0.54861111111111116</v>
      </c>
      <c r="AP247">
        <v>1</v>
      </c>
      <c r="AQ247" s="5">
        <v>0.3576388888888889</v>
      </c>
      <c r="AR247">
        <v>1</v>
      </c>
      <c r="AS247" s="5">
        <v>0.40972222222222221</v>
      </c>
      <c r="AV247">
        <v>251</v>
      </c>
      <c r="AW247">
        <v>62</v>
      </c>
      <c r="AX247">
        <v>69.05</v>
      </c>
      <c r="AY247">
        <v>26</v>
      </c>
      <c r="AZ247">
        <v>75.930000000000007</v>
      </c>
      <c r="BA247">
        <v>59</v>
      </c>
      <c r="BB247">
        <v>29.67</v>
      </c>
      <c r="BC247">
        <v>23</v>
      </c>
      <c r="BD247">
        <v>1.71</v>
      </c>
      <c r="BE247">
        <v>21</v>
      </c>
      <c r="BF247">
        <v>52.9</v>
      </c>
      <c r="BG247">
        <v>26</v>
      </c>
      <c r="BH247">
        <v>20</v>
      </c>
      <c r="BI247">
        <v>61</v>
      </c>
      <c r="BJ247">
        <v>57</v>
      </c>
      <c r="BK247">
        <v>51</v>
      </c>
      <c r="BL247">
        <v>63</v>
      </c>
      <c r="BM247">
        <v>22</v>
      </c>
      <c r="BN247">
        <v>47</v>
      </c>
      <c r="BO247">
        <v>-1</v>
      </c>
      <c r="BP247">
        <v>34</v>
      </c>
      <c r="BQ247">
        <v>-5</v>
      </c>
      <c r="BR247">
        <v>17</v>
      </c>
      <c r="BS247">
        <v>-8</v>
      </c>
      <c r="BT247">
        <v>14</v>
      </c>
      <c r="BU247">
        <v>2</v>
      </c>
      <c r="BV247">
        <v>21</v>
      </c>
      <c r="BW247">
        <v>38</v>
      </c>
      <c r="BX247">
        <v>11</v>
      </c>
      <c r="BY247">
        <v>0</v>
      </c>
      <c r="BZ247">
        <v>5</v>
      </c>
      <c r="CA247">
        <v>16</v>
      </c>
      <c r="CB247">
        <v>40</v>
      </c>
      <c r="CC247">
        <v>16</v>
      </c>
      <c r="CD247">
        <v>253.76</v>
      </c>
      <c r="CE247">
        <v>72.48</v>
      </c>
      <c r="CF247">
        <v>68.14</v>
      </c>
      <c r="CG247">
        <v>49.56</v>
      </c>
      <c r="CH247">
        <v>1.69</v>
      </c>
      <c r="CI247">
        <v>29.65</v>
      </c>
      <c r="CJ247">
        <v>47.47</v>
      </c>
      <c r="CK247">
        <v>3.04</v>
      </c>
      <c r="CL247">
        <v>4.05</v>
      </c>
      <c r="CM247">
        <v>4.75</v>
      </c>
      <c r="CN247">
        <v>253.05</v>
      </c>
      <c r="CO247">
        <v>71.63</v>
      </c>
      <c r="CP247">
        <v>66.69</v>
      </c>
      <c r="CQ247">
        <v>50.4</v>
      </c>
      <c r="CR247">
        <v>1.69</v>
      </c>
      <c r="CS247">
        <v>29.48</v>
      </c>
      <c r="CT247">
        <v>46.5</v>
      </c>
      <c r="CU247">
        <v>3.06</v>
      </c>
      <c r="CV247">
        <v>4.0599999999999996</v>
      </c>
      <c r="CW247">
        <v>4.76</v>
      </c>
      <c r="CX247">
        <v>3</v>
      </c>
      <c r="CY247">
        <v>13</v>
      </c>
      <c r="CZ247">
        <v>68</v>
      </c>
      <c r="DA247">
        <v>9</v>
      </c>
      <c r="DB247">
        <v>38</v>
      </c>
      <c r="DC247">
        <v>261</v>
      </c>
      <c r="DD247">
        <v>64</v>
      </c>
      <c r="DE247">
        <v>253</v>
      </c>
      <c r="DF247">
        <v>95</v>
      </c>
      <c r="DG247">
        <v>239</v>
      </c>
      <c r="DH247">
        <v>72</v>
      </c>
      <c r="DI247">
        <v>250</v>
      </c>
      <c r="DJ247">
        <v>63</v>
      </c>
      <c r="DM247">
        <v>64.290000000000006</v>
      </c>
      <c r="DN247">
        <v>50</v>
      </c>
      <c r="DO247">
        <v>78.569999999999993</v>
      </c>
      <c r="DP247">
        <v>20</v>
      </c>
      <c r="DQ247">
        <v>64.290000000000006</v>
      </c>
      <c r="DR247">
        <v>38</v>
      </c>
      <c r="DS247">
        <v>57.14</v>
      </c>
      <c r="DT247">
        <v>48</v>
      </c>
      <c r="DW247">
        <v>72.22</v>
      </c>
      <c r="DX247">
        <v>97</v>
      </c>
      <c r="DY247">
        <v>88.89</v>
      </c>
      <c r="DZ247">
        <v>23</v>
      </c>
      <c r="EA247">
        <v>66.67</v>
      </c>
      <c r="EB247">
        <v>63</v>
      </c>
      <c r="EC247">
        <v>77.78</v>
      </c>
      <c r="ED247">
        <v>34</v>
      </c>
      <c r="EG247">
        <v>29</v>
      </c>
      <c r="EH247">
        <v>33</v>
      </c>
      <c r="EI247">
        <v>33</v>
      </c>
      <c r="EJ247">
        <v>102</v>
      </c>
      <c r="EK247">
        <v>27</v>
      </c>
      <c r="EL247">
        <v>2</v>
      </c>
      <c r="EM247">
        <v>25</v>
      </c>
      <c r="EN247">
        <v>3</v>
      </c>
      <c r="EQ247">
        <v>1.69</v>
      </c>
      <c r="ER247">
        <v>51</v>
      </c>
      <c r="ES247">
        <v>1.81</v>
      </c>
      <c r="ET247">
        <v>106</v>
      </c>
      <c r="EU247">
        <v>1.67</v>
      </c>
      <c r="EV247">
        <v>23</v>
      </c>
      <c r="EW247">
        <v>1.64</v>
      </c>
      <c r="EX247">
        <v>9</v>
      </c>
      <c r="FA247">
        <v>40</v>
      </c>
      <c r="FB247">
        <v>66</v>
      </c>
      <c r="FC247">
        <v>0</v>
      </c>
      <c r="FD247">
        <v>91</v>
      </c>
      <c r="FE247">
        <v>66.67</v>
      </c>
      <c r="FF247">
        <v>9</v>
      </c>
      <c r="FG247">
        <v>75</v>
      </c>
      <c r="FH247">
        <v>13</v>
      </c>
      <c r="FM247">
        <v>0</v>
      </c>
      <c r="FO247">
        <v>25</v>
      </c>
      <c r="FU247">
        <v>0</v>
      </c>
      <c r="FV247">
        <v>64</v>
      </c>
      <c r="FW247">
        <v>0</v>
      </c>
      <c r="FX247">
        <v>40</v>
      </c>
      <c r="FY247">
        <v>0</v>
      </c>
      <c r="FZ247">
        <v>27</v>
      </c>
      <c r="GA247">
        <v>-1</v>
      </c>
      <c r="GB247">
        <v>13</v>
      </c>
      <c r="GE247">
        <v>-2</v>
      </c>
      <c r="GF247">
        <v>21</v>
      </c>
      <c r="GG247">
        <v>-1</v>
      </c>
      <c r="GH247">
        <v>42</v>
      </c>
      <c r="GI247">
        <v>0</v>
      </c>
      <c r="GJ247">
        <v>28</v>
      </c>
      <c r="GK247">
        <v>-2</v>
      </c>
      <c r="GL247">
        <v>13</v>
      </c>
      <c r="GO247">
        <v>0</v>
      </c>
      <c r="GP247">
        <v>109</v>
      </c>
      <c r="GQ247">
        <v>-1</v>
      </c>
      <c r="GR247">
        <v>64</v>
      </c>
      <c r="GS247">
        <v>-3</v>
      </c>
      <c r="GT247">
        <v>8</v>
      </c>
      <c r="GU247">
        <v>-4</v>
      </c>
      <c r="GV247">
        <v>1</v>
      </c>
      <c r="GY247">
        <v>0</v>
      </c>
      <c r="GZ247">
        <v>16</v>
      </c>
      <c r="HA247">
        <v>0</v>
      </c>
      <c r="HB247">
        <v>15</v>
      </c>
      <c r="HC247">
        <v>0</v>
      </c>
      <c r="HD247">
        <v>5</v>
      </c>
      <c r="HE247">
        <v>2</v>
      </c>
      <c r="HF247">
        <v>1</v>
      </c>
      <c r="HI247">
        <v>5</v>
      </c>
      <c r="HJ247">
        <v>38</v>
      </c>
      <c r="HK247">
        <v>7</v>
      </c>
      <c r="HL247">
        <v>4</v>
      </c>
      <c r="HM247">
        <v>5</v>
      </c>
      <c r="HN247">
        <v>22</v>
      </c>
      <c r="HO247">
        <v>4</v>
      </c>
      <c r="HP247">
        <v>29</v>
      </c>
      <c r="HS247">
        <v>10</v>
      </c>
      <c r="HT247">
        <v>97</v>
      </c>
      <c r="HU247">
        <v>6</v>
      </c>
      <c r="HV247">
        <v>144</v>
      </c>
      <c r="HW247">
        <v>11</v>
      </c>
      <c r="HX247">
        <v>33</v>
      </c>
      <c r="HY247">
        <v>11</v>
      </c>
      <c r="HZ247">
        <v>37</v>
      </c>
      <c r="IC247">
        <v>3</v>
      </c>
      <c r="ID247">
        <v>23</v>
      </c>
      <c r="IE247">
        <v>5</v>
      </c>
      <c r="IF247">
        <v>5</v>
      </c>
      <c r="IG247">
        <v>2</v>
      </c>
      <c r="IH247">
        <v>38</v>
      </c>
      <c r="II247">
        <v>1</v>
      </c>
      <c r="IJ247">
        <v>39</v>
      </c>
      <c r="IM247">
        <v>0</v>
      </c>
      <c r="IN247">
        <v>29</v>
      </c>
      <c r="IO247">
        <v>0</v>
      </c>
      <c r="IP247">
        <v>35</v>
      </c>
      <c r="IQ247">
        <v>0</v>
      </c>
      <c r="IR247">
        <v>13</v>
      </c>
      <c r="IS247">
        <v>0</v>
      </c>
      <c r="IT247">
        <v>16</v>
      </c>
    </row>
    <row r="248" spans="1:254" x14ac:dyDescent="0.25">
      <c r="A248" s="3" t="str">
        <f t="shared" si="3"/>
        <v>Nelly Korda</v>
      </c>
      <c r="B248" s="4">
        <v>45767</v>
      </c>
      <c r="C248" t="s">
        <v>1680</v>
      </c>
      <c r="D248" t="s">
        <v>1681</v>
      </c>
      <c r="E248" t="s">
        <v>1682</v>
      </c>
      <c r="F248" t="s">
        <v>1683</v>
      </c>
      <c r="I248" t="s">
        <v>1710</v>
      </c>
      <c r="J248" t="s">
        <v>1711</v>
      </c>
      <c r="K248">
        <v>16</v>
      </c>
      <c r="L248">
        <v>67</v>
      </c>
      <c r="M248">
        <v>68</v>
      </c>
      <c r="N248">
        <v>67</v>
      </c>
      <c r="O248">
        <v>72</v>
      </c>
      <c r="Q248">
        <v>274</v>
      </c>
      <c r="R248">
        <v>71.39</v>
      </c>
      <c r="S248">
        <v>71.08</v>
      </c>
      <c r="T248">
        <v>68.33</v>
      </c>
      <c r="U248">
        <v>68.959999999999994</v>
      </c>
      <c r="V248">
        <v>67.61</v>
      </c>
      <c r="W248">
        <v>73.12</v>
      </c>
      <c r="Y248">
        <v>69.510000000000005</v>
      </c>
      <c r="Z248">
        <v>15</v>
      </c>
      <c r="AA248">
        <v>12</v>
      </c>
      <c r="AB248">
        <v>5</v>
      </c>
      <c r="AC248">
        <v>16</v>
      </c>
      <c r="AE248">
        <v>4</v>
      </c>
      <c r="AF248">
        <v>4</v>
      </c>
      <c r="AG248">
        <v>3</v>
      </c>
      <c r="AH248">
        <v>7</v>
      </c>
      <c r="AJ248">
        <v>16</v>
      </c>
      <c r="AK248">
        <v>17.5</v>
      </c>
      <c r="AL248">
        <v>10</v>
      </c>
      <c r="AM248" s="5">
        <v>0.33263888888888887</v>
      </c>
      <c r="AN248">
        <v>1</v>
      </c>
      <c r="AO248" s="5">
        <v>0.54097222222222219</v>
      </c>
      <c r="AP248">
        <v>1</v>
      </c>
      <c r="AQ248" s="5">
        <v>0.53125</v>
      </c>
      <c r="AR248">
        <v>1</v>
      </c>
      <c r="AS248" s="5">
        <v>0.5625</v>
      </c>
      <c r="AV248">
        <v>275</v>
      </c>
      <c r="AW248">
        <v>8</v>
      </c>
      <c r="AX248">
        <v>61.9</v>
      </c>
      <c r="AY248">
        <v>51</v>
      </c>
      <c r="AZ248">
        <v>87.04</v>
      </c>
      <c r="BA248">
        <v>11</v>
      </c>
      <c r="BB248">
        <v>30</v>
      </c>
      <c r="BC248">
        <v>30</v>
      </c>
      <c r="BD248">
        <v>1.71</v>
      </c>
      <c r="BE248">
        <v>22</v>
      </c>
      <c r="BF248">
        <v>30</v>
      </c>
      <c r="BG248">
        <v>59</v>
      </c>
      <c r="BH248">
        <v>50</v>
      </c>
      <c r="BI248">
        <v>28</v>
      </c>
      <c r="BJ248">
        <v>27</v>
      </c>
      <c r="BK248">
        <v>29</v>
      </c>
      <c r="BL248">
        <v>15</v>
      </c>
      <c r="BM248">
        <v>26</v>
      </c>
      <c r="BN248">
        <v>21</v>
      </c>
      <c r="BO248">
        <v>-3</v>
      </c>
      <c r="BP248">
        <v>10</v>
      </c>
      <c r="BQ248">
        <v>-2</v>
      </c>
      <c r="BR248">
        <v>36</v>
      </c>
      <c r="BS248">
        <v>-9</v>
      </c>
      <c r="BT248">
        <v>8</v>
      </c>
      <c r="BU248">
        <v>1</v>
      </c>
      <c r="BV248">
        <v>25</v>
      </c>
      <c r="BW248">
        <v>35</v>
      </c>
      <c r="BX248">
        <v>9</v>
      </c>
      <c r="BY248">
        <v>2</v>
      </c>
      <c r="BZ248">
        <v>4</v>
      </c>
      <c r="CA248">
        <v>16</v>
      </c>
      <c r="CB248">
        <v>40</v>
      </c>
      <c r="CC248">
        <v>16</v>
      </c>
      <c r="CD248">
        <v>253.76</v>
      </c>
      <c r="CE248">
        <v>72.48</v>
      </c>
      <c r="CF248">
        <v>68.14</v>
      </c>
      <c r="CG248">
        <v>49.56</v>
      </c>
      <c r="CH248">
        <v>1.69</v>
      </c>
      <c r="CI248">
        <v>29.65</v>
      </c>
      <c r="CJ248">
        <v>47.47</v>
      </c>
      <c r="CK248">
        <v>3.04</v>
      </c>
      <c r="CL248">
        <v>4.05</v>
      </c>
      <c r="CM248">
        <v>4.75</v>
      </c>
      <c r="CN248">
        <v>253.05</v>
      </c>
      <c r="CO248">
        <v>71.63</v>
      </c>
      <c r="CP248">
        <v>66.69</v>
      </c>
      <c r="CQ248">
        <v>50.4</v>
      </c>
      <c r="CR248">
        <v>1.69</v>
      </c>
      <c r="CS248">
        <v>29.48</v>
      </c>
      <c r="CT248">
        <v>46.5</v>
      </c>
      <c r="CU248">
        <v>3.06</v>
      </c>
      <c r="CV248">
        <v>4.0599999999999996</v>
      </c>
      <c r="CW248">
        <v>4.76</v>
      </c>
      <c r="CX248">
        <v>10</v>
      </c>
      <c r="CY248">
        <v>2</v>
      </c>
      <c r="CZ248">
        <v>73</v>
      </c>
      <c r="DA248">
        <v>13</v>
      </c>
      <c r="DB248">
        <v>3</v>
      </c>
      <c r="DC248">
        <v>275</v>
      </c>
      <c r="DD248">
        <v>23</v>
      </c>
      <c r="DE248">
        <v>279</v>
      </c>
      <c r="DF248">
        <v>11</v>
      </c>
      <c r="DG248">
        <v>271</v>
      </c>
      <c r="DH248">
        <v>26</v>
      </c>
      <c r="DI248">
        <v>289</v>
      </c>
      <c r="DJ248">
        <v>5</v>
      </c>
      <c r="DM248">
        <v>71.430000000000007</v>
      </c>
      <c r="DN248">
        <v>28</v>
      </c>
      <c r="DO248">
        <v>50</v>
      </c>
      <c r="DP248">
        <v>120</v>
      </c>
      <c r="DQ248">
        <v>64.290000000000006</v>
      </c>
      <c r="DR248">
        <v>38</v>
      </c>
      <c r="DS248">
        <v>85.71</v>
      </c>
      <c r="DT248">
        <v>4</v>
      </c>
      <c r="DW248">
        <v>100</v>
      </c>
      <c r="DX248">
        <v>1</v>
      </c>
      <c r="DY248">
        <v>77.78</v>
      </c>
      <c r="DZ248">
        <v>72</v>
      </c>
      <c r="EA248">
        <v>83.33</v>
      </c>
      <c r="EB248">
        <v>19</v>
      </c>
      <c r="EC248">
        <v>83.33</v>
      </c>
      <c r="ED248">
        <v>17</v>
      </c>
      <c r="EG248">
        <v>32</v>
      </c>
      <c r="EH248">
        <v>93</v>
      </c>
      <c r="EI248">
        <v>29</v>
      </c>
      <c r="EJ248">
        <v>16</v>
      </c>
      <c r="EK248">
        <v>29</v>
      </c>
      <c r="EL248">
        <v>16</v>
      </c>
      <c r="EM248">
        <v>33</v>
      </c>
      <c r="EN248">
        <v>58</v>
      </c>
      <c r="EQ248">
        <v>1.78</v>
      </c>
      <c r="ER248">
        <v>90</v>
      </c>
      <c r="ES248">
        <v>1.64</v>
      </c>
      <c r="ET248">
        <v>23</v>
      </c>
      <c r="EU248">
        <v>1.53</v>
      </c>
      <c r="EV248">
        <v>5</v>
      </c>
      <c r="EW248">
        <v>1.87</v>
      </c>
      <c r="EX248">
        <v>57</v>
      </c>
      <c r="FC248">
        <v>50</v>
      </c>
      <c r="FD248">
        <v>36</v>
      </c>
      <c r="FE248">
        <v>0</v>
      </c>
      <c r="FF248">
        <v>47</v>
      </c>
      <c r="FG248">
        <v>33.33</v>
      </c>
      <c r="FH248">
        <v>47</v>
      </c>
      <c r="FK248">
        <v>0</v>
      </c>
      <c r="FM248">
        <v>100</v>
      </c>
      <c r="FO248">
        <v>100</v>
      </c>
      <c r="FQ248">
        <v>0</v>
      </c>
      <c r="FU248">
        <v>0</v>
      </c>
      <c r="FV248">
        <v>64</v>
      </c>
      <c r="FW248">
        <v>-2</v>
      </c>
      <c r="FX248">
        <v>1</v>
      </c>
      <c r="FY248">
        <v>-1</v>
      </c>
      <c r="FZ248">
        <v>6</v>
      </c>
      <c r="GA248">
        <v>0</v>
      </c>
      <c r="GB248">
        <v>39</v>
      </c>
      <c r="GE248">
        <v>-4</v>
      </c>
      <c r="GF248">
        <v>4</v>
      </c>
      <c r="GG248">
        <v>0</v>
      </c>
      <c r="GH248">
        <v>71</v>
      </c>
      <c r="GI248">
        <v>1</v>
      </c>
      <c r="GJ248">
        <v>43</v>
      </c>
      <c r="GK248">
        <v>1</v>
      </c>
      <c r="GL248">
        <v>46</v>
      </c>
      <c r="GO248">
        <v>-1</v>
      </c>
      <c r="GP248">
        <v>59</v>
      </c>
      <c r="GQ248">
        <v>-2</v>
      </c>
      <c r="GR248">
        <v>34</v>
      </c>
      <c r="GS248">
        <v>-5</v>
      </c>
      <c r="GT248">
        <v>1</v>
      </c>
      <c r="GU248">
        <v>-1</v>
      </c>
      <c r="GV248">
        <v>38</v>
      </c>
      <c r="GY248">
        <v>0</v>
      </c>
      <c r="GZ248">
        <v>16</v>
      </c>
      <c r="HA248">
        <v>0</v>
      </c>
      <c r="HB248">
        <v>15</v>
      </c>
      <c r="HC248">
        <v>1</v>
      </c>
      <c r="HD248">
        <v>1</v>
      </c>
      <c r="HE248">
        <v>0</v>
      </c>
      <c r="HF248">
        <v>9</v>
      </c>
      <c r="HI248">
        <v>8</v>
      </c>
      <c r="HJ248">
        <v>2</v>
      </c>
      <c r="HK248">
        <v>7</v>
      </c>
      <c r="HL248">
        <v>4</v>
      </c>
      <c r="HM248">
        <v>7</v>
      </c>
      <c r="HN248">
        <v>5</v>
      </c>
      <c r="HO248">
        <v>3</v>
      </c>
      <c r="HP248">
        <v>48</v>
      </c>
      <c r="HS248">
        <v>7</v>
      </c>
      <c r="HT248">
        <v>144</v>
      </c>
      <c r="HU248">
        <v>9</v>
      </c>
      <c r="HV248">
        <v>121</v>
      </c>
      <c r="HW248">
        <v>6</v>
      </c>
      <c r="HX248">
        <v>73</v>
      </c>
      <c r="HY248">
        <v>13</v>
      </c>
      <c r="HZ248">
        <v>14</v>
      </c>
      <c r="IC248">
        <v>3</v>
      </c>
      <c r="ID248">
        <v>23</v>
      </c>
      <c r="IE248">
        <v>1</v>
      </c>
      <c r="IF248">
        <v>85</v>
      </c>
      <c r="IG248">
        <v>4</v>
      </c>
      <c r="IH248">
        <v>7</v>
      </c>
      <c r="II248">
        <v>1</v>
      </c>
      <c r="IJ248">
        <v>39</v>
      </c>
      <c r="IM248">
        <v>0</v>
      </c>
      <c r="IN248">
        <v>29</v>
      </c>
      <c r="IO248">
        <v>1</v>
      </c>
      <c r="IP248">
        <v>5</v>
      </c>
      <c r="IQ248">
        <v>0</v>
      </c>
      <c r="IR248">
        <v>13</v>
      </c>
      <c r="IS248">
        <v>1</v>
      </c>
      <c r="IT248">
        <v>2</v>
      </c>
    </row>
    <row r="249" spans="1:254" x14ac:dyDescent="0.25">
      <c r="A249" s="3" t="str">
        <f t="shared" si="3"/>
        <v>Stephanie Kyriacou</v>
      </c>
      <c r="B249" s="4">
        <v>45767</v>
      </c>
      <c r="C249" t="s">
        <v>1680</v>
      </c>
      <c r="D249" t="s">
        <v>1681</v>
      </c>
      <c r="E249" t="s">
        <v>1682</v>
      </c>
      <c r="F249" t="s">
        <v>1683</v>
      </c>
      <c r="I249" t="s">
        <v>1712</v>
      </c>
      <c r="J249" t="s">
        <v>1713</v>
      </c>
      <c r="K249">
        <v>16</v>
      </c>
      <c r="L249">
        <v>69</v>
      </c>
      <c r="M249">
        <v>67</v>
      </c>
      <c r="N249">
        <v>70</v>
      </c>
      <c r="O249">
        <v>68</v>
      </c>
      <c r="Q249">
        <v>274</v>
      </c>
      <c r="R249">
        <v>71.39</v>
      </c>
      <c r="S249">
        <v>71.08</v>
      </c>
      <c r="T249">
        <v>70.33</v>
      </c>
      <c r="U249">
        <v>67.959999999999994</v>
      </c>
      <c r="V249">
        <v>70.61</v>
      </c>
      <c r="W249">
        <v>69.12</v>
      </c>
      <c r="Y249">
        <v>69.510000000000005</v>
      </c>
      <c r="Z249">
        <v>44</v>
      </c>
      <c r="AA249">
        <v>20</v>
      </c>
      <c r="AB249">
        <v>20</v>
      </c>
      <c r="AC249">
        <v>16</v>
      </c>
      <c r="AE249">
        <v>6</v>
      </c>
      <c r="AF249">
        <v>5</v>
      </c>
      <c r="AG249">
        <v>7</v>
      </c>
      <c r="AH249">
        <v>7</v>
      </c>
      <c r="AJ249">
        <v>16</v>
      </c>
      <c r="AK249">
        <v>17.5</v>
      </c>
      <c r="AL249">
        <v>1</v>
      </c>
      <c r="AM249" s="5">
        <v>0.34791666666666665</v>
      </c>
      <c r="AN249">
        <v>10</v>
      </c>
      <c r="AO249" s="5">
        <v>0.55625000000000002</v>
      </c>
      <c r="AP249">
        <v>1</v>
      </c>
      <c r="AQ249" s="5">
        <v>0.50347222222222221</v>
      </c>
      <c r="AR249">
        <v>1</v>
      </c>
      <c r="AS249" s="5">
        <v>0.49305555555555558</v>
      </c>
      <c r="AV249">
        <v>261.33</v>
      </c>
      <c r="AW249">
        <v>40</v>
      </c>
      <c r="AX249">
        <v>64.290000000000006</v>
      </c>
      <c r="AY249">
        <v>46</v>
      </c>
      <c r="AZ249">
        <v>88.89</v>
      </c>
      <c r="BA249">
        <v>8</v>
      </c>
      <c r="BB249">
        <v>31.33</v>
      </c>
      <c r="BC249">
        <v>54</v>
      </c>
      <c r="BD249">
        <v>1.79</v>
      </c>
      <c r="BE249">
        <v>50</v>
      </c>
      <c r="BF249">
        <v>72.7</v>
      </c>
      <c r="BG249">
        <v>2</v>
      </c>
      <c r="BH249">
        <v>57.14</v>
      </c>
      <c r="BI249">
        <v>19</v>
      </c>
      <c r="BJ249">
        <v>54</v>
      </c>
      <c r="BK249">
        <v>25</v>
      </c>
      <c r="BL249">
        <v>33</v>
      </c>
      <c r="BM249">
        <v>55</v>
      </c>
      <c r="BN249">
        <v>19</v>
      </c>
      <c r="BO249">
        <v>-2</v>
      </c>
      <c r="BP249">
        <v>19</v>
      </c>
      <c r="BQ249">
        <v>-6</v>
      </c>
      <c r="BR249">
        <v>10</v>
      </c>
      <c r="BS249">
        <v>-6</v>
      </c>
      <c r="BT249">
        <v>40</v>
      </c>
      <c r="BU249">
        <v>0</v>
      </c>
      <c r="BV249">
        <v>17</v>
      </c>
      <c r="BW249">
        <v>52</v>
      </c>
      <c r="BX249">
        <v>3</v>
      </c>
      <c r="BY249">
        <v>0</v>
      </c>
      <c r="BZ249">
        <v>7</v>
      </c>
      <c r="CA249">
        <v>16</v>
      </c>
      <c r="CB249">
        <v>40</v>
      </c>
      <c r="CC249">
        <v>16</v>
      </c>
      <c r="CD249">
        <v>253.76</v>
      </c>
      <c r="CE249">
        <v>72.48</v>
      </c>
      <c r="CF249">
        <v>68.14</v>
      </c>
      <c r="CG249">
        <v>49.56</v>
      </c>
      <c r="CH249">
        <v>1.69</v>
      </c>
      <c r="CI249">
        <v>29.65</v>
      </c>
      <c r="CJ249">
        <v>47.47</v>
      </c>
      <c r="CK249">
        <v>3.04</v>
      </c>
      <c r="CL249">
        <v>4.05</v>
      </c>
      <c r="CM249">
        <v>4.75</v>
      </c>
      <c r="CN249">
        <v>253.05</v>
      </c>
      <c r="CO249">
        <v>71.63</v>
      </c>
      <c r="CP249">
        <v>66.69</v>
      </c>
      <c r="CQ249">
        <v>50.4</v>
      </c>
      <c r="CR249">
        <v>1.69</v>
      </c>
      <c r="CS249">
        <v>29.48</v>
      </c>
      <c r="CT249">
        <v>46.5</v>
      </c>
      <c r="CU249">
        <v>3.06</v>
      </c>
      <c r="CV249">
        <v>4.0599999999999996</v>
      </c>
      <c r="CW249">
        <v>4.76</v>
      </c>
      <c r="CX249">
        <v>25</v>
      </c>
      <c r="CY249">
        <v>43</v>
      </c>
      <c r="CZ249">
        <v>4</v>
      </c>
      <c r="DA249">
        <v>69</v>
      </c>
      <c r="DB249">
        <v>38</v>
      </c>
      <c r="DC249">
        <v>267</v>
      </c>
      <c r="DD249">
        <v>50</v>
      </c>
      <c r="DE249">
        <v>247</v>
      </c>
      <c r="DF249">
        <v>116</v>
      </c>
      <c r="DG249">
        <v>270</v>
      </c>
      <c r="DH249">
        <v>31</v>
      </c>
      <c r="DI249">
        <v>293</v>
      </c>
      <c r="DJ249">
        <v>2</v>
      </c>
      <c r="DM249">
        <v>64.290000000000006</v>
      </c>
      <c r="DN249">
        <v>50</v>
      </c>
      <c r="DO249">
        <v>71.430000000000007</v>
      </c>
      <c r="DP249">
        <v>40</v>
      </c>
      <c r="DQ249">
        <v>57.14</v>
      </c>
      <c r="DR249">
        <v>47</v>
      </c>
      <c r="DS249">
        <v>92.86</v>
      </c>
      <c r="DT249">
        <v>1</v>
      </c>
      <c r="DW249">
        <v>94.44</v>
      </c>
      <c r="DX249">
        <v>8</v>
      </c>
      <c r="DY249">
        <v>94.44</v>
      </c>
      <c r="DZ249">
        <v>5</v>
      </c>
      <c r="EA249">
        <v>77.78</v>
      </c>
      <c r="EB249">
        <v>31</v>
      </c>
      <c r="EC249">
        <v>72.22</v>
      </c>
      <c r="ED249">
        <v>51</v>
      </c>
      <c r="EG249">
        <v>32</v>
      </c>
      <c r="EH249">
        <v>93</v>
      </c>
      <c r="EI249">
        <v>31</v>
      </c>
      <c r="EJ249">
        <v>63</v>
      </c>
      <c r="EK249">
        <v>31</v>
      </c>
      <c r="EL249">
        <v>34</v>
      </c>
      <c r="EM249">
        <v>28</v>
      </c>
      <c r="EN249">
        <v>14</v>
      </c>
      <c r="EQ249">
        <v>1.77</v>
      </c>
      <c r="ER249">
        <v>83</v>
      </c>
      <c r="ES249">
        <v>1.77</v>
      </c>
      <c r="ET249">
        <v>77</v>
      </c>
      <c r="EU249">
        <v>1.86</v>
      </c>
      <c r="EV249">
        <v>49</v>
      </c>
      <c r="EW249">
        <v>1.77</v>
      </c>
      <c r="EX249">
        <v>34</v>
      </c>
      <c r="FA249">
        <v>0</v>
      </c>
      <c r="FB249">
        <v>108</v>
      </c>
      <c r="FC249">
        <v>0</v>
      </c>
      <c r="FD249">
        <v>91</v>
      </c>
      <c r="FE249">
        <v>75</v>
      </c>
      <c r="FF249">
        <v>5</v>
      </c>
      <c r="FG249">
        <v>100</v>
      </c>
      <c r="FH249">
        <v>1</v>
      </c>
      <c r="FK249">
        <v>0</v>
      </c>
      <c r="FM249">
        <v>100</v>
      </c>
      <c r="FO249">
        <v>50</v>
      </c>
      <c r="FQ249">
        <v>100</v>
      </c>
      <c r="FU249">
        <v>0</v>
      </c>
      <c r="FV249">
        <v>64</v>
      </c>
      <c r="FW249">
        <v>-2</v>
      </c>
      <c r="FX249">
        <v>1</v>
      </c>
      <c r="FY249">
        <v>0</v>
      </c>
      <c r="FZ249">
        <v>27</v>
      </c>
      <c r="GA249">
        <v>0</v>
      </c>
      <c r="GB249">
        <v>39</v>
      </c>
      <c r="GE249">
        <v>-3</v>
      </c>
      <c r="GF249">
        <v>9</v>
      </c>
      <c r="GG249">
        <v>0</v>
      </c>
      <c r="GH249">
        <v>71</v>
      </c>
      <c r="GI249">
        <v>0</v>
      </c>
      <c r="GJ249">
        <v>28</v>
      </c>
      <c r="GK249">
        <v>-3</v>
      </c>
      <c r="GL249">
        <v>6</v>
      </c>
      <c r="GO249">
        <v>0</v>
      </c>
      <c r="GP249">
        <v>109</v>
      </c>
      <c r="GQ249">
        <v>-3</v>
      </c>
      <c r="GR249">
        <v>10</v>
      </c>
      <c r="GS249">
        <v>-2</v>
      </c>
      <c r="GT249">
        <v>22</v>
      </c>
      <c r="GU249">
        <v>-1</v>
      </c>
      <c r="GV249">
        <v>38</v>
      </c>
      <c r="GY249">
        <v>0</v>
      </c>
      <c r="GZ249">
        <v>16</v>
      </c>
      <c r="HA249">
        <v>0</v>
      </c>
      <c r="HB249">
        <v>15</v>
      </c>
      <c r="HC249">
        <v>0</v>
      </c>
      <c r="HD249">
        <v>5</v>
      </c>
      <c r="HE249">
        <v>0</v>
      </c>
      <c r="HF249">
        <v>9</v>
      </c>
      <c r="HI249">
        <v>4</v>
      </c>
      <c r="HJ249">
        <v>67</v>
      </c>
      <c r="HK249">
        <v>6</v>
      </c>
      <c r="HL249">
        <v>12</v>
      </c>
      <c r="HM249">
        <v>3</v>
      </c>
      <c r="HN249">
        <v>49</v>
      </c>
      <c r="HO249">
        <v>4</v>
      </c>
      <c r="HP249">
        <v>29</v>
      </c>
      <c r="HS249">
        <v>13</v>
      </c>
      <c r="HT249">
        <v>22</v>
      </c>
      <c r="HU249">
        <v>11</v>
      </c>
      <c r="HV249">
        <v>74</v>
      </c>
      <c r="HW249">
        <v>14</v>
      </c>
      <c r="HX249">
        <v>3</v>
      </c>
      <c r="HY249">
        <v>14</v>
      </c>
      <c r="HZ249">
        <v>7</v>
      </c>
      <c r="IC249">
        <v>1</v>
      </c>
      <c r="ID249">
        <v>91</v>
      </c>
      <c r="IE249">
        <v>1</v>
      </c>
      <c r="IF249">
        <v>85</v>
      </c>
      <c r="IG249">
        <v>1</v>
      </c>
      <c r="IH249">
        <v>55</v>
      </c>
      <c r="II249">
        <v>0</v>
      </c>
      <c r="IJ249">
        <v>60</v>
      </c>
      <c r="IM249">
        <v>0</v>
      </c>
      <c r="IN249">
        <v>29</v>
      </c>
      <c r="IO249">
        <v>0</v>
      </c>
      <c r="IP249">
        <v>35</v>
      </c>
      <c r="IQ249">
        <v>0</v>
      </c>
      <c r="IR249">
        <v>13</v>
      </c>
      <c r="IS249">
        <v>0</v>
      </c>
      <c r="IT249">
        <v>16</v>
      </c>
    </row>
    <row r="250" spans="1:254" x14ac:dyDescent="0.25">
      <c r="A250" s="3" t="str">
        <f t="shared" si="3"/>
        <v>Ina Yoon</v>
      </c>
      <c r="B250" s="4">
        <v>45767</v>
      </c>
      <c r="C250" t="s">
        <v>1680</v>
      </c>
      <c r="D250" t="s">
        <v>1681</v>
      </c>
      <c r="E250" t="s">
        <v>1682</v>
      </c>
      <c r="F250" t="s">
        <v>1683</v>
      </c>
      <c r="I250" t="s">
        <v>1659</v>
      </c>
      <c r="J250" t="s">
        <v>1714</v>
      </c>
      <c r="K250">
        <v>16</v>
      </c>
      <c r="L250">
        <v>70</v>
      </c>
      <c r="M250">
        <v>67</v>
      </c>
      <c r="N250">
        <v>64</v>
      </c>
      <c r="O250">
        <v>73</v>
      </c>
      <c r="Q250">
        <v>274</v>
      </c>
      <c r="R250">
        <v>71.39</v>
      </c>
      <c r="S250">
        <v>71.08</v>
      </c>
      <c r="T250">
        <v>71.33</v>
      </c>
      <c r="U250">
        <v>67.959999999999994</v>
      </c>
      <c r="V250">
        <v>64.61</v>
      </c>
      <c r="W250">
        <v>74.12</v>
      </c>
      <c r="Y250">
        <v>69.510000000000005</v>
      </c>
      <c r="Z250">
        <v>62</v>
      </c>
      <c r="AA250">
        <v>29</v>
      </c>
      <c r="AB250">
        <v>4</v>
      </c>
      <c r="AC250">
        <v>16</v>
      </c>
      <c r="AE250">
        <v>7</v>
      </c>
      <c r="AF250">
        <v>6</v>
      </c>
      <c r="AG250">
        <v>2</v>
      </c>
      <c r="AH250">
        <v>7</v>
      </c>
      <c r="AJ250">
        <v>16</v>
      </c>
      <c r="AK250">
        <v>17.5</v>
      </c>
      <c r="AL250">
        <v>10</v>
      </c>
      <c r="AM250" s="5">
        <v>0.53333333333333333</v>
      </c>
      <c r="AN250">
        <v>1</v>
      </c>
      <c r="AO250" s="5">
        <v>0.32500000000000001</v>
      </c>
      <c r="AP250">
        <v>1</v>
      </c>
      <c r="AQ250" s="5">
        <v>0.47569444444444442</v>
      </c>
      <c r="AR250">
        <v>1</v>
      </c>
      <c r="AS250" s="5">
        <v>0.56944444444444442</v>
      </c>
      <c r="AV250">
        <v>280</v>
      </c>
      <c r="AW250">
        <v>5</v>
      </c>
      <c r="AX250">
        <v>57.14</v>
      </c>
      <c r="AY250">
        <v>62</v>
      </c>
      <c r="AZ250">
        <v>81.48</v>
      </c>
      <c r="BA250">
        <v>39</v>
      </c>
      <c r="BB250">
        <v>28.33</v>
      </c>
      <c r="BC250">
        <v>7</v>
      </c>
      <c r="BD250">
        <v>1.68</v>
      </c>
      <c r="BE250">
        <v>11</v>
      </c>
      <c r="BF250">
        <v>46.2</v>
      </c>
      <c r="BG250">
        <v>40</v>
      </c>
      <c r="BH250">
        <v>75</v>
      </c>
      <c r="BI250">
        <v>6</v>
      </c>
      <c r="BJ250">
        <v>33</v>
      </c>
      <c r="BK250">
        <v>58</v>
      </c>
      <c r="BL250">
        <v>41</v>
      </c>
      <c r="BM250">
        <v>7</v>
      </c>
      <c r="BN250">
        <v>25</v>
      </c>
      <c r="BO250">
        <v>-5</v>
      </c>
      <c r="BP250">
        <v>3</v>
      </c>
      <c r="BQ250">
        <v>-3</v>
      </c>
      <c r="BR250">
        <v>26</v>
      </c>
      <c r="BS250">
        <v>-6</v>
      </c>
      <c r="BT250">
        <v>40</v>
      </c>
      <c r="BU250">
        <v>0</v>
      </c>
      <c r="BV250">
        <v>24</v>
      </c>
      <c r="BW250">
        <v>41</v>
      </c>
      <c r="BX250">
        <v>4</v>
      </c>
      <c r="BY250">
        <v>3</v>
      </c>
      <c r="BZ250">
        <v>4</v>
      </c>
      <c r="CA250">
        <v>16</v>
      </c>
      <c r="CB250">
        <v>40</v>
      </c>
      <c r="CC250">
        <v>16</v>
      </c>
      <c r="CD250">
        <v>253.76</v>
      </c>
      <c r="CE250">
        <v>72.48</v>
      </c>
      <c r="CF250">
        <v>68.14</v>
      </c>
      <c r="CG250">
        <v>49.56</v>
      </c>
      <c r="CH250">
        <v>1.69</v>
      </c>
      <c r="CI250">
        <v>29.65</v>
      </c>
      <c r="CJ250">
        <v>47.47</v>
      </c>
      <c r="CK250">
        <v>3.04</v>
      </c>
      <c r="CL250">
        <v>4.05</v>
      </c>
      <c r="CM250">
        <v>4.75</v>
      </c>
      <c r="CN250">
        <v>253.05</v>
      </c>
      <c r="CO250">
        <v>71.63</v>
      </c>
      <c r="CP250">
        <v>66.69</v>
      </c>
      <c r="CQ250">
        <v>50.4</v>
      </c>
      <c r="CR250">
        <v>1.69</v>
      </c>
      <c r="CS250">
        <v>29.48</v>
      </c>
      <c r="CT250">
        <v>46.5</v>
      </c>
      <c r="CU250">
        <v>3.06</v>
      </c>
      <c r="CV250">
        <v>4.0599999999999996</v>
      </c>
      <c r="CW250">
        <v>4.76</v>
      </c>
      <c r="CX250">
        <v>25</v>
      </c>
      <c r="CY250">
        <v>3</v>
      </c>
      <c r="CZ250">
        <v>59</v>
      </c>
      <c r="DA250">
        <v>61</v>
      </c>
      <c r="DB250">
        <v>1</v>
      </c>
      <c r="DC250">
        <v>265</v>
      </c>
      <c r="DD250">
        <v>54</v>
      </c>
      <c r="DE250">
        <v>291</v>
      </c>
      <c r="DF250">
        <v>7</v>
      </c>
      <c r="DG250">
        <v>284</v>
      </c>
      <c r="DH250">
        <v>9</v>
      </c>
      <c r="DI250">
        <v>269</v>
      </c>
      <c r="DJ250">
        <v>20</v>
      </c>
      <c r="DM250">
        <v>50</v>
      </c>
      <c r="DN250">
        <v>113</v>
      </c>
      <c r="DO250">
        <v>71.430000000000007</v>
      </c>
      <c r="DP250">
        <v>40</v>
      </c>
      <c r="DQ250">
        <v>50</v>
      </c>
      <c r="DR250">
        <v>61</v>
      </c>
      <c r="DS250">
        <v>71.430000000000007</v>
      </c>
      <c r="DT250">
        <v>18</v>
      </c>
      <c r="DW250">
        <v>61.11</v>
      </c>
      <c r="DX250">
        <v>132</v>
      </c>
      <c r="DY250">
        <v>94.44</v>
      </c>
      <c r="DZ250">
        <v>5</v>
      </c>
      <c r="EA250">
        <v>88.89</v>
      </c>
      <c r="EB250">
        <v>9</v>
      </c>
      <c r="EC250">
        <v>83.33</v>
      </c>
      <c r="ED250">
        <v>17</v>
      </c>
      <c r="EG250">
        <v>27</v>
      </c>
      <c r="EH250">
        <v>10</v>
      </c>
      <c r="EI250">
        <v>31</v>
      </c>
      <c r="EJ250">
        <v>63</v>
      </c>
      <c r="EK250">
        <v>27</v>
      </c>
      <c r="EL250">
        <v>2</v>
      </c>
      <c r="EM250">
        <v>32</v>
      </c>
      <c r="EN250">
        <v>48</v>
      </c>
      <c r="EQ250">
        <v>1.64</v>
      </c>
      <c r="ER250">
        <v>32</v>
      </c>
      <c r="ES250">
        <v>1.77</v>
      </c>
      <c r="ET250">
        <v>77</v>
      </c>
      <c r="EU250">
        <v>1.5</v>
      </c>
      <c r="EV250">
        <v>4</v>
      </c>
      <c r="EW250">
        <v>1.8</v>
      </c>
      <c r="EX250">
        <v>44</v>
      </c>
      <c r="FA250">
        <v>71.430000000000007</v>
      </c>
      <c r="FB250">
        <v>26</v>
      </c>
      <c r="FC250">
        <v>0</v>
      </c>
      <c r="FD250">
        <v>91</v>
      </c>
      <c r="FE250">
        <v>50</v>
      </c>
      <c r="FF250">
        <v>16</v>
      </c>
      <c r="FG250">
        <v>0</v>
      </c>
      <c r="FH250">
        <v>55</v>
      </c>
      <c r="FK250">
        <v>50</v>
      </c>
      <c r="FM250">
        <v>100</v>
      </c>
      <c r="FQ250">
        <v>100</v>
      </c>
      <c r="FU250">
        <v>-1</v>
      </c>
      <c r="FV250">
        <v>21</v>
      </c>
      <c r="FW250">
        <v>-1</v>
      </c>
      <c r="FX250">
        <v>10</v>
      </c>
      <c r="FY250">
        <v>-2</v>
      </c>
      <c r="FZ250">
        <v>1</v>
      </c>
      <c r="GA250">
        <v>-1</v>
      </c>
      <c r="GB250">
        <v>13</v>
      </c>
      <c r="GE250">
        <v>-1</v>
      </c>
      <c r="GF250">
        <v>41</v>
      </c>
      <c r="GG250">
        <v>-1</v>
      </c>
      <c r="GH250">
        <v>42</v>
      </c>
      <c r="GI250">
        <v>-4</v>
      </c>
      <c r="GJ250">
        <v>3</v>
      </c>
      <c r="GK250">
        <v>3</v>
      </c>
      <c r="GL250">
        <v>66</v>
      </c>
      <c r="GO250">
        <v>0</v>
      </c>
      <c r="GP250">
        <v>109</v>
      </c>
      <c r="GQ250">
        <v>-3</v>
      </c>
      <c r="GR250">
        <v>10</v>
      </c>
      <c r="GS250">
        <v>-2</v>
      </c>
      <c r="GT250">
        <v>22</v>
      </c>
      <c r="GU250">
        <v>-1</v>
      </c>
      <c r="GV250">
        <v>38</v>
      </c>
      <c r="GY250">
        <v>0</v>
      </c>
      <c r="GZ250">
        <v>16</v>
      </c>
      <c r="HA250">
        <v>0</v>
      </c>
      <c r="HB250">
        <v>15</v>
      </c>
      <c r="HC250">
        <v>0</v>
      </c>
      <c r="HD250">
        <v>5</v>
      </c>
      <c r="HE250">
        <v>0</v>
      </c>
      <c r="HF250">
        <v>9</v>
      </c>
      <c r="HI250">
        <v>5</v>
      </c>
      <c r="HJ250">
        <v>38</v>
      </c>
      <c r="HK250">
        <v>6</v>
      </c>
      <c r="HL250">
        <v>12</v>
      </c>
      <c r="HM250">
        <v>9</v>
      </c>
      <c r="HN250">
        <v>1</v>
      </c>
      <c r="HO250">
        <v>4</v>
      </c>
      <c r="HP250">
        <v>29</v>
      </c>
      <c r="HS250">
        <v>11</v>
      </c>
      <c r="HT250">
        <v>71</v>
      </c>
      <c r="HU250">
        <v>11</v>
      </c>
      <c r="HV250">
        <v>74</v>
      </c>
      <c r="HW250">
        <v>8</v>
      </c>
      <c r="HX250">
        <v>63</v>
      </c>
      <c r="HY250">
        <v>11</v>
      </c>
      <c r="HZ250">
        <v>37</v>
      </c>
      <c r="IC250">
        <v>1</v>
      </c>
      <c r="ID250">
        <v>91</v>
      </c>
      <c r="IE250">
        <v>1</v>
      </c>
      <c r="IF250">
        <v>85</v>
      </c>
      <c r="IG250">
        <v>1</v>
      </c>
      <c r="IH250">
        <v>55</v>
      </c>
      <c r="II250">
        <v>1</v>
      </c>
      <c r="IJ250">
        <v>39</v>
      </c>
      <c r="IM250">
        <v>1</v>
      </c>
      <c r="IN250">
        <v>1</v>
      </c>
      <c r="IO250">
        <v>0</v>
      </c>
      <c r="IP250">
        <v>35</v>
      </c>
      <c r="IQ250">
        <v>0</v>
      </c>
      <c r="IR250">
        <v>13</v>
      </c>
      <c r="IS250">
        <v>2</v>
      </c>
      <c r="IT250">
        <v>1</v>
      </c>
    </row>
    <row r="251" spans="1:254" x14ac:dyDescent="0.25">
      <c r="A251" s="3" t="str">
        <f t="shared" si="3"/>
        <v>Pajaree Anannarukarn</v>
      </c>
      <c r="B251" s="4">
        <v>45767</v>
      </c>
      <c r="C251" t="s">
        <v>1680</v>
      </c>
      <c r="D251" t="s">
        <v>1681</v>
      </c>
      <c r="E251" t="s">
        <v>1682</v>
      </c>
      <c r="F251" t="s">
        <v>1683</v>
      </c>
      <c r="I251" t="s">
        <v>1715</v>
      </c>
      <c r="J251" t="s">
        <v>1716</v>
      </c>
      <c r="K251">
        <v>20</v>
      </c>
      <c r="L251">
        <v>69</v>
      </c>
      <c r="M251">
        <v>65</v>
      </c>
      <c r="N251">
        <v>71</v>
      </c>
      <c r="O251">
        <v>70</v>
      </c>
      <c r="Q251">
        <v>275</v>
      </c>
      <c r="R251">
        <v>71.39</v>
      </c>
      <c r="S251">
        <v>71.08</v>
      </c>
      <c r="T251">
        <v>70.33</v>
      </c>
      <c r="U251">
        <v>65.959999999999994</v>
      </c>
      <c r="V251">
        <v>71.61</v>
      </c>
      <c r="W251">
        <v>71.12</v>
      </c>
      <c r="Y251">
        <v>69.760000000000005</v>
      </c>
      <c r="Z251">
        <v>44</v>
      </c>
      <c r="AA251">
        <v>7</v>
      </c>
      <c r="AB251">
        <v>12</v>
      </c>
      <c r="AC251">
        <v>20</v>
      </c>
      <c r="AE251">
        <v>6</v>
      </c>
      <c r="AF251">
        <v>3</v>
      </c>
      <c r="AG251">
        <v>6</v>
      </c>
      <c r="AH251">
        <v>8</v>
      </c>
      <c r="AJ251">
        <v>20</v>
      </c>
      <c r="AK251">
        <v>23.5</v>
      </c>
      <c r="AL251">
        <v>1</v>
      </c>
      <c r="AM251" s="5">
        <v>0.35555555555555557</v>
      </c>
      <c r="AN251">
        <v>10</v>
      </c>
      <c r="AO251" s="5">
        <v>0.56388888888888888</v>
      </c>
      <c r="AP251">
        <v>1</v>
      </c>
      <c r="AQ251" s="5">
        <v>0.55902777777777779</v>
      </c>
      <c r="AR251">
        <v>1</v>
      </c>
      <c r="AS251" s="5">
        <v>0.52083333333333337</v>
      </c>
      <c r="AV251">
        <v>264.67</v>
      </c>
      <c r="AW251">
        <v>33</v>
      </c>
      <c r="AX251">
        <v>73.81</v>
      </c>
      <c r="AY251">
        <v>17</v>
      </c>
      <c r="AZ251">
        <v>85.19</v>
      </c>
      <c r="BA251">
        <v>15</v>
      </c>
      <c r="BB251">
        <v>31</v>
      </c>
      <c r="BC251">
        <v>48</v>
      </c>
      <c r="BD251">
        <v>1.8</v>
      </c>
      <c r="BE251">
        <v>57</v>
      </c>
      <c r="BF251">
        <v>54.5</v>
      </c>
      <c r="BG251">
        <v>23</v>
      </c>
      <c r="BH251">
        <v>62.5</v>
      </c>
      <c r="BI251">
        <v>15</v>
      </c>
      <c r="BJ251">
        <v>17</v>
      </c>
      <c r="BK251">
        <v>10</v>
      </c>
      <c r="BL251">
        <v>11</v>
      </c>
      <c r="BM251">
        <v>56</v>
      </c>
      <c r="BN251">
        <v>18</v>
      </c>
      <c r="BO251">
        <v>-3</v>
      </c>
      <c r="BP251">
        <v>10</v>
      </c>
      <c r="BQ251">
        <v>-2</v>
      </c>
      <c r="BR251">
        <v>36</v>
      </c>
      <c r="BS251">
        <v>-8</v>
      </c>
      <c r="BT251">
        <v>14</v>
      </c>
      <c r="BU251">
        <v>1</v>
      </c>
      <c r="BV251">
        <v>16</v>
      </c>
      <c r="BW251">
        <v>50</v>
      </c>
      <c r="BX251">
        <v>5</v>
      </c>
      <c r="BY251">
        <v>0</v>
      </c>
      <c r="BZ251">
        <v>8</v>
      </c>
      <c r="CA251">
        <v>16</v>
      </c>
      <c r="CB251">
        <v>40</v>
      </c>
      <c r="CC251">
        <v>16</v>
      </c>
      <c r="CD251">
        <v>253.76</v>
      </c>
      <c r="CE251">
        <v>72.48</v>
      </c>
      <c r="CF251">
        <v>68.14</v>
      </c>
      <c r="CG251">
        <v>49.56</v>
      </c>
      <c r="CH251">
        <v>1.69</v>
      </c>
      <c r="CI251">
        <v>29.65</v>
      </c>
      <c r="CJ251">
        <v>47.47</v>
      </c>
      <c r="CK251">
        <v>3.04</v>
      </c>
      <c r="CL251">
        <v>4.05</v>
      </c>
      <c r="CM251">
        <v>4.75</v>
      </c>
      <c r="CN251">
        <v>253.05</v>
      </c>
      <c r="CO251">
        <v>71.63</v>
      </c>
      <c r="CP251">
        <v>66.69</v>
      </c>
      <c r="CQ251">
        <v>50.4</v>
      </c>
      <c r="CR251">
        <v>1.69</v>
      </c>
      <c r="CS251">
        <v>29.48</v>
      </c>
      <c r="CT251">
        <v>46.5</v>
      </c>
      <c r="CU251">
        <v>3.06</v>
      </c>
      <c r="CV251">
        <v>4.0599999999999996</v>
      </c>
      <c r="CW251">
        <v>4.76</v>
      </c>
      <c r="CX251">
        <v>10</v>
      </c>
      <c r="CY251">
        <v>52</v>
      </c>
      <c r="CZ251">
        <v>10</v>
      </c>
      <c r="DA251">
        <v>51</v>
      </c>
      <c r="DB251">
        <v>38</v>
      </c>
      <c r="DC251">
        <v>261</v>
      </c>
      <c r="DD251">
        <v>64</v>
      </c>
      <c r="DE251">
        <v>268</v>
      </c>
      <c r="DF251">
        <v>33</v>
      </c>
      <c r="DG251">
        <v>265</v>
      </c>
      <c r="DH251">
        <v>39</v>
      </c>
      <c r="DI251">
        <v>266</v>
      </c>
      <c r="DJ251">
        <v>27</v>
      </c>
      <c r="DM251">
        <v>78.569999999999993</v>
      </c>
      <c r="DN251">
        <v>14</v>
      </c>
      <c r="DO251">
        <v>64.290000000000006</v>
      </c>
      <c r="DP251">
        <v>69</v>
      </c>
      <c r="DQ251">
        <v>78.569999999999993</v>
      </c>
      <c r="DR251">
        <v>14</v>
      </c>
      <c r="DS251">
        <v>64.290000000000006</v>
      </c>
      <c r="DT251">
        <v>32</v>
      </c>
      <c r="DW251">
        <v>94.44</v>
      </c>
      <c r="DX251">
        <v>8</v>
      </c>
      <c r="DY251">
        <v>94.44</v>
      </c>
      <c r="DZ251">
        <v>5</v>
      </c>
      <c r="EA251">
        <v>66.67</v>
      </c>
      <c r="EB251">
        <v>63</v>
      </c>
      <c r="EC251">
        <v>83.33</v>
      </c>
      <c r="ED251">
        <v>17</v>
      </c>
      <c r="EG251">
        <v>33</v>
      </c>
      <c r="EH251">
        <v>115</v>
      </c>
      <c r="EI251">
        <v>30</v>
      </c>
      <c r="EJ251">
        <v>34</v>
      </c>
      <c r="EK251">
        <v>30</v>
      </c>
      <c r="EL251">
        <v>25</v>
      </c>
      <c r="EM251">
        <v>31</v>
      </c>
      <c r="EN251">
        <v>42</v>
      </c>
      <c r="EQ251">
        <v>1.88</v>
      </c>
      <c r="ER251">
        <v>134</v>
      </c>
      <c r="ES251">
        <v>1.71</v>
      </c>
      <c r="ET251">
        <v>49</v>
      </c>
      <c r="EU251">
        <v>1.83</v>
      </c>
      <c r="EV251">
        <v>44</v>
      </c>
      <c r="EW251">
        <v>1.8</v>
      </c>
      <c r="EX251">
        <v>44</v>
      </c>
      <c r="FA251">
        <v>0</v>
      </c>
      <c r="FB251">
        <v>108</v>
      </c>
      <c r="FC251">
        <v>100</v>
      </c>
      <c r="FD251">
        <v>1</v>
      </c>
      <c r="FE251">
        <v>50</v>
      </c>
      <c r="FF251">
        <v>16</v>
      </c>
      <c r="FG251">
        <v>66.67</v>
      </c>
      <c r="FH251">
        <v>20</v>
      </c>
      <c r="FK251">
        <v>100</v>
      </c>
      <c r="FM251">
        <v>100</v>
      </c>
      <c r="FO251">
        <v>33.33</v>
      </c>
      <c r="FQ251">
        <v>50</v>
      </c>
      <c r="FU251">
        <v>-1</v>
      </c>
      <c r="FV251">
        <v>21</v>
      </c>
      <c r="FW251">
        <v>-2</v>
      </c>
      <c r="FX251">
        <v>1</v>
      </c>
      <c r="FY251">
        <v>1</v>
      </c>
      <c r="FZ251">
        <v>50</v>
      </c>
      <c r="GA251">
        <v>-1</v>
      </c>
      <c r="GB251">
        <v>13</v>
      </c>
      <c r="GE251">
        <v>0</v>
      </c>
      <c r="GF251">
        <v>72</v>
      </c>
      <c r="GG251">
        <v>-2</v>
      </c>
      <c r="GH251">
        <v>20</v>
      </c>
      <c r="GI251">
        <v>1</v>
      </c>
      <c r="GJ251">
        <v>43</v>
      </c>
      <c r="GK251">
        <v>-1</v>
      </c>
      <c r="GL251">
        <v>18</v>
      </c>
      <c r="GO251">
        <v>-2</v>
      </c>
      <c r="GP251">
        <v>26</v>
      </c>
      <c r="GQ251">
        <v>-3</v>
      </c>
      <c r="GR251">
        <v>10</v>
      </c>
      <c r="GS251">
        <v>-3</v>
      </c>
      <c r="GT251">
        <v>8</v>
      </c>
      <c r="GU251">
        <v>0</v>
      </c>
      <c r="GV251">
        <v>63</v>
      </c>
      <c r="GY251">
        <v>0</v>
      </c>
      <c r="GZ251">
        <v>16</v>
      </c>
      <c r="HA251">
        <v>1</v>
      </c>
      <c r="HB251">
        <v>2</v>
      </c>
      <c r="HC251">
        <v>0</v>
      </c>
      <c r="HD251">
        <v>5</v>
      </c>
      <c r="HE251">
        <v>0</v>
      </c>
      <c r="HF251">
        <v>9</v>
      </c>
      <c r="HI251">
        <v>4</v>
      </c>
      <c r="HJ251">
        <v>67</v>
      </c>
      <c r="HK251">
        <v>5</v>
      </c>
      <c r="HL251">
        <v>32</v>
      </c>
      <c r="HM251">
        <v>4</v>
      </c>
      <c r="HN251">
        <v>38</v>
      </c>
      <c r="HO251">
        <v>3</v>
      </c>
      <c r="HP251">
        <v>48</v>
      </c>
      <c r="HS251">
        <v>13</v>
      </c>
      <c r="HT251">
        <v>22</v>
      </c>
      <c r="HU251">
        <v>12</v>
      </c>
      <c r="HV251">
        <v>41</v>
      </c>
      <c r="HW251">
        <v>11</v>
      </c>
      <c r="HX251">
        <v>33</v>
      </c>
      <c r="HY251">
        <v>14</v>
      </c>
      <c r="HZ251">
        <v>7</v>
      </c>
      <c r="IC251">
        <v>1</v>
      </c>
      <c r="ID251">
        <v>91</v>
      </c>
      <c r="IE251">
        <v>0</v>
      </c>
      <c r="IF251">
        <v>131</v>
      </c>
      <c r="IG251">
        <v>3</v>
      </c>
      <c r="IH251">
        <v>19</v>
      </c>
      <c r="II251">
        <v>1</v>
      </c>
      <c r="IJ251">
        <v>39</v>
      </c>
      <c r="IM251">
        <v>0</v>
      </c>
      <c r="IN251">
        <v>29</v>
      </c>
      <c r="IO251">
        <v>0</v>
      </c>
      <c r="IP251">
        <v>35</v>
      </c>
      <c r="IQ251">
        <v>0</v>
      </c>
      <c r="IR251">
        <v>13</v>
      </c>
      <c r="IS251">
        <v>0</v>
      </c>
      <c r="IT251">
        <v>16</v>
      </c>
    </row>
    <row r="252" spans="1:254" x14ac:dyDescent="0.25">
      <c r="A252" s="3" t="str">
        <f t="shared" si="3"/>
        <v>Ayaka Furue</v>
      </c>
      <c r="B252" s="4">
        <v>45767</v>
      </c>
      <c r="C252" t="s">
        <v>1680</v>
      </c>
      <c r="D252" t="s">
        <v>1681</v>
      </c>
      <c r="E252" t="s">
        <v>1682</v>
      </c>
      <c r="F252" t="s">
        <v>1683</v>
      </c>
      <c r="I252" t="s">
        <v>1717</v>
      </c>
      <c r="J252" t="s">
        <v>1477</v>
      </c>
      <c r="K252">
        <v>20</v>
      </c>
      <c r="L252">
        <v>71</v>
      </c>
      <c r="M252">
        <v>69</v>
      </c>
      <c r="N252">
        <v>69</v>
      </c>
      <c r="O252">
        <v>66</v>
      </c>
      <c r="Q252">
        <v>275</v>
      </c>
      <c r="R252">
        <v>71.39</v>
      </c>
      <c r="S252">
        <v>71.08</v>
      </c>
      <c r="T252">
        <v>72.33</v>
      </c>
      <c r="U252">
        <v>69.959999999999994</v>
      </c>
      <c r="V252">
        <v>69.61</v>
      </c>
      <c r="W252">
        <v>67.12</v>
      </c>
      <c r="Y252">
        <v>69.760000000000005</v>
      </c>
      <c r="Z252">
        <v>81</v>
      </c>
      <c r="AA252">
        <v>61</v>
      </c>
      <c r="AB252">
        <v>49</v>
      </c>
      <c r="AC252">
        <v>20</v>
      </c>
      <c r="AE252">
        <v>8</v>
      </c>
      <c r="AF252">
        <v>9</v>
      </c>
      <c r="AG252">
        <v>10</v>
      </c>
      <c r="AH252">
        <v>8</v>
      </c>
      <c r="AJ252">
        <v>20</v>
      </c>
      <c r="AK252">
        <v>23.5</v>
      </c>
      <c r="AL252">
        <v>10</v>
      </c>
      <c r="AM252" s="5">
        <v>0.32500000000000001</v>
      </c>
      <c r="AN252">
        <v>1</v>
      </c>
      <c r="AO252" s="5">
        <v>0.53333333333333333</v>
      </c>
      <c r="AP252">
        <v>1</v>
      </c>
      <c r="AQ252" s="5">
        <v>0.37152777777777779</v>
      </c>
      <c r="AR252">
        <v>1</v>
      </c>
      <c r="AS252" s="5">
        <v>0.40972222222222221</v>
      </c>
      <c r="AV252">
        <v>255</v>
      </c>
      <c r="AW252">
        <v>54</v>
      </c>
      <c r="AX252">
        <v>78.569999999999993</v>
      </c>
      <c r="AY252">
        <v>8</v>
      </c>
      <c r="AZ252">
        <v>83.33</v>
      </c>
      <c r="BA252">
        <v>26</v>
      </c>
      <c r="BB252">
        <v>30.67</v>
      </c>
      <c r="BC252">
        <v>43</v>
      </c>
      <c r="BD252">
        <v>1.74</v>
      </c>
      <c r="BE252">
        <v>33</v>
      </c>
      <c r="BF252">
        <v>40</v>
      </c>
      <c r="BG252">
        <v>50</v>
      </c>
      <c r="BH252">
        <v>57.14</v>
      </c>
      <c r="BI252">
        <v>19</v>
      </c>
      <c r="BJ252">
        <v>30</v>
      </c>
      <c r="BK252">
        <v>13</v>
      </c>
      <c r="BL252">
        <v>29</v>
      </c>
      <c r="BM252">
        <v>38</v>
      </c>
      <c r="BN252">
        <v>29</v>
      </c>
      <c r="BO252">
        <v>-1</v>
      </c>
      <c r="BP252">
        <v>34</v>
      </c>
      <c r="BQ252">
        <v>-6</v>
      </c>
      <c r="BR252">
        <v>10</v>
      </c>
      <c r="BS252">
        <v>-6</v>
      </c>
      <c r="BT252">
        <v>40</v>
      </c>
      <c r="BU252">
        <v>0</v>
      </c>
      <c r="BV252">
        <v>19</v>
      </c>
      <c r="BW252">
        <v>47</v>
      </c>
      <c r="BX252">
        <v>6</v>
      </c>
      <c r="BY252">
        <v>0</v>
      </c>
      <c r="BZ252">
        <v>7</v>
      </c>
      <c r="CA252">
        <v>16</v>
      </c>
      <c r="CB252">
        <v>40</v>
      </c>
      <c r="CC252">
        <v>16</v>
      </c>
      <c r="CD252">
        <v>253.76</v>
      </c>
      <c r="CE252">
        <v>72.48</v>
      </c>
      <c r="CF252">
        <v>68.14</v>
      </c>
      <c r="CG252">
        <v>49.56</v>
      </c>
      <c r="CH252">
        <v>1.69</v>
      </c>
      <c r="CI252">
        <v>29.65</v>
      </c>
      <c r="CJ252">
        <v>47.47</v>
      </c>
      <c r="CK252">
        <v>3.04</v>
      </c>
      <c r="CL252">
        <v>4.05</v>
      </c>
      <c r="CM252">
        <v>4.75</v>
      </c>
      <c r="CN252">
        <v>253.05</v>
      </c>
      <c r="CO252">
        <v>71.63</v>
      </c>
      <c r="CP252">
        <v>66.69</v>
      </c>
      <c r="CQ252">
        <v>50.4</v>
      </c>
      <c r="CR252">
        <v>1.69</v>
      </c>
      <c r="CS252">
        <v>29.48</v>
      </c>
      <c r="CT252">
        <v>46.5</v>
      </c>
      <c r="CU252">
        <v>3.06</v>
      </c>
      <c r="CV252">
        <v>4.0599999999999996</v>
      </c>
      <c r="CW252">
        <v>4.76</v>
      </c>
      <c r="CX252">
        <v>25</v>
      </c>
      <c r="CY252">
        <v>25</v>
      </c>
      <c r="CZ252">
        <v>23</v>
      </c>
      <c r="DA252">
        <v>42</v>
      </c>
      <c r="DB252">
        <v>38</v>
      </c>
      <c r="DC252">
        <v>260</v>
      </c>
      <c r="DD252">
        <v>72</v>
      </c>
      <c r="DE252">
        <v>255</v>
      </c>
      <c r="DF252">
        <v>87</v>
      </c>
      <c r="DG252">
        <v>250</v>
      </c>
      <c r="DH252">
        <v>63</v>
      </c>
      <c r="DI252">
        <v>256</v>
      </c>
      <c r="DJ252">
        <v>50</v>
      </c>
      <c r="DM252">
        <v>71.430000000000007</v>
      </c>
      <c r="DN252">
        <v>28</v>
      </c>
      <c r="DO252">
        <v>85.71</v>
      </c>
      <c r="DP252">
        <v>5</v>
      </c>
      <c r="DQ252">
        <v>78.569999999999993</v>
      </c>
      <c r="DR252">
        <v>14</v>
      </c>
      <c r="DS252">
        <v>78.569999999999993</v>
      </c>
      <c r="DT252">
        <v>13</v>
      </c>
      <c r="DW252">
        <v>83.33</v>
      </c>
      <c r="DX252">
        <v>41</v>
      </c>
      <c r="DY252">
        <v>77.78</v>
      </c>
      <c r="DZ252">
        <v>72</v>
      </c>
      <c r="EA252">
        <v>88.89</v>
      </c>
      <c r="EB252">
        <v>9</v>
      </c>
      <c r="EC252">
        <v>94.44</v>
      </c>
      <c r="ED252">
        <v>4</v>
      </c>
      <c r="EG252">
        <v>32</v>
      </c>
      <c r="EH252">
        <v>93</v>
      </c>
      <c r="EI252">
        <v>29</v>
      </c>
      <c r="EJ252">
        <v>16</v>
      </c>
      <c r="EK252">
        <v>31</v>
      </c>
      <c r="EL252">
        <v>34</v>
      </c>
      <c r="EM252">
        <v>29</v>
      </c>
      <c r="EN252">
        <v>20</v>
      </c>
      <c r="EQ252">
        <v>1.87</v>
      </c>
      <c r="ER252">
        <v>125</v>
      </c>
      <c r="ES252">
        <v>1.64</v>
      </c>
      <c r="ET252">
        <v>23</v>
      </c>
      <c r="EU252">
        <v>1.81</v>
      </c>
      <c r="EV252">
        <v>42</v>
      </c>
      <c r="EW252">
        <v>1.65</v>
      </c>
      <c r="EX252">
        <v>13</v>
      </c>
      <c r="FA252">
        <v>33.33</v>
      </c>
      <c r="FB252">
        <v>76</v>
      </c>
      <c r="FC252">
        <v>25</v>
      </c>
      <c r="FD252">
        <v>72</v>
      </c>
      <c r="FE252">
        <v>50</v>
      </c>
      <c r="FF252">
        <v>16</v>
      </c>
      <c r="FG252">
        <v>100</v>
      </c>
      <c r="FH252">
        <v>1</v>
      </c>
      <c r="FK252">
        <v>100</v>
      </c>
      <c r="FM252">
        <v>33.33</v>
      </c>
      <c r="FO252">
        <v>50</v>
      </c>
      <c r="FQ252">
        <v>100</v>
      </c>
      <c r="FU252">
        <v>0</v>
      </c>
      <c r="FV252">
        <v>64</v>
      </c>
      <c r="FW252">
        <v>-1</v>
      </c>
      <c r="FX252">
        <v>10</v>
      </c>
      <c r="FY252">
        <v>0</v>
      </c>
      <c r="FZ252">
        <v>27</v>
      </c>
      <c r="GA252">
        <v>0</v>
      </c>
      <c r="GB252">
        <v>39</v>
      </c>
      <c r="GE252">
        <v>0</v>
      </c>
      <c r="GF252">
        <v>72</v>
      </c>
      <c r="GG252">
        <v>-1</v>
      </c>
      <c r="GH252">
        <v>42</v>
      </c>
      <c r="GI252">
        <v>-1</v>
      </c>
      <c r="GJ252">
        <v>19</v>
      </c>
      <c r="GK252">
        <v>-4</v>
      </c>
      <c r="GL252">
        <v>1</v>
      </c>
      <c r="GO252">
        <v>-1</v>
      </c>
      <c r="GP252">
        <v>59</v>
      </c>
      <c r="GQ252">
        <v>-1</v>
      </c>
      <c r="GR252">
        <v>64</v>
      </c>
      <c r="GS252">
        <v>-2</v>
      </c>
      <c r="GT252">
        <v>22</v>
      </c>
      <c r="GU252">
        <v>-2</v>
      </c>
      <c r="GV252">
        <v>17</v>
      </c>
      <c r="GY252">
        <v>0</v>
      </c>
      <c r="GZ252">
        <v>16</v>
      </c>
      <c r="HA252">
        <v>0</v>
      </c>
      <c r="HB252">
        <v>15</v>
      </c>
      <c r="HC252">
        <v>0</v>
      </c>
      <c r="HD252">
        <v>5</v>
      </c>
      <c r="HE252">
        <v>0</v>
      </c>
      <c r="HF252">
        <v>9</v>
      </c>
      <c r="HI252">
        <v>3</v>
      </c>
      <c r="HJ252">
        <v>90</v>
      </c>
      <c r="HK252">
        <v>6</v>
      </c>
      <c r="HL252">
        <v>12</v>
      </c>
      <c r="HM252">
        <v>4</v>
      </c>
      <c r="HN252">
        <v>38</v>
      </c>
      <c r="HO252">
        <v>6</v>
      </c>
      <c r="HP252">
        <v>5</v>
      </c>
      <c r="HS252">
        <v>13</v>
      </c>
      <c r="HT252">
        <v>22</v>
      </c>
      <c r="HU252">
        <v>9</v>
      </c>
      <c r="HV252">
        <v>121</v>
      </c>
      <c r="HW252">
        <v>13</v>
      </c>
      <c r="HX252">
        <v>9</v>
      </c>
      <c r="HY252">
        <v>12</v>
      </c>
      <c r="HZ252">
        <v>22</v>
      </c>
      <c r="IC252">
        <v>2</v>
      </c>
      <c r="ID252">
        <v>54</v>
      </c>
      <c r="IE252">
        <v>3</v>
      </c>
      <c r="IF252">
        <v>25</v>
      </c>
      <c r="IG252">
        <v>1</v>
      </c>
      <c r="IH252">
        <v>55</v>
      </c>
      <c r="II252">
        <v>0</v>
      </c>
      <c r="IJ252">
        <v>60</v>
      </c>
      <c r="IM252">
        <v>0</v>
      </c>
      <c r="IN252">
        <v>29</v>
      </c>
      <c r="IO252">
        <v>0</v>
      </c>
      <c r="IP252">
        <v>35</v>
      </c>
      <c r="IQ252">
        <v>0</v>
      </c>
      <c r="IR252">
        <v>13</v>
      </c>
      <c r="IS252">
        <v>0</v>
      </c>
      <c r="IT252">
        <v>16</v>
      </c>
    </row>
    <row r="253" spans="1:254" x14ac:dyDescent="0.25">
      <c r="A253" s="3" t="str">
        <f t="shared" si="3"/>
        <v>Nataliya Guseva</v>
      </c>
      <c r="B253" s="4">
        <v>45767</v>
      </c>
      <c r="C253" t="s">
        <v>1680</v>
      </c>
      <c r="D253" t="s">
        <v>1681</v>
      </c>
      <c r="E253" t="s">
        <v>1682</v>
      </c>
      <c r="F253" t="s">
        <v>1683</v>
      </c>
      <c r="I253" t="s">
        <v>1718</v>
      </c>
      <c r="J253" t="s">
        <v>1719</v>
      </c>
      <c r="K253">
        <v>20</v>
      </c>
      <c r="L253">
        <v>73</v>
      </c>
      <c r="M253">
        <v>67</v>
      </c>
      <c r="N253">
        <v>67</v>
      </c>
      <c r="O253">
        <v>68</v>
      </c>
      <c r="Q253">
        <v>275</v>
      </c>
      <c r="R253">
        <v>71.39</v>
      </c>
      <c r="S253">
        <v>71.08</v>
      </c>
      <c r="T253">
        <v>74.33</v>
      </c>
      <c r="U253">
        <v>67.959999999999994</v>
      </c>
      <c r="V253">
        <v>67.61</v>
      </c>
      <c r="W253">
        <v>69.12</v>
      </c>
      <c r="Y253">
        <v>69.760000000000005</v>
      </c>
      <c r="Z253">
        <v>120</v>
      </c>
      <c r="AA253">
        <v>61</v>
      </c>
      <c r="AB253">
        <v>29</v>
      </c>
      <c r="AC253">
        <v>20</v>
      </c>
      <c r="AE253">
        <v>10</v>
      </c>
      <c r="AF253">
        <v>9</v>
      </c>
      <c r="AG253">
        <v>8</v>
      </c>
      <c r="AH253">
        <v>8</v>
      </c>
      <c r="AJ253">
        <v>20</v>
      </c>
      <c r="AK253">
        <v>23.5</v>
      </c>
      <c r="AL253">
        <v>10</v>
      </c>
      <c r="AM253" s="5">
        <v>0.54097222222222219</v>
      </c>
      <c r="AN253">
        <v>1</v>
      </c>
      <c r="AO253" s="5">
        <v>0.33263888888888887</v>
      </c>
      <c r="AP253">
        <v>1</v>
      </c>
      <c r="AQ253" s="5">
        <v>0.37152777777777779</v>
      </c>
      <c r="AR253">
        <v>1</v>
      </c>
      <c r="AS253" s="5">
        <v>0.47916666666666669</v>
      </c>
      <c r="AV253">
        <v>276</v>
      </c>
      <c r="AW253">
        <v>7</v>
      </c>
      <c r="AX253">
        <v>66.67</v>
      </c>
      <c r="AY253">
        <v>37</v>
      </c>
      <c r="AZ253">
        <v>83.33</v>
      </c>
      <c r="BA253">
        <v>26</v>
      </c>
      <c r="BB253">
        <v>30.33</v>
      </c>
      <c r="BC253">
        <v>37</v>
      </c>
      <c r="BD253">
        <v>1.76</v>
      </c>
      <c r="BE253">
        <v>42</v>
      </c>
      <c r="BF253">
        <v>33.299999999999997</v>
      </c>
      <c r="BG253">
        <v>55</v>
      </c>
      <c r="BH253">
        <v>16.670000000000002</v>
      </c>
      <c r="BI253">
        <v>69</v>
      </c>
      <c r="BJ253">
        <v>9</v>
      </c>
      <c r="BK253">
        <v>31</v>
      </c>
      <c r="BL253">
        <v>15</v>
      </c>
      <c r="BM253">
        <v>42</v>
      </c>
      <c r="BN253">
        <v>26</v>
      </c>
      <c r="BO253">
        <v>-3</v>
      </c>
      <c r="BP253">
        <v>10</v>
      </c>
      <c r="BQ253">
        <v>-2</v>
      </c>
      <c r="BR253">
        <v>36</v>
      </c>
      <c r="BS253">
        <v>-8</v>
      </c>
      <c r="BT253">
        <v>14</v>
      </c>
      <c r="BU253">
        <v>0</v>
      </c>
      <c r="BV253">
        <v>20</v>
      </c>
      <c r="BW253">
        <v>46</v>
      </c>
      <c r="BX253">
        <v>5</v>
      </c>
      <c r="BY253">
        <v>1</v>
      </c>
      <c r="BZ253">
        <v>6</v>
      </c>
      <c r="CA253">
        <v>16</v>
      </c>
      <c r="CB253">
        <v>40</v>
      </c>
      <c r="CC253">
        <v>16</v>
      </c>
      <c r="CD253">
        <v>253.76</v>
      </c>
      <c r="CE253">
        <v>72.48</v>
      </c>
      <c r="CF253">
        <v>68.14</v>
      </c>
      <c r="CG253">
        <v>49.56</v>
      </c>
      <c r="CH253">
        <v>1.69</v>
      </c>
      <c r="CI253">
        <v>29.65</v>
      </c>
      <c r="CJ253">
        <v>47.47</v>
      </c>
      <c r="CK253">
        <v>3.04</v>
      </c>
      <c r="CL253">
        <v>4.05</v>
      </c>
      <c r="CM253">
        <v>4.75</v>
      </c>
      <c r="CN253">
        <v>253.05</v>
      </c>
      <c r="CO253">
        <v>71.63</v>
      </c>
      <c r="CP253">
        <v>66.69</v>
      </c>
      <c r="CQ253">
        <v>50.4</v>
      </c>
      <c r="CR253">
        <v>1.69</v>
      </c>
      <c r="CS253">
        <v>29.48</v>
      </c>
      <c r="CT253">
        <v>46.5</v>
      </c>
      <c r="CU253">
        <v>3.06</v>
      </c>
      <c r="CV253">
        <v>4.0599999999999996</v>
      </c>
      <c r="CW253">
        <v>4.76</v>
      </c>
      <c r="CX253">
        <v>25</v>
      </c>
      <c r="CY253">
        <v>16</v>
      </c>
      <c r="CZ253">
        <v>29</v>
      </c>
      <c r="DA253">
        <v>51</v>
      </c>
      <c r="DB253">
        <v>7</v>
      </c>
      <c r="DC253">
        <v>270</v>
      </c>
      <c r="DD253">
        <v>43</v>
      </c>
      <c r="DE253">
        <v>276</v>
      </c>
      <c r="DF253">
        <v>17</v>
      </c>
      <c r="DG253">
        <v>282</v>
      </c>
      <c r="DH253">
        <v>11</v>
      </c>
      <c r="DI253">
        <v>294</v>
      </c>
      <c r="DJ253">
        <v>1</v>
      </c>
      <c r="DM253">
        <v>71.430000000000007</v>
      </c>
      <c r="DN253">
        <v>28</v>
      </c>
      <c r="DO253">
        <v>85.71</v>
      </c>
      <c r="DP253">
        <v>5</v>
      </c>
      <c r="DQ253">
        <v>42.86</v>
      </c>
      <c r="DR253">
        <v>68</v>
      </c>
      <c r="DS253">
        <v>42.86</v>
      </c>
      <c r="DT253">
        <v>68</v>
      </c>
      <c r="DW253">
        <v>77.78</v>
      </c>
      <c r="DX253">
        <v>69</v>
      </c>
      <c r="DY253">
        <v>88.89</v>
      </c>
      <c r="DZ253">
        <v>23</v>
      </c>
      <c r="EA253">
        <v>83.33</v>
      </c>
      <c r="EB253">
        <v>19</v>
      </c>
      <c r="EC253">
        <v>100</v>
      </c>
      <c r="ED253">
        <v>1</v>
      </c>
      <c r="EG253">
        <v>32</v>
      </c>
      <c r="EH253">
        <v>93</v>
      </c>
      <c r="EI253">
        <v>30</v>
      </c>
      <c r="EJ253">
        <v>34</v>
      </c>
      <c r="EK253">
        <v>29</v>
      </c>
      <c r="EL253">
        <v>16</v>
      </c>
      <c r="EM253">
        <v>33</v>
      </c>
      <c r="EN253">
        <v>58</v>
      </c>
      <c r="EQ253">
        <v>1.93</v>
      </c>
      <c r="ER253">
        <v>139</v>
      </c>
      <c r="ES253">
        <v>1.69</v>
      </c>
      <c r="ET253">
        <v>43</v>
      </c>
      <c r="EU253">
        <v>1.6</v>
      </c>
      <c r="EV253">
        <v>9</v>
      </c>
      <c r="EW253">
        <v>1.83</v>
      </c>
      <c r="EX253">
        <v>50</v>
      </c>
      <c r="FA253">
        <v>25</v>
      </c>
      <c r="FB253">
        <v>90</v>
      </c>
      <c r="FC253">
        <v>50</v>
      </c>
      <c r="FD253">
        <v>36</v>
      </c>
      <c r="FE253">
        <v>33.33</v>
      </c>
      <c r="FF253">
        <v>32</v>
      </c>
      <c r="FK253">
        <v>50</v>
      </c>
      <c r="FM253">
        <v>0</v>
      </c>
      <c r="FO253">
        <v>0</v>
      </c>
      <c r="FQ253">
        <v>0</v>
      </c>
      <c r="FU253">
        <v>1</v>
      </c>
      <c r="FV253">
        <v>118</v>
      </c>
      <c r="FW253">
        <v>-2</v>
      </c>
      <c r="FX253">
        <v>1</v>
      </c>
      <c r="FY253">
        <v>-1</v>
      </c>
      <c r="FZ253">
        <v>6</v>
      </c>
      <c r="GA253">
        <v>-1</v>
      </c>
      <c r="GB253">
        <v>13</v>
      </c>
      <c r="GE253">
        <v>1</v>
      </c>
      <c r="GF253">
        <v>97</v>
      </c>
      <c r="GG253">
        <v>-2</v>
      </c>
      <c r="GH253">
        <v>20</v>
      </c>
      <c r="GI253">
        <v>-1</v>
      </c>
      <c r="GJ253">
        <v>19</v>
      </c>
      <c r="GK253">
        <v>0</v>
      </c>
      <c r="GL253">
        <v>32</v>
      </c>
      <c r="GO253">
        <v>-1</v>
      </c>
      <c r="GP253">
        <v>59</v>
      </c>
      <c r="GQ253">
        <v>-1</v>
      </c>
      <c r="GR253">
        <v>64</v>
      </c>
      <c r="GS253">
        <v>-3</v>
      </c>
      <c r="GT253">
        <v>8</v>
      </c>
      <c r="GU253">
        <v>-3</v>
      </c>
      <c r="GV253">
        <v>4</v>
      </c>
      <c r="GY253">
        <v>0</v>
      </c>
      <c r="GZ253">
        <v>16</v>
      </c>
      <c r="HA253">
        <v>0</v>
      </c>
      <c r="HB253">
        <v>15</v>
      </c>
      <c r="HC253">
        <v>0</v>
      </c>
      <c r="HD253">
        <v>5</v>
      </c>
      <c r="HE253">
        <v>0</v>
      </c>
      <c r="HF253">
        <v>9</v>
      </c>
      <c r="HI253">
        <v>3</v>
      </c>
      <c r="HJ253">
        <v>90</v>
      </c>
      <c r="HK253">
        <v>6</v>
      </c>
      <c r="HL253">
        <v>12</v>
      </c>
      <c r="HM253">
        <v>7</v>
      </c>
      <c r="HN253">
        <v>5</v>
      </c>
      <c r="HO253">
        <v>4</v>
      </c>
      <c r="HP253">
        <v>29</v>
      </c>
      <c r="HS253">
        <v>12</v>
      </c>
      <c r="HT253">
        <v>41</v>
      </c>
      <c r="HU253">
        <v>11</v>
      </c>
      <c r="HV253">
        <v>74</v>
      </c>
      <c r="HW253">
        <v>9</v>
      </c>
      <c r="HX253">
        <v>55</v>
      </c>
      <c r="HY253">
        <v>14</v>
      </c>
      <c r="HZ253">
        <v>7</v>
      </c>
      <c r="IC253">
        <v>2</v>
      </c>
      <c r="ID253">
        <v>54</v>
      </c>
      <c r="IE253">
        <v>1</v>
      </c>
      <c r="IF253">
        <v>85</v>
      </c>
      <c r="IG253">
        <v>2</v>
      </c>
      <c r="IH253">
        <v>38</v>
      </c>
      <c r="II253">
        <v>0</v>
      </c>
      <c r="IJ253">
        <v>60</v>
      </c>
      <c r="IM253">
        <v>1</v>
      </c>
      <c r="IN253">
        <v>1</v>
      </c>
      <c r="IO253">
        <v>0</v>
      </c>
      <c r="IP253">
        <v>35</v>
      </c>
      <c r="IQ253">
        <v>0</v>
      </c>
      <c r="IR253">
        <v>13</v>
      </c>
      <c r="IS253">
        <v>0</v>
      </c>
      <c r="IT253">
        <v>16</v>
      </c>
    </row>
    <row r="254" spans="1:254" x14ac:dyDescent="0.25">
      <c r="A254" s="3" t="str">
        <f t="shared" si="3"/>
        <v>Somi Lee</v>
      </c>
      <c r="B254" s="4">
        <v>45767</v>
      </c>
      <c r="C254" t="s">
        <v>1680</v>
      </c>
      <c r="D254" t="s">
        <v>1681</v>
      </c>
      <c r="E254" t="s">
        <v>1682</v>
      </c>
      <c r="F254" t="s">
        <v>1683</v>
      </c>
      <c r="I254" t="s">
        <v>1338</v>
      </c>
      <c r="J254" t="s">
        <v>1720</v>
      </c>
      <c r="K254">
        <v>20</v>
      </c>
      <c r="L254">
        <v>67</v>
      </c>
      <c r="M254">
        <v>72</v>
      </c>
      <c r="N254">
        <v>66</v>
      </c>
      <c r="O254">
        <v>70</v>
      </c>
      <c r="Q254">
        <v>275</v>
      </c>
      <c r="R254">
        <v>71.39</v>
      </c>
      <c r="S254">
        <v>71.08</v>
      </c>
      <c r="T254">
        <v>68.33</v>
      </c>
      <c r="U254">
        <v>72.959999999999994</v>
      </c>
      <c r="V254">
        <v>66.61</v>
      </c>
      <c r="W254">
        <v>71.12</v>
      </c>
      <c r="Y254">
        <v>69.760000000000005</v>
      </c>
      <c r="Z254">
        <v>15</v>
      </c>
      <c r="AA254">
        <v>54</v>
      </c>
      <c r="AB254">
        <v>12</v>
      </c>
      <c r="AC254">
        <v>20</v>
      </c>
      <c r="AE254">
        <v>4</v>
      </c>
      <c r="AF254">
        <v>8</v>
      </c>
      <c r="AG254">
        <v>6</v>
      </c>
      <c r="AH254">
        <v>8</v>
      </c>
      <c r="AJ254">
        <v>20</v>
      </c>
      <c r="AK254">
        <v>23.5</v>
      </c>
      <c r="AL254">
        <v>1</v>
      </c>
      <c r="AM254" s="5">
        <v>0.35555555555555557</v>
      </c>
      <c r="AN254">
        <v>10</v>
      </c>
      <c r="AO254" s="5">
        <v>0.56388888888888888</v>
      </c>
      <c r="AP254">
        <v>1</v>
      </c>
      <c r="AQ254" s="5">
        <v>0.37847222222222221</v>
      </c>
      <c r="AR254">
        <v>1</v>
      </c>
      <c r="AS254" s="5">
        <v>0.53472222222222221</v>
      </c>
      <c r="AV254">
        <v>265.67</v>
      </c>
      <c r="AW254">
        <v>30</v>
      </c>
      <c r="AX254">
        <v>73.81</v>
      </c>
      <c r="AY254">
        <v>17</v>
      </c>
      <c r="AZ254">
        <v>87.04</v>
      </c>
      <c r="BA254">
        <v>11</v>
      </c>
      <c r="BB254">
        <v>30.67</v>
      </c>
      <c r="BC254">
        <v>43</v>
      </c>
      <c r="BD254">
        <v>1.74</v>
      </c>
      <c r="BE254">
        <v>31</v>
      </c>
      <c r="BF254">
        <v>45.5</v>
      </c>
      <c r="BG254">
        <v>42</v>
      </c>
      <c r="BH254">
        <v>33.33</v>
      </c>
      <c r="BI254">
        <v>49</v>
      </c>
      <c r="BJ254">
        <v>12</v>
      </c>
      <c r="BK254">
        <v>9</v>
      </c>
      <c r="BL254">
        <v>8</v>
      </c>
      <c r="BM254">
        <v>37</v>
      </c>
      <c r="BN254">
        <v>14</v>
      </c>
      <c r="BO254">
        <v>1</v>
      </c>
      <c r="BP254">
        <v>60</v>
      </c>
      <c r="BQ254">
        <v>-5</v>
      </c>
      <c r="BR254">
        <v>17</v>
      </c>
      <c r="BS254">
        <v>-9</v>
      </c>
      <c r="BT254">
        <v>8</v>
      </c>
      <c r="BU254">
        <v>0</v>
      </c>
      <c r="BV254">
        <v>20</v>
      </c>
      <c r="BW254">
        <v>46</v>
      </c>
      <c r="BX254">
        <v>5</v>
      </c>
      <c r="BY254">
        <v>1</v>
      </c>
      <c r="BZ254">
        <v>6</v>
      </c>
      <c r="CA254">
        <v>16</v>
      </c>
      <c r="CB254">
        <v>40</v>
      </c>
      <c r="CC254">
        <v>16</v>
      </c>
      <c r="CD254">
        <v>253.76</v>
      </c>
      <c r="CE254">
        <v>72.48</v>
      </c>
      <c r="CF254">
        <v>68.14</v>
      </c>
      <c r="CG254">
        <v>49.56</v>
      </c>
      <c r="CH254">
        <v>1.69</v>
      </c>
      <c r="CI254">
        <v>29.65</v>
      </c>
      <c r="CJ254">
        <v>47.47</v>
      </c>
      <c r="CK254">
        <v>3.04</v>
      </c>
      <c r="CL254">
        <v>4.05</v>
      </c>
      <c r="CM254">
        <v>4.75</v>
      </c>
      <c r="CN254">
        <v>253.05</v>
      </c>
      <c r="CO254">
        <v>71.63</v>
      </c>
      <c r="CP254">
        <v>66.69</v>
      </c>
      <c r="CQ254">
        <v>50.4</v>
      </c>
      <c r="CR254">
        <v>1.69</v>
      </c>
      <c r="CS254">
        <v>29.48</v>
      </c>
      <c r="CT254">
        <v>46.5</v>
      </c>
      <c r="CU254">
        <v>3.06</v>
      </c>
      <c r="CV254">
        <v>4.0599999999999996</v>
      </c>
      <c r="CW254">
        <v>4.76</v>
      </c>
      <c r="CX254">
        <v>25</v>
      </c>
      <c r="CY254">
        <v>16</v>
      </c>
      <c r="CZ254">
        <v>29</v>
      </c>
      <c r="DA254">
        <v>51</v>
      </c>
      <c r="DB254">
        <v>7</v>
      </c>
      <c r="DC254">
        <v>258</v>
      </c>
      <c r="DD254">
        <v>84</v>
      </c>
      <c r="DE254">
        <v>265</v>
      </c>
      <c r="DF254">
        <v>44</v>
      </c>
      <c r="DG254">
        <v>274</v>
      </c>
      <c r="DH254">
        <v>21</v>
      </c>
      <c r="DI254">
        <v>259</v>
      </c>
      <c r="DJ254">
        <v>42</v>
      </c>
      <c r="DM254">
        <v>78.569999999999993</v>
      </c>
      <c r="DN254">
        <v>14</v>
      </c>
      <c r="DO254">
        <v>64.290000000000006</v>
      </c>
      <c r="DP254">
        <v>69</v>
      </c>
      <c r="DQ254">
        <v>78.569999999999993</v>
      </c>
      <c r="DR254">
        <v>14</v>
      </c>
      <c r="DS254">
        <v>71.430000000000007</v>
      </c>
      <c r="DT254">
        <v>18</v>
      </c>
      <c r="DW254">
        <v>100</v>
      </c>
      <c r="DX254">
        <v>1</v>
      </c>
      <c r="DY254">
        <v>77.78</v>
      </c>
      <c r="DZ254">
        <v>72</v>
      </c>
      <c r="EA254">
        <v>83.33</v>
      </c>
      <c r="EB254">
        <v>19</v>
      </c>
      <c r="EC254">
        <v>77.78</v>
      </c>
      <c r="ED254">
        <v>34</v>
      </c>
      <c r="EG254">
        <v>33</v>
      </c>
      <c r="EH254">
        <v>115</v>
      </c>
      <c r="EI254">
        <v>32</v>
      </c>
      <c r="EJ254">
        <v>81</v>
      </c>
      <c r="EK254">
        <v>27</v>
      </c>
      <c r="EL254">
        <v>2</v>
      </c>
      <c r="EM254">
        <v>31</v>
      </c>
      <c r="EN254">
        <v>42</v>
      </c>
      <c r="EQ254">
        <v>1.83</v>
      </c>
      <c r="ER254">
        <v>114</v>
      </c>
      <c r="ES254">
        <v>1.79</v>
      </c>
      <c r="ET254">
        <v>89</v>
      </c>
      <c r="EU254">
        <v>1.47</v>
      </c>
      <c r="EV254">
        <v>2</v>
      </c>
      <c r="EW254">
        <v>1.86</v>
      </c>
      <c r="EX254">
        <v>54</v>
      </c>
      <c r="FC254">
        <v>25</v>
      </c>
      <c r="FD254">
        <v>72</v>
      </c>
      <c r="FE254">
        <v>33.33</v>
      </c>
      <c r="FF254">
        <v>32</v>
      </c>
      <c r="FG254">
        <v>75</v>
      </c>
      <c r="FH254">
        <v>13</v>
      </c>
      <c r="FM254">
        <v>33.33</v>
      </c>
      <c r="FO254">
        <v>50</v>
      </c>
      <c r="FQ254">
        <v>0</v>
      </c>
      <c r="FU254">
        <v>-1</v>
      </c>
      <c r="FV254">
        <v>21</v>
      </c>
      <c r="FW254">
        <v>1</v>
      </c>
      <c r="FX254">
        <v>94</v>
      </c>
      <c r="FY254">
        <v>0</v>
      </c>
      <c r="FZ254">
        <v>27</v>
      </c>
      <c r="GA254">
        <v>1</v>
      </c>
      <c r="GB254">
        <v>59</v>
      </c>
      <c r="GE254">
        <v>-2</v>
      </c>
      <c r="GF254">
        <v>21</v>
      </c>
      <c r="GG254">
        <v>0</v>
      </c>
      <c r="GH254">
        <v>71</v>
      </c>
      <c r="GI254">
        <v>-2</v>
      </c>
      <c r="GJ254">
        <v>10</v>
      </c>
      <c r="GK254">
        <v>-1</v>
      </c>
      <c r="GL254">
        <v>18</v>
      </c>
      <c r="GO254">
        <v>-2</v>
      </c>
      <c r="GP254">
        <v>26</v>
      </c>
      <c r="GQ254">
        <v>-1</v>
      </c>
      <c r="GR254">
        <v>64</v>
      </c>
      <c r="GS254">
        <v>-4</v>
      </c>
      <c r="GT254">
        <v>3</v>
      </c>
      <c r="GU254">
        <v>-2</v>
      </c>
      <c r="GV254">
        <v>17</v>
      </c>
      <c r="GY254">
        <v>0</v>
      </c>
      <c r="GZ254">
        <v>16</v>
      </c>
      <c r="HA254">
        <v>0</v>
      </c>
      <c r="HB254">
        <v>15</v>
      </c>
      <c r="HC254">
        <v>0</v>
      </c>
      <c r="HD254">
        <v>5</v>
      </c>
      <c r="HE254">
        <v>0</v>
      </c>
      <c r="HF254">
        <v>9</v>
      </c>
      <c r="HI254">
        <v>5</v>
      </c>
      <c r="HJ254">
        <v>38</v>
      </c>
      <c r="HK254">
        <v>4</v>
      </c>
      <c r="HL254">
        <v>60</v>
      </c>
      <c r="HM254">
        <v>8</v>
      </c>
      <c r="HN254">
        <v>3</v>
      </c>
      <c r="HO254">
        <v>3</v>
      </c>
      <c r="HP254">
        <v>48</v>
      </c>
      <c r="HS254">
        <v>13</v>
      </c>
      <c r="HT254">
        <v>22</v>
      </c>
      <c r="HU254">
        <v>11</v>
      </c>
      <c r="HV254">
        <v>74</v>
      </c>
      <c r="HW254">
        <v>8</v>
      </c>
      <c r="HX254">
        <v>63</v>
      </c>
      <c r="HY254">
        <v>14</v>
      </c>
      <c r="HZ254">
        <v>7</v>
      </c>
      <c r="IC254">
        <v>0</v>
      </c>
      <c r="ID254">
        <v>126</v>
      </c>
      <c r="IE254">
        <v>2</v>
      </c>
      <c r="IF254">
        <v>52</v>
      </c>
      <c r="IG254">
        <v>2</v>
      </c>
      <c r="IH254">
        <v>38</v>
      </c>
      <c r="II254">
        <v>1</v>
      </c>
      <c r="IJ254">
        <v>39</v>
      </c>
      <c r="IM254">
        <v>0</v>
      </c>
      <c r="IN254">
        <v>29</v>
      </c>
      <c r="IO254">
        <v>1</v>
      </c>
      <c r="IP254">
        <v>5</v>
      </c>
      <c r="IQ254">
        <v>0</v>
      </c>
      <c r="IR254">
        <v>13</v>
      </c>
      <c r="IS254">
        <v>0</v>
      </c>
      <c r="IT254">
        <v>16</v>
      </c>
    </row>
    <row r="255" spans="1:254" x14ac:dyDescent="0.25">
      <c r="A255" s="3" t="str">
        <f t="shared" si="3"/>
        <v>Jeongeun Lee5</v>
      </c>
      <c r="B255" s="4">
        <v>45767</v>
      </c>
      <c r="C255" t="s">
        <v>1680</v>
      </c>
      <c r="D255" t="s">
        <v>1681</v>
      </c>
      <c r="E255" t="s">
        <v>1682</v>
      </c>
      <c r="F255" t="s">
        <v>1683</v>
      </c>
      <c r="I255" t="s">
        <v>1721</v>
      </c>
      <c r="J255" t="s">
        <v>1722</v>
      </c>
      <c r="K255">
        <v>20</v>
      </c>
      <c r="L255">
        <v>68</v>
      </c>
      <c r="M255">
        <v>69</v>
      </c>
      <c r="N255">
        <v>69</v>
      </c>
      <c r="O255">
        <v>69</v>
      </c>
      <c r="Q255">
        <v>275</v>
      </c>
      <c r="R255">
        <v>71.39</v>
      </c>
      <c r="S255">
        <v>71.08</v>
      </c>
      <c r="T255">
        <v>69.33</v>
      </c>
      <c r="U255">
        <v>69.959999999999994</v>
      </c>
      <c r="V255">
        <v>69.61</v>
      </c>
      <c r="W255">
        <v>70.12</v>
      </c>
      <c r="Y255">
        <v>69.760000000000005</v>
      </c>
      <c r="Z255">
        <v>24</v>
      </c>
      <c r="AA255">
        <v>29</v>
      </c>
      <c r="AB255">
        <v>20</v>
      </c>
      <c r="AC255">
        <v>20</v>
      </c>
      <c r="AE255">
        <v>5</v>
      </c>
      <c r="AF255">
        <v>6</v>
      </c>
      <c r="AG255">
        <v>7</v>
      </c>
      <c r="AH255">
        <v>8</v>
      </c>
      <c r="AJ255">
        <v>20</v>
      </c>
      <c r="AK255">
        <v>23.5</v>
      </c>
      <c r="AV255">
        <v>262</v>
      </c>
      <c r="AW255">
        <v>39</v>
      </c>
      <c r="AX255">
        <v>69.05</v>
      </c>
      <c r="AY255">
        <v>36</v>
      </c>
      <c r="AZ255">
        <v>88.89</v>
      </c>
      <c r="BA255">
        <v>8</v>
      </c>
      <c r="BB255">
        <v>31.33</v>
      </c>
      <c r="BC255">
        <v>54</v>
      </c>
      <c r="BD255">
        <v>1.71</v>
      </c>
      <c r="BE255">
        <v>23</v>
      </c>
      <c r="BF255">
        <v>44.4</v>
      </c>
      <c r="BG255">
        <v>44</v>
      </c>
      <c r="BH255">
        <v>40</v>
      </c>
      <c r="BI255">
        <v>44</v>
      </c>
      <c r="BJ255">
        <v>41</v>
      </c>
      <c r="BK255">
        <v>20</v>
      </c>
      <c r="BL255">
        <v>25</v>
      </c>
      <c r="BM255">
        <v>39</v>
      </c>
      <c r="BN255">
        <v>20</v>
      </c>
      <c r="BO255">
        <v>-1</v>
      </c>
      <c r="BP255">
        <v>34</v>
      </c>
      <c r="BQ255">
        <v>-5</v>
      </c>
      <c r="BR255">
        <v>17</v>
      </c>
      <c r="BS255">
        <v>-7</v>
      </c>
      <c r="BT255">
        <v>28</v>
      </c>
      <c r="BU255">
        <v>0</v>
      </c>
      <c r="BV255">
        <v>18</v>
      </c>
      <c r="BW255">
        <v>49</v>
      </c>
      <c r="BX255">
        <v>5</v>
      </c>
      <c r="BY255">
        <v>0</v>
      </c>
      <c r="BZ255">
        <v>5</v>
      </c>
      <c r="CA255">
        <v>16</v>
      </c>
      <c r="CB255">
        <v>40</v>
      </c>
      <c r="CC255">
        <v>16</v>
      </c>
      <c r="CD255">
        <v>253.76</v>
      </c>
      <c r="CE255">
        <v>72.48</v>
      </c>
      <c r="CF255">
        <v>68.14</v>
      </c>
      <c r="CG255">
        <v>49.56</v>
      </c>
      <c r="CH255">
        <v>1.69</v>
      </c>
      <c r="CI255">
        <v>29.65</v>
      </c>
      <c r="CJ255">
        <v>47.47</v>
      </c>
      <c r="CK255">
        <v>3.04</v>
      </c>
      <c r="CL255">
        <v>4.05</v>
      </c>
      <c r="CM255">
        <v>4.75</v>
      </c>
      <c r="CN255">
        <v>253.05</v>
      </c>
      <c r="CO255">
        <v>71.63</v>
      </c>
      <c r="CP255">
        <v>66.69</v>
      </c>
      <c r="CQ255">
        <v>50.4</v>
      </c>
      <c r="CR255">
        <v>1.69</v>
      </c>
      <c r="CS255">
        <v>29.48</v>
      </c>
      <c r="CT255">
        <v>46.5</v>
      </c>
      <c r="CU255">
        <v>3.06</v>
      </c>
      <c r="CV255">
        <v>4.0599999999999996</v>
      </c>
      <c r="CW255">
        <v>4.76</v>
      </c>
      <c r="CX255">
        <v>25</v>
      </c>
      <c r="CY255">
        <v>36</v>
      </c>
      <c r="CZ255">
        <v>12</v>
      </c>
      <c r="DA255">
        <v>51</v>
      </c>
      <c r="DB255">
        <v>38</v>
      </c>
      <c r="DC255">
        <v>268</v>
      </c>
      <c r="DD255">
        <v>49</v>
      </c>
      <c r="DE255">
        <v>253</v>
      </c>
      <c r="DF255">
        <v>95</v>
      </c>
      <c r="DG255">
        <v>265</v>
      </c>
      <c r="DH255">
        <v>39</v>
      </c>
      <c r="DI255">
        <v>251</v>
      </c>
      <c r="DJ255">
        <v>61</v>
      </c>
      <c r="DM255">
        <v>42.86</v>
      </c>
      <c r="DN255">
        <v>131</v>
      </c>
      <c r="DO255">
        <v>85.71</v>
      </c>
      <c r="DP255">
        <v>5</v>
      </c>
      <c r="DQ255">
        <v>78.569999999999993</v>
      </c>
      <c r="DR255">
        <v>14</v>
      </c>
      <c r="DS255">
        <v>64.290000000000006</v>
      </c>
      <c r="DT255">
        <v>32</v>
      </c>
      <c r="DW255">
        <v>100</v>
      </c>
      <c r="DX255">
        <v>1</v>
      </c>
      <c r="DY255">
        <v>77.78</v>
      </c>
      <c r="DZ255">
        <v>72</v>
      </c>
      <c r="EA255">
        <v>88.89</v>
      </c>
      <c r="EB255">
        <v>9</v>
      </c>
      <c r="EC255">
        <v>83.33</v>
      </c>
      <c r="ED255">
        <v>17</v>
      </c>
      <c r="EG255">
        <v>34</v>
      </c>
      <c r="EH255">
        <v>127</v>
      </c>
      <c r="EI255">
        <v>29</v>
      </c>
      <c r="EJ255">
        <v>16</v>
      </c>
      <c r="EK255">
        <v>31</v>
      </c>
      <c r="EL255">
        <v>34</v>
      </c>
      <c r="EM255">
        <v>30</v>
      </c>
      <c r="EN255">
        <v>29</v>
      </c>
      <c r="EQ255">
        <v>1.78</v>
      </c>
      <c r="ER255">
        <v>90</v>
      </c>
      <c r="ES255">
        <v>1.5</v>
      </c>
      <c r="ET255">
        <v>4</v>
      </c>
      <c r="EU255">
        <v>1.75</v>
      </c>
      <c r="EV255">
        <v>35</v>
      </c>
      <c r="EW255">
        <v>1.8</v>
      </c>
      <c r="EX255">
        <v>43</v>
      </c>
      <c r="FC255">
        <v>0</v>
      </c>
      <c r="FD255">
        <v>91</v>
      </c>
      <c r="FE255">
        <v>50</v>
      </c>
      <c r="FF255">
        <v>16</v>
      </c>
      <c r="FG255">
        <v>100</v>
      </c>
      <c r="FH255">
        <v>1</v>
      </c>
      <c r="FM255">
        <v>33.33</v>
      </c>
      <c r="FO255">
        <v>0</v>
      </c>
      <c r="FQ255">
        <v>100</v>
      </c>
      <c r="FU255">
        <v>0</v>
      </c>
      <c r="FV255">
        <v>64</v>
      </c>
      <c r="FW255">
        <v>0</v>
      </c>
      <c r="FX255">
        <v>40</v>
      </c>
      <c r="FY255">
        <v>1</v>
      </c>
      <c r="FZ255">
        <v>50</v>
      </c>
      <c r="GA255">
        <v>-2</v>
      </c>
      <c r="GB255">
        <v>3</v>
      </c>
      <c r="GE255">
        <v>-2</v>
      </c>
      <c r="GF255">
        <v>21</v>
      </c>
      <c r="GG255">
        <v>-1</v>
      </c>
      <c r="GH255">
        <v>42</v>
      </c>
      <c r="GI255">
        <v>-2</v>
      </c>
      <c r="GJ255">
        <v>10</v>
      </c>
      <c r="GK255">
        <v>0</v>
      </c>
      <c r="GL255">
        <v>32</v>
      </c>
      <c r="GO255">
        <v>-2</v>
      </c>
      <c r="GP255">
        <v>26</v>
      </c>
      <c r="GQ255">
        <v>-2</v>
      </c>
      <c r="GR255">
        <v>34</v>
      </c>
      <c r="GS255">
        <v>-2</v>
      </c>
      <c r="GT255">
        <v>22</v>
      </c>
      <c r="GU255">
        <v>-1</v>
      </c>
      <c r="GV255">
        <v>38</v>
      </c>
      <c r="GY255">
        <v>0</v>
      </c>
      <c r="GZ255">
        <v>16</v>
      </c>
      <c r="HA255">
        <v>0</v>
      </c>
      <c r="HB255">
        <v>15</v>
      </c>
      <c r="HC255">
        <v>0</v>
      </c>
      <c r="HD255">
        <v>5</v>
      </c>
      <c r="HE255">
        <v>0</v>
      </c>
      <c r="HF255">
        <v>9</v>
      </c>
      <c r="HI255">
        <v>4</v>
      </c>
      <c r="HJ255">
        <v>67</v>
      </c>
      <c r="HK255">
        <v>7</v>
      </c>
      <c r="HL255">
        <v>4</v>
      </c>
      <c r="HM255">
        <v>4</v>
      </c>
      <c r="HN255">
        <v>38</v>
      </c>
      <c r="HO255">
        <v>3</v>
      </c>
      <c r="HP255">
        <v>48</v>
      </c>
      <c r="HS255">
        <v>14</v>
      </c>
      <c r="HT255">
        <v>9</v>
      </c>
      <c r="HU255">
        <v>7</v>
      </c>
      <c r="HV255">
        <v>141</v>
      </c>
      <c r="HW255">
        <v>13</v>
      </c>
      <c r="HX255">
        <v>9</v>
      </c>
      <c r="HY255">
        <v>15</v>
      </c>
      <c r="HZ255">
        <v>1</v>
      </c>
      <c r="IC255">
        <v>0</v>
      </c>
      <c r="ID255">
        <v>126</v>
      </c>
      <c r="IE255">
        <v>4</v>
      </c>
      <c r="IF255">
        <v>13</v>
      </c>
      <c r="IG255">
        <v>1</v>
      </c>
      <c r="IH255">
        <v>55</v>
      </c>
      <c r="II255">
        <v>0</v>
      </c>
      <c r="IJ255">
        <v>60</v>
      </c>
      <c r="IM255">
        <v>0</v>
      </c>
      <c r="IN255">
        <v>29</v>
      </c>
      <c r="IO255">
        <v>0</v>
      </c>
      <c r="IP255">
        <v>35</v>
      </c>
      <c r="IQ255">
        <v>0</v>
      </c>
      <c r="IR255">
        <v>13</v>
      </c>
      <c r="IS255">
        <v>0</v>
      </c>
      <c r="IT255">
        <v>16</v>
      </c>
    </row>
    <row r="256" spans="1:254" x14ac:dyDescent="0.25">
      <c r="A256" s="3" t="str">
        <f t="shared" si="3"/>
        <v>Mary Liu</v>
      </c>
      <c r="B256" s="4">
        <v>45767</v>
      </c>
      <c r="C256" t="s">
        <v>1680</v>
      </c>
      <c r="D256" t="s">
        <v>1681</v>
      </c>
      <c r="E256" t="s">
        <v>1682</v>
      </c>
      <c r="F256" t="s">
        <v>1683</v>
      </c>
      <c r="I256" t="s">
        <v>1723</v>
      </c>
      <c r="J256" t="s">
        <v>1724</v>
      </c>
      <c r="K256">
        <v>20</v>
      </c>
      <c r="L256">
        <v>69</v>
      </c>
      <c r="M256">
        <v>67</v>
      </c>
      <c r="N256">
        <v>72</v>
      </c>
      <c r="O256">
        <v>67</v>
      </c>
      <c r="Q256">
        <v>275</v>
      </c>
      <c r="R256">
        <v>71.39</v>
      </c>
      <c r="S256">
        <v>71.08</v>
      </c>
      <c r="T256">
        <v>70.33</v>
      </c>
      <c r="U256">
        <v>67.959999999999994</v>
      </c>
      <c r="V256">
        <v>72.61</v>
      </c>
      <c r="W256">
        <v>68.12</v>
      </c>
      <c r="Y256">
        <v>69.760000000000005</v>
      </c>
      <c r="Z256">
        <v>44</v>
      </c>
      <c r="AA256">
        <v>20</v>
      </c>
      <c r="AB256">
        <v>39</v>
      </c>
      <c r="AC256">
        <v>20</v>
      </c>
      <c r="AE256">
        <v>6</v>
      </c>
      <c r="AF256">
        <v>5</v>
      </c>
      <c r="AG256">
        <v>9</v>
      </c>
      <c r="AH256">
        <v>8</v>
      </c>
      <c r="AJ256">
        <v>20</v>
      </c>
      <c r="AK256">
        <v>23.5</v>
      </c>
      <c r="AL256">
        <v>10</v>
      </c>
      <c r="AM256" s="5">
        <v>0.30972222222222223</v>
      </c>
      <c r="AN256">
        <v>1</v>
      </c>
      <c r="AO256" s="5">
        <v>0.5180555555555556</v>
      </c>
      <c r="AP256">
        <v>1</v>
      </c>
      <c r="AQ256" s="5">
        <v>0.51041666666666663</v>
      </c>
      <c r="AR256">
        <v>1</v>
      </c>
      <c r="AS256" s="5">
        <v>0.4236111111111111</v>
      </c>
      <c r="AV256">
        <v>242.67</v>
      </c>
      <c r="AW256">
        <v>72</v>
      </c>
      <c r="AX256">
        <v>76.19</v>
      </c>
      <c r="AY256">
        <v>13</v>
      </c>
      <c r="AZ256">
        <v>75.930000000000007</v>
      </c>
      <c r="BA256">
        <v>59</v>
      </c>
      <c r="BB256">
        <v>29</v>
      </c>
      <c r="BC256">
        <v>13</v>
      </c>
      <c r="BD256">
        <v>1.69</v>
      </c>
      <c r="BE256">
        <v>15</v>
      </c>
      <c r="BF256">
        <v>61.1</v>
      </c>
      <c r="BG256">
        <v>12</v>
      </c>
      <c r="BH256">
        <v>77.78</v>
      </c>
      <c r="BI256">
        <v>4</v>
      </c>
      <c r="BJ256">
        <v>51</v>
      </c>
      <c r="BK256">
        <v>40</v>
      </c>
      <c r="BL256">
        <v>61</v>
      </c>
      <c r="BM256">
        <v>12</v>
      </c>
      <c r="BN256">
        <v>29</v>
      </c>
      <c r="BO256">
        <v>-5</v>
      </c>
      <c r="BP256">
        <v>3</v>
      </c>
      <c r="BQ256">
        <v>0</v>
      </c>
      <c r="BR256">
        <v>51</v>
      </c>
      <c r="BS256">
        <v>-8</v>
      </c>
      <c r="BT256">
        <v>14</v>
      </c>
      <c r="BU256">
        <v>1</v>
      </c>
      <c r="BV256">
        <v>18</v>
      </c>
      <c r="BW256">
        <v>46</v>
      </c>
      <c r="BX256">
        <v>7</v>
      </c>
      <c r="BY256">
        <v>0</v>
      </c>
      <c r="BZ256">
        <v>9</v>
      </c>
      <c r="CA256">
        <v>16</v>
      </c>
      <c r="CB256">
        <v>40</v>
      </c>
      <c r="CC256">
        <v>16</v>
      </c>
      <c r="CD256">
        <v>253.76</v>
      </c>
      <c r="CE256">
        <v>72.48</v>
      </c>
      <c r="CF256">
        <v>68.14</v>
      </c>
      <c r="CG256">
        <v>49.56</v>
      </c>
      <c r="CH256">
        <v>1.69</v>
      </c>
      <c r="CI256">
        <v>29.65</v>
      </c>
      <c r="CJ256">
        <v>47.47</v>
      </c>
      <c r="CK256">
        <v>3.04</v>
      </c>
      <c r="CL256">
        <v>4.05</v>
      </c>
      <c r="CM256">
        <v>4.75</v>
      </c>
      <c r="CN256">
        <v>253.05</v>
      </c>
      <c r="CO256">
        <v>71.63</v>
      </c>
      <c r="CP256">
        <v>66.69</v>
      </c>
      <c r="CQ256">
        <v>50.4</v>
      </c>
      <c r="CR256">
        <v>1.69</v>
      </c>
      <c r="CS256">
        <v>29.48</v>
      </c>
      <c r="CT256">
        <v>46.5</v>
      </c>
      <c r="CU256">
        <v>3.06</v>
      </c>
      <c r="CV256">
        <v>4.0599999999999996</v>
      </c>
      <c r="CW256">
        <v>4.76</v>
      </c>
      <c r="CX256">
        <v>10</v>
      </c>
      <c r="CY256">
        <v>36</v>
      </c>
      <c r="CZ256">
        <v>29</v>
      </c>
      <c r="DA256">
        <v>33</v>
      </c>
      <c r="DB256">
        <v>38</v>
      </c>
      <c r="DC256">
        <v>247</v>
      </c>
      <c r="DD256">
        <v>121</v>
      </c>
      <c r="DE256">
        <v>241</v>
      </c>
      <c r="DF256">
        <v>130</v>
      </c>
      <c r="DG256">
        <v>240</v>
      </c>
      <c r="DH256">
        <v>70</v>
      </c>
      <c r="DI256">
        <v>243</v>
      </c>
      <c r="DJ256">
        <v>72</v>
      </c>
      <c r="DM256">
        <v>85.71</v>
      </c>
      <c r="DN256">
        <v>7</v>
      </c>
      <c r="DO256">
        <v>64.290000000000006</v>
      </c>
      <c r="DP256">
        <v>69</v>
      </c>
      <c r="DQ256">
        <v>78.569999999999993</v>
      </c>
      <c r="DR256">
        <v>14</v>
      </c>
      <c r="DS256">
        <v>57.14</v>
      </c>
      <c r="DT256">
        <v>48</v>
      </c>
      <c r="DW256">
        <v>77.78</v>
      </c>
      <c r="DX256">
        <v>69</v>
      </c>
      <c r="DY256">
        <v>83.33</v>
      </c>
      <c r="DZ256">
        <v>43</v>
      </c>
      <c r="EA256">
        <v>66.67</v>
      </c>
      <c r="EB256">
        <v>63</v>
      </c>
      <c r="EC256">
        <v>72.22</v>
      </c>
      <c r="ED256">
        <v>51</v>
      </c>
      <c r="EG256">
        <v>29</v>
      </c>
      <c r="EH256">
        <v>33</v>
      </c>
      <c r="EI256">
        <v>28</v>
      </c>
      <c r="EJ256">
        <v>8</v>
      </c>
      <c r="EK256">
        <v>30</v>
      </c>
      <c r="EL256">
        <v>25</v>
      </c>
      <c r="EM256">
        <v>24</v>
      </c>
      <c r="EN256">
        <v>1</v>
      </c>
      <c r="EQ256">
        <v>1.79</v>
      </c>
      <c r="ER256">
        <v>94</v>
      </c>
      <c r="ES256">
        <v>1.67</v>
      </c>
      <c r="ET256">
        <v>39</v>
      </c>
      <c r="EU256">
        <v>1.75</v>
      </c>
      <c r="EV256">
        <v>33</v>
      </c>
      <c r="EW256">
        <v>1.54</v>
      </c>
      <c r="EX256">
        <v>3</v>
      </c>
      <c r="FA256">
        <v>75</v>
      </c>
      <c r="FB256">
        <v>20</v>
      </c>
      <c r="FC256">
        <v>66.67</v>
      </c>
      <c r="FD256">
        <v>25</v>
      </c>
      <c r="FE256">
        <v>50</v>
      </c>
      <c r="FF256">
        <v>16</v>
      </c>
      <c r="FG256">
        <v>60</v>
      </c>
      <c r="FH256">
        <v>27</v>
      </c>
      <c r="FK256">
        <v>100</v>
      </c>
      <c r="FM256">
        <v>100</v>
      </c>
      <c r="FO256">
        <v>33.33</v>
      </c>
      <c r="FQ256">
        <v>100</v>
      </c>
      <c r="FU256">
        <v>-1</v>
      </c>
      <c r="FV256">
        <v>21</v>
      </c>
      <c r="FW256">
        <v>0</v>
      </c>
      <c r="FX256">
        <v>40</v>
      </c>
      <c r="FY256">
        <v>-1</v>
      </c>
      <c r="FZ256">
        <v>6</v>
      </c>
      <c r="GA256">
        <v>-3</v>
      </c>
      <c r="GB256">
        <v>2</v>
      </c>
      <c r="GE256">
        <v>0</v>
      </c>
      <c r="GF256">
        <v>72</v>
      </c>
      <c r="GG256">
        <v>-2</v>
      </c>
      <c r="GH256">
        <v>20</v>
      </c>
      <c r="GI256">
        <v>2</v>
      </c>
      <c r="GJ256">
        <v>54</v>
      </c>
      <c r="GK256">
        <v>0</v>
      </c>
      <c r="GL256">
        <v>32</v>
      </c>
      <c r="GO256">
        <v>-2</v>
      </c>
      <c r="GP256">
        <v>26</v>
      </c>
      <c r="GQ256">
        <v>-3</v>
      </c>
      <c r="GR256">
        <v>10</v>
      </c>
      <c r="GS256">
        <v>-1</v>
      </c>
      <c r="GT256">
        <v>39</v>
      </c>
      <c r="GU256">
        <v>-2</v>
      </c>
      <c r="GV256">
        <v>17</v>
      </c>
      <c r="GY256">
        <v>0</v>
      </c>
      <c r="GZ256">
        <v>16</v>
      </c>
      <c r="HA256">
        <v>0</v>
      </c>
      <c r="HB256">
        <v>15</v>
      </c>
      <c r="HC256">
        <v>0</v>
      </c>
      <c r="HD256">
        <v>5</v>
      </c>
      <c r="HE256">
        <v>1</v>
      </c>
      <c r="HF256">
        <v>2</v>
      </c>
      <c r="HI256">
        <v>4</v>
      </c>
      <c r="HJ256">
        <v>67</v>
      </c>
      <c r="HK256">
        <v>6</v>
      </c>
      <c r="HL256">
        <v>12</v>
      </c>
      <c r="HM256">
        <v>3</v>
      </c>
      <c r="HN256">
        <v>49</v>
      </c>
      <c r="HO256">
        <v>5</v>
      </c>
      <c r="HP256">
        <v>15</v>
      </c>
      <c r="HS256">
        <v>13</v>
      </c>
      <c r="HT256">
        <v>22</v>
      </c>
      <c r="HU256">
        <v>11</v>
      </c>
      <c r="HV256">
        <v>74</v>
      </c>
      <c r="HW256">
        <v>12</v>
      </c>
      <c r="HX256">
        <v>19</v>
      </c>
      <c r="HY256">
        <v>10</v>
      </c>
      <c r="HZ256">
        <v>56</v>
      </c>
      <c r="IC256">
        <v>1</v>
      </c>
      <c r="ID256">
        <v>91</v>
      </c>
      <c r="IE256">
        <v>1</v>
      </c>
      <c r="IF256">
        <v>85</v>
      </c>
      <c r="IG256">
        <v>3</v>
      </c>
      <c r="IH256">
        <v>19</v>
      </c>
      <c r="II256">
        <v>2</v>
      </c>
      <c r="IJ256">
        <v>22</v>
      </c>
      <c r="IM256">
        <v>0</v>
      </c>
      <c r="IN256">
        <v>29</v>
      </c>
      <c r="IO256">
        <v>0</v>
      </c>
      <c r="IP256">
        <v>35</v>
      </c>
      <c r="IQ256">
        <v>0</v>
      </c>
      <c r="IR256">
        <v>13</v>
      </c>
      <c r="IS256">
        <v>0</v>
      </c>
      <c r="IT256">
        <v>16</v>
      </c>
    </row>
    <row r="257" spans="1:254" x14ac:dyDescent="0.25">
      <c r="A257" s="3" t="str">
        <f t="shared" si="3"/>
        <v>Pornanong Phatlum</v>
      </c>
      <c r="B257" s="4">
        <v>45767</v>
      </c>
      <c r="C257" t="s">
        <v>1680</v>
      </c>
      <c r="D257" t="s">
        <v>1681</v>
      </c>
      <c r="E257" t="s">
        <v>1682</v>
      </c>
      <c r="F257" t="s">
        <v>1683</v>
      </c>
      <c r="I257" t="s">
        <v>1725</v>
      </c>
      <c r="J257" t="s">
        <v>1726</v>
      </c>
      <c r="K257">
        <v>20</v>
      </c>
      <c r="L257">
        <v>68</v>
      </c>
      <c r="M257">
        <v>68</v>
      </c>
      <c r="N257">
        <v>71</v>
      </c>
      <c r="O257">
        <v>68</v>
      </c>
      <c r="Q257">
        <v>275</v>
      </c>
      <c r="R257">
        <v>71.39</v>
      </c>
      <c r="S257">
        <v>71.08</v>
      </c>
      <c r="T257">
        <v>69.33</v>
      </c>
      <c r="U257">
        <v>68.959999999999994</v>
      </c>
      <c r="V257">
        <v>71.61</v>
      </c>
      <c r="W257">
        <v>69.12</v>
      </c>
      <c r="Y257">
        <v>69.760000000000005</v>
      </c>
      <c r="Z257">
        <v>24</v>
      </c>
      <c r="AA257">
        <v>20</v>
      </c>
      <c r="AB257">
        <v>29</v>
      </c>
      <c r="AC257">
        <v>20</v>
      </c>
      <c r="AE257">
        <v>5</v>
      </c>
      <c r="AF257">
        <v>5</v>
      </c>
      <c r="AG257">
        <v>8</v>
      </c>
      <c r="AH257">
        <v>8</v>
      </c>
      <c r="AJ257">
        <v>20</v>
      </c>
      <c r="AK257">
        <v>23.5</v>
      </c>
      <c r="AL257">
        <v>1</v>
      </c>
      <c r="AM257" s="5">
        <v>0.30972222222222223</v>
      </c>
      <c r="AN257">
        <v>10</v>
      </c>
      <c r="AO257" s="5">
        <v>0.5180555555555556</v>
      </c>
      <c r="AP257">
        <v>1</v>
      </c>
      <c r="AQ257" s="5">
        <v>0.49652777777777779</v>
      </c>
      <c r="AR257">
        <v>1</v>
      </c>
      <c r="AS257" s="5">
        <v>0.45833333333333331</v>
      </c>
      <c r="AV257">
        <v>253.67</v>
      </c>
      <c r="AW257">
        <v>57</v>
      </c>
      <c r="AX257">
        <v>69.05</v>
      </c>
      <c r="AY257">
        <v>26</v>
      </c>
      <c r="AZ257">
        <v>75.930000000000007</v>
      </c>
      <c r="BA257">
        <v>59</v>
      </c>
      <c r="BB257">
        <v>30</v>
      </c>
      <c r="BC257">
        <v>30</v>
      </c>
      <c r="BD257">
        <v>1.81</v>
      </c>
      <c r="BE257">
        <v>59</v>
      </c>
      <c r="BF257">
        <v>60</v>
      </c>
      <c r="BG257">
        <v>13</v>
      </c>
      <c r="BH257">
        <v>60</v>
      </c>
      <c r="BI257">
        <v>16</v>
      </c>
      <c r="BJ257">
        <v>48</v>
      </c>
      <c r="BK257">
        <v>51</v>
      </c>
      <c r="BL257">
        <v>58</v>
      </c>
      <c r="BM257">
        <v>44</v>
      </c>
      <c r="BN257">
        <v>57</v>
      </c>
      <c r="BO257">
        <v>-2</v>
      </c>
      <c r="BP257">
        <v>19</v>
      </c>
      <c r="BQ257">
        <v>-1</v>
      </c>
      <c r="BR257">
        <v>45</v>
      </c>
      <c r="BS257">
        <v>-10</v>
      </c>
      <c r="BT257">
        <v>3</v>
      </c>
      <c r="BU257">
        <v>1</v>
      </c>
      <c r="BV257">
        <v>17</v>
      </c>
      <c r="BW257">
        <v>48</v>
      </c>
      <c r="BX257">
        <v>6</v>
      </c>
      <c r="BY257">
        <v>0</v>
      </c>
      <c r="BZ257">
        <v>10</v>
      </c>
      <c r="CA257">
        <v>16</v>
      </c>
      <c r="CB257">
        <v>40</v>
      </c>
      <c r="CC257">
        <v>16</v>
      </c>
      <c r="CD257">
        <v>253.76</v>
      </c>
      <c r="CE257">
        <v>72.48</v>
      </c>
      <c r="CF257">
        <v>68.14</v>
      </c>
      <c r="CG257">
        <v>49.56</v>
      </c>
      <c r="CH257">
        <v>1.69</v>
      </c>
      <c r="CI257">
        <v>29.65</v>
      </c>
      <c r="CJ257">
        <v>47.47</v>
      </c>
      <c r="CK257">
        <v>3.04</v>
      </c>
      <c r="CL257">
        <v>4.05</v>
      </c>
      <c r="CM257">
        <v>4.75</v>
      </c>
      <c r="CN257">
        <v>253.05</v>
      </c>
      <c r="CO257">
        <v>71.63</v>
      </c>
      <c r="CP257">
        <v>66.69</v>
      </c>
      <c r="CQ257">
        <v>50.4</v>
      </c>
      <c r="CR257">
        <v>1.69</v>
      </c>
      <c r="CS257">
        <v>29.48</v>
      </c>
      <c r="CT257">
        <v>46.5</v>
      </c>
      <c r="CU257">
        <v>3.06</v>
      </c>
      <c r="CV257">
        <v>4.0599999999999996</v>
      </c>
      <c r="CW257">
        <v>4.76</v>
      </c>
      <c r="CX257">
        <v>10</v>
      </c>
      <c r="CY257">
        <v>43</v>
      </c>
      <c r="CZ257">
        <v>19</v>
      </c>
      <c r="DA257">
        <v>42</v>
      </c>
      <c r="DB257">
        <v>38</v>
      </c>
      <c r="DC257">
        <v>252</v>
      </c>
      <c r="DD257">
        <v>107</v>
      </c>
      <c r="DE257">
        <v>265</v>
      </c>
      <c r="DF257">
        <v>44</v>
      </c>
      <c r="DG257">
        <v>244</v>
      </c>
      <c r="DH257">
        <v>66</v>
      </c>
      <c r="DI257">
        <v>259</v>
      </c>
      <c r="DJ257">
        <v>42</v>
      </c>
      <c r="DM257">
        <v>57.14</v>
      </c>
      <c r="DN257">
        <v>86</v>
      </c>
      <c r="DO257">
        <v>78.569999999999993</v>
      </c>
      <c r="DP257">
        <v>20</v>
      </c>
      <c r="DQ257">
        <v>71.430000000000007</v>
      </c>
      <c r="DR257">
        <v>24</v>
      </c>
      <c r="DS257">
        <v>71.430000000000007</v>
      </c>
      <c r="DT257">
        <v>18</v>
      </c>
      <c r="DW257">
        <v>77.78</v>
      </c>
      <c r="DX257">
        <v>69</v>
      </c>
      <c r="DY257">
        <v>77.78</v>
      </c>
      <c r="DZ257">
        <v>72</v>
      </c>
      <c r="EA257">
        <v>72.22</v>
      </c>
      <c r="EB257">
        <v>49</v>
      </c>
      <c r="EC257">
        <v>88.89</v>
      </c>
      <c r="ED257">
        <v>7</v>
      </c>
      <c r="EG257">
        <v>28</v>
      </c>
      <c r="EH257">
        <v>19</v>
      </c>
      <c r="EI257">
        <v>30</v>
      </c>
      <c r="EJ257">
        <v>34</v>
      </c>
      <c r="EK257">
        <v>32</v>
      </c>
      <c r="EL257">
        <v>49</v>
      </c>
      <c r="EM257">
        <v>30</v>
      </c>
      <c r="EN257">
        <v>29</v>
      </c>
      <c r="EQ257">
        <v>1.71</v>
      </c>
      <c r="ER257">
        <v>56</v>
      </c>
      <c r="ES257">
        <v>1.93</v>
      </c>
      <c r="ET257">
        <v>135</v>
      </c>
      <c r="EU257">
        <v>1.85</v>
      </c>
      <c r="EV257">
        <v>46</v>
      </c>
      <c r="EW257">
        <v>1.75</v>
      </c>
      <c r="EX257">
        <v>32</v>
      </c>
      <c r="FA257">
        <v>75</v>
      </c>
      <c r="FB257">
        <v>20</v>
      </c>
      <c r="FC257">
        <v>100</v>
      </c>
      <c r="FD257">
        <v>1</v>
      </c>
      <c r="FE257">
        <v>0</v>
      </c>
      <c r="FF257">
        <v>47</v>
      </c>
      <c r="FG257">
        <v>100</v>
      </c>
      <c r="FH257">
        <v>1</v>
      </c>
      <c r="FK257">
        <v>66.67</v>
      </c>
      <c r="FM257">
        <v>100</v>
      </c>
      <c r="FO257">
        <v>40</v>
      </c>
      <c r="FU257">
        <v>-1</v>
      </c>
      <c r="FV257">
        <v>21</v>
      </c>
      <c r="FW257">
        <v>0</v>
      </c>
      <c r="FX257">
        <v>40</v>
      </c>
      <c r="FY257">
        <v>0</v>
      </c>
      <c r="FZ257">
        <v>27</v>
      </c>
      <c r="GA257">
        <v>-1</v>
      </c>
      <c r="GB257">
        <v>13</v>
      </c>
      <c r="GE257">
        <v>-1</v>
      </c>
      <c r="GF257">
        <v>41</v>
      </c>
      <c r="GG257">
        <v>-2</v>
      </c>
      <c r="GH257">
        <v>20</v>
      </c>
      <c r="GI257">
        <v>3</v>
      </c>
      <c r="GJ257">
        <v>62</v>
      </c>
      <c r="GK257">
        <v>-1</v>
      </c>
      <c r="GL257">
        <v>18</v>
      </c>
      <c r="GO257">
        <v>-2</v>
      </c>
      <c r="GP257">
        <v>26</v>
      </c>
      <c r="GQ257">
        <v>-2</v>
      </c>
      <c r="GR257">
        <v>34</v>
      </c>
      <c r="GS257">
        <v>-4</v>
      </c>
      <c r="GT257">
        <v>3</v>
      </c>
      <c r="GU257">
        <v>-2</v>
      </c>
      <c r="GV257">
        <v>17</v>
      </c>
      <c r="GY257">
        <v>0</v>
      </c>
      <c r="GZ257">
        <v>16</v>
      </c>
      <c r="HA257">
        <v>0</v>
      </c>
      <c r="HB257">
        <v>15</v>
      </c>
      <c r="HC257">
        <v>1</v>
      </c>
      <c r="HD257">
        <v>1</v>
      </c>
      <c r="HE257">
        <v>0</v>
      </c>
      <c r="HF257">
        <v>9</v>
      </c>
      <c r="HI257">
        <v>5</v>
      </c>
      <c r="HJ257">
        <v>38</v>
      </c>
      <c r="HK257">
        <v>4</v>
      </c>
      <c r="HL257">
        <v>60</v>
      </c>
      <c r="HM257">
        <v>4</v>
      </c>
      <c r="HN257">
        <v>38</v>
      </c>
      <c r="HO257">
        <v>4</v>
      </c>
      <c r="HP257">
        <v>29</v>
      </c>
      <c r="HS257">
        <v>12</v>
      </c>
      <c r="HT257">
        <v>41</v>
      </c>
      <c r="HU257">
        <v>14</v>
      </c>
      <c r="HV257">
        <v>12</v>
      </c>
      <c r="HW257">
        <v>8</v>
      </c>
      <c r="HX257">
        <v>63</v>
      </c>
      <c r="HY257">
        <v>14</v>
      </c>
      <c r="HZ257">
        <v>7</v>
      </c>
      <c r="IC257">
        <v>1</v>
      </c>
      <c r="ID257">
        <v>91</v>
      </c>
      <c r="IE257">
        <v>0</v>
      </c>
      <c r="IF257">
        <v>131</v>
      </c>
      <c r="IG257">
        <v>5</v>
      </c>
      <c r="IH257">
        <v>2</v>
      </c>
      <c r="II257">
        <v>0</v>
      </c>
      <c r="IJ257">
        <v>60</v>
      </c>
      <c r="IM257">
        <v>0</v>
      </c>
      <c r="IN257">
        <v>29</v>
      </c>
      <c r="IO257">
        <v>0</v>
      </c>
      <c r="IP257">
        <v>35</v>
      </c>
      <c r="IQ257">
        <v>0</v>
      </c>
      <c r="IR257">
        <v>13</v>
      </c>
      <c r="IS257">
        <v>0</v>
      </c>
      <c r="IT257">
        <v>16</v>
      </c>
    </row>
    <row r="258" spans="1:254" x14ac:dyDescent="0.25">
      <c r="A258" s="3" t="str">
        <f t="shared" ref="A258:A321" si="4">IF(J258="","",CONCATENATE(J258," ",I258))</f>
        <v>Chanettee Wannasaen</v>
      </c>
      <c r="B258" s="4">
        <v>45767</v>
      </c>
      <c r="C258" t="s">
        <v>1680</v>
      </c>
      <c r="D258" t="s">
        <v>1681</v>
      </c>
      <c r="E258" t="s">
        <v>1682</v>
      </c>
      <c r="F258" t="s">
        <v>1683</v>
      </c>
      <c r="I258" t="s">
        <v>1727</v>
      </c>
      <c r="J258" t="s">
        <v>1728</v>
      </c>
      <c r="K258">
        <v>20</v>
      </c>
      <c r="L258">
        <v>71</v>
      </c>
      <c r="M258">
        <v>66</v>
      </c>
      <c r="N258">
        <v>72</v>
      </c>
      <c r="O258">
        <v>66</v>
      </c>
      <c r="Q258">
        <v>275</v>
      </c>
      <c r="R258">
        <v>71.39</v>
      </c>
      <c r="S258">
        <v>71.08</v>
      </c>
      <c r="T258">
        <v>72.33</v>
      </c>
      <c r="U258">
        <v>66.959999999999994</v>
      </c>
      <c r="V258">
        <v>72.61</v>
      </c>
      <c r="W258">
        <v>67.12</v>
      </c>
      <c r="Y258">
        <v>69.760000000000005</v>
      </c>
      <c r="Z258">
        <v>81</v>
      </c>
      <c r="AA258">
        <v>29</v>
      </c>
      <c r="AB258">
        <v>49</v>
      </c>
      <c r="AC258">
        <v>20</v>
      </c>
      <c r="AE258">
        <v>8</v>
      </c>
      <c r="AF258">
        <v>6</v>
      </c>
      <c r="AG258">
        <v>10</v>
      </c>
      <c r="AH258">
        <v>8</v>
      </c>
      <c r="AJ258">
        <v>20</v>
      </c>
      <c r="AK258">
        <v>23.5</v>
      </c>
      <c r="AL258">
        <v>10</v>
      </c>
      <c r="AM258" s="5">
        <v>0.35555555555555557</v>
      </c>
      <c r="AN258">
        <v>1</v>
      </c>
      <c r="AO258" s="5">
        <v>0.56388888888888888</v>
      </c>
      <c r="AP258">
        <v>1</v>
      </c>
      <c r="AQ258" s="5">
        <v>0.4826388888888889</v>
      </c>
      <c r="AR258">
        <v>1</v>
      </c>
      <c r="AS258" s="5">
        <v>0.39583333333333331</v>
      </c>
      <c r="AV258">
        <v>274</v>
      </c>
      <c r="AW258">
        <v>10</v>
      </c>
      <c r="AX258">
        <v>66.67</v>
      </c>
      <c r="AY258">
        <v>37</v>
      </c>
      <c r="AZ258">
        <v>72.22</v>
      </c>
      <c r="BA258">
        <v>71</v>
      </c>
      <c r="BB258">
        <v>29.33</v>
      </c>
      <c r="BC258">
        <v>16</v>
      </c>
      <c r="BD258">
        <v>1.67</v>
      </c>
      <c r="BE258">
        <v>10</v>
      </c>
      <c r="BF258">
        <v>29.4</v>
      </c>
      <c r="BG258">
        <v>60</v>
      </c>
      <c r="BH258">
        <v>57.14</v>
      </c>
      <c r="BI258">
        <v>19</v>
      </c>
      <c r="BJ258">
        <v>12</v>
      </c>
      <c r="BK258">
        <v>63</v>
      </c>
      <c r="BL258">
        <v>45</v>
      </c>
      <c r="BM258">
        <v>11</v>
      </c>
      <c r="BN258">
        <v>44</v>
      </c>
      <c r="BO258">
        <v>-1</v>
      </c>
      <c r="BP258">
        <v>34</v>
      </c>
      <c r="BQ258">
        <v>-2</v>
      </c>
      <c r="BR258">
        <v>36</v>
      </c>
      <c r="BS258">
        <v>-10</v>
      </c>
      <c r="BT258">
        <v>3</v>
      </c>
      <c r="BU258">
        <v>3</v>
      </c>
      <c r="BV258">
        <v>20</v>
      </c>
      <c r="BW258">
        <v>37</v>
      </c>
      <c r="BX258">
        <v>11</v>
      </c>
      <c r="BY258">
        <v>1</v>
      </c>
      <c r="BZ258">
        <v>7</v>
      </c>
      <c r="CA258">
        <v>16</v>
      </c>
      <c r="CB258">
        <v>40</v>
      </c>
      <c r="CC258">
        <v>16</v>
      </c>
      <c r="CD258">
        <v>253.76</v>
      </c>
      <c r="CE258">
        <v>72.48</v>
      </c>
      <c r="CF258">
        <v>68.14</v>
      </c>
      <c r="CG258">
        <v>49.56</v>
      </c>
      <c r="CH258">
        <v>1.69</v>
      </c>
      <c r="CI258">
        <v>29.65</v>
      </c>
      <c r="CJ258">
        <v>47.47</v>
      </c>
      <c r="CK258">
        <v>3.04</v>
      </c>
      <c r="CL258">
        <v>4.05</v>
      </c>
      <c r="CM258">
        <v>4.75</v>
      </c>
      <c r="CN258">
        <v>253.05</v>
      </c>
      <c r="CO258">
        <v>71.63</v>
      </c>
      <c r="CP258">
        <v>66.69</v>
      </c>
      <c r="CQ258">
        <v>50.4</v>
      </c>
      <c r="CR258">
        <v>1.69</v>
      </c>
      <c r="CS258">
        <v>29.48</v>
      </c>
      <c r="CT258">
        <v>46.5</v>
      </c>
      <c r="CU258">
        <v>3.06</v>
      </c>
      <c r="CV258">
        <v>4.0599999999999996</v>
      </c>
      <c r="CW258">
        <v>4.76</v>
      </c>
      <c r="CX258">
        <v>2</v>
      </c>
      <c r="CY258">
        <v>16</v>
      </c>
      <c r="CZ258">
        <v>69</v>
      </c>
      <c r="DA258">
        <v>9</v>
      </c>
      <c r="DB258">
        <v>7</v>
      </c>
      <c r="DC258">
        <v>275</v>
      </c>
      <c r="DD258">
        <v>23</v>
      </c>
      <c r="DE258">
        <v>273</v>
      </c>
      <c r="DF258">
        <v>23</v>
      </c>
      <c r="DG258">
        <v>274</v>
      </c>
      <c r="DH258">
        <v>21</v>
      </c>
      <c r="DI258">
        <v>261</v>
      </c>
      <c r="DJ258">
        <v>37</v>
      </c>
      <c r="DM258">
        <v>64.290000000000006</v>
      </c>
      <c r="DN258">
        <v>50</v>
      </c>
      <c r="DO258">
        <v>78.569999999999993</v>
      </c>
      <c r="DP258">
        <v>20</v>
      </c>
      <c r="DQ258">
        <v>57.14</v>
      </c>
      <c r="DR258">
        <v>47</v>
      </c>
      <c r="DS258">
        <v>50</v>
      </c>
      <c r="DT258">
        <v>53</v>
      </c>
      <c r="DW258">
        <v>61.11</v>
      </c>
      <c r="DX258">
        <v>132</v>
      </c>
      <c r="DY258">
        <v>77.78</v>
      </c>
      <c r="DZ258">
        <v>72</v>
      </c>
      <c r="EA258">
        <v>77.78</v>
      </c>
      <c r="EB258">
        <v>31</v>
      </c>
      <c r="EC258">
        <v>88.89</v>
      </c>
      <c r="ED258">
        <v>7</v>
      </c>
      <c r="EG258">
        <v>28</v>
      </c>
      <c r="EH258">
        <v>19</v>
      </c>
      <c r="EI258">
        <v>27</v>
      </c>
      <c r="EJ258">
        <v>1</v>
      </c>
      <c r="EK258">
        <v>33</v>
      </c>
      <c r="EL258">
        <v>56</v>
      </c>
      <c r="EM258">
        <v>29</v>
      </c>
      <c r="EN258">
        <v>20</v>
      </c>
      <c r="EQ258">
        <v>1.64</v>
      </c>
      <c r="ER258">
        <v>32</v>
      </c>
      <c r="ES258">
        <v>1.5</v>
      </c>
      <c r="ET258">
        <v>2</v>
      </c>
      <c r="EU258">
        <v>2</v>
      </c>
      <c r="EV258">
        <v>64</v>
      </c>
      <c r="EW258">
        <v>1.56</v>
      </c>
      <c r="EX258">
        <v>6</v>
      </c>
      <c r="FA258">
        <v>28.57</v>
      </c>
      <c r="FB258">
        <v>89</v>
      </c>
      <c r="FC258">
        <v>50</v>
      </c>
      <c r="FD258">
        <v>36</v>
      </c>
      <c r="FE258">
        <v>0</v>
      </c>
      <c r="FF258">
        <v>47</v>
      </c>
      <c r="FG258">
        <v>50</v>
      </c>
      <c r="FH258">
        <v>33</v>
      </c>
      <c r="FK258">
        <v>50</v>
      </c>
      <c r="FM258">
        <v>50</v>
      </c>
      <c r="FO258">
        <v>66.67</v>
      </c>
      <c r="FU258">
        <v>-1</v>
      </c>
      <c r="FV258">
        <v>21</v>
      </c>
      <c r="FW258">
        <v>1</v>
      </c>
      <c r="FX258">
        <v>94</v>
      </c>
      <c r="FY258">
        <v>0</v>
      </c>
      <c r="FZ258">
        <v>27</v>
      </c>
      <c r="GA258">
        <v>-1</v>
      </c>
      <c r="GB258">
        <v>13</v>
      </c>
      <c r="GE258">
        <v>1</v>
      </c>
      <c r="GF258">
        <v>97</v>
      </c>
      <c r="GG258">
        <v>-2</v>
      </c>
      <c r="GH258">
        <v>20</v>
      </c>
      <c r="GI258">
        <v>0</v>
      </c>
      <c r="GJ258">
        <v>28</v>
      </c>
      <c r="GK258">
        <v>-1</v>
      </c>
      <c r="GL258">
        <v>18</v>
      </c>
      <c r="GO258">
        <v>-1</v>
      </c>
      <c r="GP258">
        <v>59</v>
      </c>
      <c r="GQ258">
        <v>-5</v>
      </c>
      <c r="GR258">
        <v>1</v>
      </c>
      <c r="GS258">
        <v>0</v>
      </c>
      <c r="GT258">
        <v>56</v>
      </c>
      <c r="GU258">
        <v>-4</v>
      </c>
      <c r="GV258">
        <v>1</v>
      </c>
      <c r="GY258">
        <v>1</v>
      </c>
      <c r="GZ258">
        <v>1</v>
      </c>
      <c r="HA258">
        <v>1</v>
      </c>
      <c r="HB258">
        <v>2</v>
      </c>
      <c r="HC258">
        <v>0</v>
      </c>
      <c r="HD258">
        <v>5</v>
      </c>
      <c r="HE258">
        <v>1</v>
      </c>
      <c r="HF258">
        <v>2</v>
      </c>
      <c r="HI258">
        <v>4</v>
      </c>
      <c r="HJ258">
        <v>67</v>
      </c>
      <c r="HK258">
        <v>6</v>
      </c>
      <c r="HL258">
        <v>12</v>
      </c>
      <c r="HM258">
        <v>4</v>
      </c>
      <c r="HN258">
        <v>38</v>
      </c>
      <c r="HO258">
        <v>6</v>
      </c>
      <c r="HP258">
        <v>5</v>
      </c>
      <c r="HS258">
        <v>8</v>
      </c>
      <c r="HT258">
        <v>134</v>
      </c>
      <c r="HU258">
        <v>9</v>
      </c>
      <c r="HV258">
        <v>121</v>
      </c>
      <c r="HW258">
        <v>10</v>
      </c>
      <c r="HX258">
        <v>42</v>
      </c>
      <c r="HY258">
        <v>10</v>
      </c>
      <c r="HZ258">
        <v>56</v>
      </c>
      <c r="IC258">
        <v>5</v>
      </c>
      <c r="ID258">
        <v>4</v>
      </c>
      <c r="IE258">
        <v>2</v>
      </c>
      <c r="IF258">
        <v>52</v>
      </c>
      <c r="IG258">
        <v>4</v>
      </c>
      <c r="IH258">
        <v>7</v>
      </c>
      <c r="II258">
        <v>0</v>
      </c>
      <c r="IJ258">
        <v>60</v>
      </c>
      <c r="IM258">
        <v>0</v>
      </c>
      <c r="IN258">
        <v>29</v>
      </c>
      <c r="IO258">
        <v>0</v>
      </c>
      <c r="IP258">
        <v>35</v>
      </c>
      <c r="IQ258">
        <v>0</v>
      </c>
      <c r="IR258">
        <v>13</v>
      </c>
      <c r="IS258">
        <v>1</v>
      </c>
      <c r="IT258">
        <v>2</v>
      </c>
    </row>
    <row r="259" spans="1:254" x14ac:dyDescent="0.25">
      <c r="A259" s="3" t="str">
        <f t="shared" si="4"/>
        <v>Frida Kinhult</v>
      </c>
      <c r="B259" s="4">
        <v>45767</v>
      </c>
      <c r="C259" t="s">
        <v>1680</v>
      </c>
      <c r="D259" t="s">
        <v>1681</v>
      </c>
      <c r="E259" t="s">
        <v>1682</v>
      </c>
      <c r="F259" t="s">
        <v>1683</v>
      </c>
      <c r="I259" t="s">
        <v>1729</v>
      </c>
      <c r="J259" t="s">
        <v>1730</v>
      </c>
      <c r="K259">
        <v>28</v>
      </c>
      <c r="L259">
        <v>64</v>
      </c>
      <c r="M259">
        <v>73</v>
      </c>
      <c r="N259">
        <v>69</v>
      </c>
      <c r="O259">
        <v>70</v>
      </c>
      <c r="Q259">
        <v>276</v>
      </c>
      <c r="R259">
        <v>71.39</v>
      </c>
      <c r="S259">
        <v>71.08</v>
      </c>
      <c r="T259">
        <v>65.33</v>
      </c>
      <c r="U259">
        <v>73.959999999999994</v>
      </c>
      <c r="V259">
        <v>69.61</v>
      </c>
      <c r="W259">
        <v>71.12</v>
      </c>
      <c r="Y259">
        <v>70.010000000000005</v>
      </c>
      <c r="Z259">
        <v>3</v>
      </c>
      <c r="AA259">
        <v>29</v>
      </c>
      <c r="AB259">
        <v>20</v>
      </c>
      <c r="AC259">
        <v>28</v>
      </c>
      <c r="AE259">
        <v>1</v>
      </c>
      <c r="AF259">
        <v>6</v>
      </c>
      <c r="AG259">
        <v>7</v>
      </c>
      <c r="AH259">
        <v>9</v>
      </c>
      <c r="AJ259">
        <v>28</v>
      </c>
      <c r="AK259">
        <v>29.5</v>
      </c>
      <c r="AL259">
        <v>1</v>
      </c>
      <c r="AM259" s="5">
        <v>0.58680555555555558</v>
      </c>
      <c r="AP259">
        <v>1</v>
      </c>
      <c r="AQ259" s="5">
        <v>0.44097222222222221</v>
      </c>
      <c r="AR259">
        <v>1</v>
      </c>
      <c r="AS259" s="5">
        <v>0.49305555555555558</v>
      </c>
      <c r="AV259">
        <v>270.33</v>
      </c>
      <c r="AW259">
        <v>16</v>
      </c>
      <c r="AX259">
        <v>59.52</v>
      </c>
      <c r="AY259">
        <v>57</v>
      </c>
      <c r="AZ259">
        <v>77.78</v>
      </c>
      <c r="BA259">
        <v>55</v>
      </c>
      <c r="BB259">
        <v>29.33</v>
      </c>
      <c r="BC259">
        <v>16</v>
      </c>
      <c r="BD259">
        <v>1.75</v>
      </c>
      <c r="BE259">
        <v>38</v>
      </c>
      <c r="BF259">
        <v>60</v>
      </c>
      <c r="BG259">
        <v>13</v>
      </c>
      <c r="BH259">
        <v>63.64</v>
      </c>
      <c r="BI259">
        <v>14</v>
      </c>
      <c r="BJ259">
        <v>39</v>
      </c>
      <c r="BK259">
        <v>65</v>
      </c>
      <c r="BL259">
        <v>50</v>
      </c>
      <c r="BM259">
        <v>27</v>
      </c>
      <c r="BN259">
        <v>38</v>
      </c>
      <c r="BO259">
        <v>-3</v>
      </c>
      <c r="BP259">
        <v>10</v>
      </c>
      <c r="BQ259">
        <v>-4</v>
      </c>
      <c r="BR259">
        <v>22</v>
      </c>
      <c r="BS259">
        <v>-5</v>
      </c>
      <c r="BT259">
        <v>54</v>
      </c>
      <c r="BU259">
        <v>0</v>
      </c>
      <c r="BV259">
        <v>18</v>
      </c>
      <c r="BW259">
        <v>48</v>
      </c>
      <c r="BX259">
        <v>6</v>
      </c>
      <c r="BY259">
        <v>0</v>
      </c>
      <c r="BZ259">
        <v>11</v>
      </c>
      <c r="CA259">
        <v>16</v>
      </c>
      <c r="CB259">
        <v>40</v>
      </c>
      <c r="CC259">
        <v>16</v>
      </c>
      <c r="CD259">
        <v>253.76</v>
      </c>
      <c r="CE259">
        <v>72.48</v>
      </c>
      <c r="CF259">
        <v>68.14</v>
      </c>
      <c r="CG259">
        <v>49.56</v>
      </c>
      <c r="CH259">
        <v>1.69</v>
      </c>
      <c r="CI259">
        <v>29.65</v>
      </c>
      <c r="CJ259">
        <v>47.47</v>
      </c>
      <c r="CK259">
        <v>3.04</v>
      </c>
      <c r="CL259">
        <v>4.05</v>
      </c>
      <c r="CM259">
        <v>4.75</v>
      </c>
      <c r="CN259">
        <v>253.05</v>
      </c>
      <c r="CO259">
        <v>71.63</v>
      </c>
      <c r="CP259">
        <v>66.69</v>
      </c>
      <c r="CQ259">
        <v>50.4</v>
      </c>
      <c r="CR259">
        <v>1.69</v>
      </c>
      <c r="CS259">
        <v>29.48</v>
      </c>
      <c r="CT259">
        <v>46.5</v>
      </c>
      <c r="CU259">
        <v>3.06</v>
      </c>
      <c r="CV259">
        <v>4.0599999999999996</v>
      </c>
      <c r="CW259">
        <v>4.76</v>
      </c>
      <c r="CX259">
        <v>25</v>
      </c>
      <c r="CY259">
        <v>36</v>
      </c>
      <c r="CZ259">
        <v>19</v>
      </c>
      <c r="DA259">
        <v>42</v>
      </c>
      <c r="DB259">
        <v>38</v>
      </c>
      <c r="DC259">
        <v>254</v>
      </c>
      <c r="DD259">
        <v>102</v>
      </c>
      <c r="DE259">
        <v>271</v>
      </c>
      <c r="DF259">
        <v>27</v>
      </c>
      <c r="DG259">
        <v>286</v>
      </c>
      <c r="DH259">
        <v>8</v>
      </c>
      <c r="DI259">
        <v>293</v>
      </c>
      <c r="DJ259">
        <v>2</v>
      </c>
      <c r="DM259">
        <v>64.290000000000006</v>
      </c>
      <c r="DN259">
        <v>50</v>
      </c>
      <c r="DO259">
        <v>64.290000000000006</v>
      </c>
      <c r="DP259">
        <v>69</v>
      </c>
      <c r="DQ259">
        <v>50</v>
      </c>
      <c r="DR259">
        <v>61</v>
      </c>
      <c r="DS259">
        <v>42.86</v>
      </c>
      <c r="DT259">
        <v>68</v>
      </c>
      <c r="DW259">
        <v>77.78</v>
      </c>
      <c r="DX259">
        <v>69</v>
      </c>
      <c r="DY259">
        <v>77.78</v>
      </c>
      <c r="DZ259">
        <v>72</v>
      </c>
      <c r="EA259">
        <v>77.78</v>
      </c>
      <c r="EB259">
        <v>31</v>
      </c>
      <c r="EC259">
        <v>83.33</v>
      </c>
      <c r="ED259">
        <v>17</v>
      </c>
      <c r="EG259">
        <v>24</v>
      </c>
      <c r="EH259">
        <v>1</v>
      </c>
      <c r="EI259">
        <v>34</v>
      </c>
      <c r="EJ259">
        <v>123</v>
      </c>
      <c r="EK259">
        <v>30</v>
      </c>
      <c r="EL259">
        <v>25</v>
      </c>
      <c r="EM259">
        <v>31</v>
      </c>
      <c r="EN259">
        <v>42</v>
      </c>
      <c r="EQ259">
        <v>1.5</v>
      </c>
      <c r="ER259">
        <v>6</v>
      </c>
      <c r="ES259">
        <v>2</v>
      </c>
      <c r="ET259">
        <v>141</v>
      </c>
      <c r="EU259">
        <v>1.86</v>
      </c>
      <c r="EV259">
        <v>49</v>
      </c>
      <c r="EW259">
        <v>1.67</v>
      </c>
      <c r="EX259">
        <v>17</v>
      </c>
      <c r="FA259">
        <v>100</v>
      </c>
      <c r="FB259">
        <v>1</v>
      </c>
      <c r="FC259">
        <v>50</v>
      </c>
      <c r="FD259">
        <v>36</v>
      </c>
      <c r="FE259">
        <v>75</v>
      </c>
      <c r="FF259">
        <v>5</v>
      </c>
      <c r="FG259">
        <v>0</v>
      </c>
      <c r="FH259">
        <v>55</v>
      </c>
      <c r="FK259">
        <v>100</v>
      </c>
      <c r="FM259">
        <v>66.67</v>
      </c>
      <c r="FQ259">
        <v>0</v>
      </c>
      <c r="FU259">
        <v>-1</v>
      </c>
      <c r="FV259">
        <v>21</v>
      </c>
      <c r="FW259">
        <v>0</v>
      </c>
      <c r="FX259">
        <v>40</v>
      </c>
      <c r="FY259">
        <v>-2</v>
      </c>
      <c r="FZ259">
        <v>1</v>
      </c>
      <c r="GA259">
        <v>0</v>
      </c>
      <c r="GB259">
        <v>39</v>
      </c>
      <c r="GE259">
        <v>-5</v>
      </c>
      <c r="GF259">
        <v>1</v>
      </c>
      <c r="GG259">
        <v>2</v>
      </c>
      <c r="GH259">
        <v>117</v>
      </c>
      <c r="GI259">
        <v>0</v>
      </c>
      <c r="GJ259">
        <v>28</v>
      </c>
      <c r="GK259">
        <v>-1</v>
      </c>
      <c r="GL259">
        <v>18</v>
      </c>
      <c r="GO259">
        <v>-2</v>
      </c>
      <c r="GP259">
        <v>26</v>
      </c>
      <c r="GQ259">
        <v>-1</v>
      </c>
      <c r="GR259">
        <v>64</v>
      </c>
      <c r="GS259">
        <v>-1</v>
      </c>
      <c r="GT259">
        <v>39</v>
      </c>
      <c r="GU259">
        <v>-1</v>
      </c>
      <c r="GV259">
        <v>38</v>
      </c>
      <c r="GY259">
        <v>0</v>
      </c>
      <c r="GZ259">
        <v>16</v>
      </c>
      <c r="HA259">
        <v>0</v>
      </c>
      <c r="HB259">
        <v>15</v>
      </c>
      <c r="HC259">
        <v>0</v>
      </c>
      <c r="HD259">
        <v>5</v>
      </c>
      <c r="HE259">
        <v>0</v>
      </c>
      <c r="HF259">
        <v>9</v>
      </c>
      <c r="HI259">
        <v>8</v>
      </c>
      <c r="HJ259">
        <v>2</v>
      </c>
      <c r="HK259">
        <v>1</v>
      </c>
      <c r="HL259">
        <v>133</v>
      </c>
      <c r="HM259">
        <v>4</v>
      </c>
      <c r="HN259">
        <v>38</v>
      </c>
      <c r="HO259">
        <v>5</v>
      </c>
      <c r="HP259">
        <v>15</v>
      </c>
      <c r="HS259">
        <v>10</v>
      </c>
      <c r="HT259">
        <v>97</v>
      </c>
      <c r="HU259">
        <v>15</v>
      </c>
      <c r="HV259">
        <v>4</v>
      </c>
      <c r="HW259">
        <v>13</v>
      </c>
      <c r="HX259">
        <v>9</v>
      </c>
      <c r="HY259">
        <v>10</v>
      </c>
      <c r="HZ259">
        <v>56</v>
      </c>
      <c r="IC259">
        <v>0</v>
      </c>
      <c r="ID259">
        <v>126</v>
      </c>
      <c r="IE259">
        <v>2</v>
      </c>
      <c r="IF259">
        <v>52</v>
      </c>
      <c r="IG259">
        <v>1</v>
      </c>
      <c r="IH259">
        <v>55</v>
      </c>
      <c r="II259">
        <v>3</v>
      </c>
      <c r="IJ259">
        <v>13</v>
      </c>
      <c r="IM259">
        <v>0</v>
      </c>
      <c r="IN259">
        <v>29</v>
      </c>
      <c r="IO259">
        <v>0</v>
      </c>
      <c r="IP259">
        <v>35</v>
      </c>
      <c r="IQ259">
        <v>0</v>
      </c>
      <c r="IR259">
        <v>13</v>
      </c>
      <c r="IS259">
        <v>0</v>
      </c>
      <c r="IT259">
        <v>16</v>
      </c>
    </row>
    <row r="260" spans="1:254" x14ac:dyDescent="0.25">
      <c r="A260" s="3" t="str">
        <f t="shared" si="4"/>
        <v>Emily Kristine Pedersen</v>
      </c>
      <c r="B260" s="4">
        <v>45767</v>
      </c>
      <c r="C260" t="s">
        <v>1680</v>
      </c>
      <c r="D260" t="s">
        <v>1681</v>
      </c>
      <c r="E260" t="s">
        <v>1682</v>
      </c>
      <c r="F260" t="s">
        <v>1683</v>
      </c>
      <c r="I260" t="s">
        <v>1731</v>
      </c>
      <c r="J260" t="s">
        <v>1732</v>
      </c>
      <c r="K260">
        <v>28</v>
      </c>
      <c r="L260">
        <v>69</v>
      </c>
      <c r="M260">
        <v>69</v>
      </c>
      <c r="N260">
        <v>66</v>
      </c>
      <c r="O260">
        <v>72</v>
      </c>
      <c r="Q260">
        <v>276</v>
      </c>
      <c r="R260">
        <v>71.39</v>
      </c>
      <c r="S260">
        <v>71.08</v>
      </c>
      <c r="T260">
        <v>70.33</v>
      </c>
      <c r="U260">
        <v>69.959999999999994</v>
      </c>
      <c r="V260">
        <v>66.61</v>
      </c>
      <c r="W260">
        <v>73.12</v>
      </c>
      <c r="Y260">
        <v>70.010000000000005</v>
      </c>
      <c r="Z260">
        <v>44</v>
      </c>
      <c r="AA260">
        <v>43</v>
      </c>
      <c r="AB260">
        <v>10</v>
      </c>
      <c r="AC260">
        <v>28</v>
      </c>
      <c r="AE260">
        <v>6</v>
      </c>
      <c r="AF260">
        <v>7</v>
      </c>
      <c r="AG260">
        <v>5</v>
      </c>
      <c r="AH260">
        <v>9</v>
      </c>
      <c r="AJ260">
        <v>28</v>
      </c>
      <c r="AK260">
        <v>29.5</v>
      </c>
      <c r="AL260">
        <v>1</v>
      </c>
      <c r="AM260" s="5">
        <v>0.57916666666666672</v>
      </c>
      <c r="AN260">
        <v>10</v>
      </c>
      <c r="AO260" s="5">
        <v>0.37083333333333335</v>
      </c>
      <c r="AP260">
        <v>1</v>
      </c>
      <c r="AQ260" s="5">
        <v>0.41319444444444442</v>
      </c>
      <c r="AR260">
        <v>1</v>
      </c>
      <c r="AS260" s="5">
        <v>0.54861111111111116</v>
      </c>
      <c r="AV260">
        <v>290.67</v>
      </c>
      <c r="AW260">
        <v>2</v>
      </c>
      <c r="AX260">
        <v>64.290000000000006</v>
      </c>
      <c r="AY260">
        <v>46</v>
      </c>
      <c r="AZ260">
        <v>94.44</v>
      </c>
      <c r="BA260">
        <v>1</v>
      </c>
      <c r="BB260">
        <v>32</v>
      </c>
      <c r="BC260">
        <v>67</v>
      </c>
      <c r="BD260">
        <v>1.83</v>
      </c>
      <c r="BE260">
        <v>69</v>
      </c>
      <c r="BF260">
        <v>0</v>
      </c>
      <c r="BG260">
        <v>72</v>
      </c>
      <c r="BH260">
        <v>0</v>
      </c>
      <c r="BI260">
        <v>71</v>
      </c>
      <c r="BJ260">
        <v>16</v>
      </c>
      <c r="BK260">
        <v>21</v>
      </c>
      <c r="BL260">
        <v>3</v>
      </c>
      <c r="BM260">
        <v>69</v>
      </c>
      <c r="BN260">
        <v>45</v>
      </c>
      <c r="BO260">
        <v>-1</v>
      </c>
      <c r="BP260">
        <v>34</v>
      </c>
      <c r="BQ260">
        <v>-6</v>
      </c>
      <c r="BR260">
        <v>10</v>
      </c>
      <c r="BS260">
        <v>-5</v>
      </c>
      <c r="BT260">
        <v>54</v>
      </c>
      <c r="BU260">
        <v>0</v>
      </c>
      <c r="BV260">
        <v>20</v>
      </c>
      <c r="BW260">
        <v>44</v>
      </c>
      <c r="BX260">
        <v>8</v>
      </c>
      <c r="BY260">
        <v>0</v>
      </c>
      <c r="BZ260">
        <v>2</v>
      </c>
      <c r="CA260">
        <v>16</v>
      </c>
      <c r="CB260">
        <v>40</v>
      </c>
      <c r="CC260">
        <v>16</v>
      </c>
      <c r="CD260">
        <v>253.76</v>
      </c>
      <c r="CE260">
        <v>72.48</v>
      </c>
      <c r="CF260">
        <v>68.14</v>
      </c>
      <c r="CG260">
        <v>49.56</v>
      </c>
      <c r="CH260">
        <v>1.69</v>
      </c>
      <c r="CI260">
        <v>29.65</v>
      </c>
      <c r="CJ260">
        <v>47.47</v>
      </c>
      <c r="CK260">
        <v>3.04</v>
      </c>
      <c r="CL260">
        <v>4.05</v>
      </c>
      <c r="CM260">
        <v>4.75</v>
      </c>
      <c r="CN260">
        <v>253.05</v>
      </c>
      <c r="CO260">
        <v>71.63</v>
      </c>
      <c r="CP260">
        <v>66.69</v>
      </c>
      <c r="CQ260">
        <v>50.4</v>
      </c>
      <c r="CR260">
        <v>1.69</v>
      </c>
      <c r="CS260">
        <v>29.48</v>
      </c>
      <c r="CT260">
        <v>46.5</v>
      </c>
      <c r="CU260">
        <v>3.06</v>
      </c>
      <c r="CV260">
        <v>4.0599999999999996</v>
      </c>
      <c r="CW260">
        <v>4.76</v>
      </c>
      <c r="CX260">
        <v>25</v>
      </c>
      <c r="CY260">
        <v>16</v>
      </c>
      <c r="CZ260">
        <v>42</v>
      </c>
      <c r="DA260">
        <v>24</v>
      </c>
      <c r="DB260">
        <v>38</v>
      </c>
      <c r="DC260">
        <v>287</v>
      </c>
      <c r="DD260">
        <v>6</v>
      </c>
      <c r="DE260">
        <v>291</v>
      </c>
      <c r="DF260">
        <v>7</v>
      </c>
      <c r="DG260">
        <v>294</v>
      </c>
      <c r="DH260">
        <v>1</v>
      </c>
      <c r="DI260">
        <v>269</v>
      </c>
      <c r="DJ260">
        <v>20</v>
      </c>
      <c r="DM260">
        <v>50</v>
      </c>
      <c r="DN260">
        <v>113</v>
      </c>
      <c r="DO260">
        <v>71.430000000000007</v>
      </c>
      <c r="DP260">
        <v>40</v>
      </c>
      <c r="DQ260">
        <v>71.430000000000007</v>
      </c>
      <c r="DR260">
        <v>24</v>
      </c>
      <c r="DS260">
        <v>50</v>
      </c>
      <c r="DT260">
        <v>53</v>
      </c>
      <c r="DW260">
        <v>94.44</v>
      </c>
      <c r="DX260">
        <v>8</v>
      </c>
      <c r="DY260">
        <v>94.44</v>
      </c>
      <c r="DZ260">
        <v>5</v>
      </c>
      <c r="EA260">
        <v>94.44</v>
      </c>
      <c r="EB260">
        <v>1</v>
      </c>
      <c r="EC260">
        <v>83.33</v>
      </c>
      <c r="ED260">
        <v>17</v>
      </c>
      <c r="EG260">
        <v>32</v>
      </c>
      <c r="EH260">
        <v>93</v>
      </c>
      <c r="EI260">
        <v>34</v>
      </c>
      <c r="EJ260">
        <v>123</v>
      </c>
      <c r="EK260">
        <v>30</v>
      </c>
      <c r="EL260">
        <v>25</v>
      </c>
      <c r="EM260">
        <v>34</v>
      </c>
      <c r="EN260">
        <v>68</v>
      </c>
      <c r="EQ260">
        <v>1.77</v>
      </c>
      <c r="ER260">
        <v>83</v>
      </c>
      <c r="ES260">
        <v>1.94</v>
      </c>
      <c r="ET260">
        <v>139</v>
      </c>
      <c r="EU260">
        <v>1.65</v>
      </c>
      <c r="EV260">
        <v>21</v>
      </c>
      <c r="EW260">
        <v>2</v>
      </c>
      <c r="EX260">
        <v>72</v>
      </c>
      <c r="FA260">
        <v>0</v>
      </c>
      <c r="FB260">
        <v>108</v>
      </c>
      <c r="FC260">
        <v>0</v>
      </c>
      <c r="FD260">
        <v>91</v>
      </c>
      <c r="FE260">
        <v>0</v>
      </c>
      <c r="FF260">
        <v>47</v>
      </c>
      <c r="FG260">
        <v>0</v>
      </c>
      <c r="FH260">
        <v>55</v>
      </c>
      <c r="FM260">
        <v>0</v>
      </c>
      <c r="FO260">
        <v>0</v>
      </c>
      <c r="FU260">
        <v>0</v>
      </c>
      <c r="FV260">
        <v>64</v>
      </c>
      <c r="FW260">
        <v>0</v>
      </c>
      <c r="FX260">
        <v>40</v>
      </c>
      <c r="FY260">
        <v>1</v>
      </c>
      <c r="FZ260">
        <v>50</v>
      </c>
      <c r="GA260">
        <v>-2</v>
      </c>
      <c r="GB260">
        <v>3</v>
      </c>
      <c r="GE260">
        <v>-2</v>
      </c>
      <c r="GF260">
        <v>21</v>
      </c>
      <c r="GG260">
        <v>-2</v>
      </c>
      <c r="GH260">
        <v>20</v>
      </c>
      <c r="GI260">
        <v>-5</v>
      </c>
      <c r="GJ260">
        <v>1</v>
      </c>
      <c r="GK260">
        <v>3</v>
      </c>
      <c r="GL260">
        <v>66</v>
      </c>
      <c r="GO260">
        <v>-1</v>
      </c>
      <c r="GP260">
        <v>59</v>
      </c>
      <c r="GQ260">
        <v>-1</v>
      </c>
      <c r="GR260">
        <v>64</v>
      </c>
      <c r="GS260">
        <v>-2</v>
      </c>
      <c r="GT260">
        <v>22</v>
      </c>
      <c r="GU260">
        <v>-1</v>
      </c>
      <c r="GV260">
        <v>38</v>
      </c>
      <c r="GY260">
        <v>0</v>
      </c>
      <c r="GZ260">
        <v>16</v>
      </c>
      <c r="HA260">
        <v>0</v>
      </c>
      <c r="HB260">
        <v>15</v>
      </c>
      <c r="HC260">
        <v>0</v>
      </c>
      <c r="HD260">
        <v>5</v>
      </c>
      <c r="HE260">
        <v>0</v>
      </c>
      <c r="HF260">
        <v>9</v>
      </c>
      <c r="HI260">
        <v>6</v>
      </c>
      <c r="HJ260">
        <v>12</v>
      </c>
      <c r="HK260">
        <v>4</v>
      </c>
      <c r="HL260">
        <v>60</v>
      </c>
      <c r="HM260">
        <v>7</v>
      </c>
      <c r="HN260">
        <v>5</v>
      </c>
      <c r="HO260">
        <v>3</v>
      </c>
      <c r="HP260">
        <v>48</v>
      </c>
      <c r="HS260">
        <v>9</v>
      </c>
      <c r="HT260">
        <v>121</v>
      </c>
      <c r="HU260">
        <v>13</v>
      </c>
      <c r="HV260">
        <v>22</v>
      </c>
      <c r="HW260">
        <v>10</v>
      </c>
      <c r="HX260">
        <v>42</v>
      </c>
      <c r="HY260">
        <v>12</v>
      </c>
      <c r="HZ260">
        <v>22</v>
      </c>
      <c r="IC260">
        <v>3</v>
      </c>
      <c r="ID260">
        <v>23</v>
      </c>
      <c r="IE260">
        <v>1</v>
      </c>
      <c r="IF260">
        <v>85</v>
      </c>
      <c r="IG260">
        <v>1</v>
      </c>
      <c r="IH260">
        <v>55</v>
      </c>
      <c r="II260">
        <v>3</v>
      </c>
      <c r="IJ260">
        <v>13</v>
      </c>
      <c r="IM260">
        <v>0</v>
      </c>
      <c r="IN260">
        <v>29</v>
      </c>
      <c r="IO260">
        <v>0</v>
      </c>
      <c r="IP260">
        <v>35</v>
      </c>
      <c r="IQ260">
        <v>0</v>
      </c>
      <c r="IR260">
        <v>13</v>
      </c>
      <c r="IS260">
        <v>0</v>
      </c>
      <c r="IT260">
        <v>16</v>
      </c>
    </row>
    <row r="261" spans="1:254" x14ac:dyDescent="0.25">
      <c r="A261" s="3" t="str">
        <f t="shared" si="4"/>
        <v>Sarah Schmelzel</v>
      </c>
      <c r="B261" s="4">
        <v>45767</v>
      </c>
      <c r="C261" t="s">
        <v>1680</v>
      </c>
      <c r="D261" t="s">
        <v>1681</v>
      </c>
      <c r="E261" t="s">
        <v>1682</v>
      </c>
      <c r="F261" t="s">
        <v>1683</v>
      </c>
      <c r="I261" t="s">
        <v>1733</v>
      </c>
      <c r="J261" t="s">
        <v>1734</v>
      </c>
      <c r="K261">
        <v>28</v>
      </c>
      <c r="L261">
        <v>68</v>
      </c>
      <c r="M261">
        <v>68</v>
      </c>
      <c r="N261">
        <v>69</v>
      </c>
      <c r="O261">
        <v>71</v>
      </c>
      <c r="Q261">
        <v>276</v>
      </c>
      <c r="R261">
        <v>71.39</v>
      </c>
      <c r="S261">
        <v>71.08</v>
      </c>
      <c r="T261">
        <v>69.33</v>
      </c>
      <c r="U261">
        <v>68.959999999999994</v>
      </c>
      <c r="V261">
        <v>69.61</v>
      </c>
      <c r="W261">
        <v>72.12</v>
      </c>
      <c r="Y261">
        <v>70.010000000000005</v>
      </c>
      <c r="Z261">
        <v>24</v>
      </c>
      <c r="AA261">
        <v>20</v>
      </c>
      <c r="AB261">
        <v>12</v>
      </c>
      <c r="AC261">
        <v>28</v>
      </c>
      <c r="AE261">
        <v>5</v>
      </c>
      <c r="AF261">
        <v>5</v>
      </c>
      <c r="AG261">
        <v>6</v>
      </c>
      <c r="AH261">
        <v>9</v>
      </c>
      <c r="AJ261">
        <v>28</v>
      </c>
      <c r="AK261">
        <v>29.5</v>
      </c>
      <c r="AL261">
        <v>1</v>
      </c>
      <c r="AM261" s="5">
        <v>0.34027777777777779</v>
      </c>
      <c r="AN261">
        <v>10</v>
      </c>
      <c r="AO261" s="5">
        <v>0.54861111111111116</v>
      </c>
      <c r="AP261">
        <v>1</v>
      </c>
      <c r="AQ261" s="5">
        <v>0.49652777777777779</v>
      </c>
      <c r="AR261">
        <v>1</v>
      </c>
      <c r="AS261" s="5">
        <v>0.52777777777777779</v>
      </c>
      <c r="AV261">
        <v>262.67</v>
      </c>
      <c r="AW261">
        <v>36</v>
      </c>
      <c r="AX261">
        <v>73.81</v>
      </c>
      <c r="AY261">
        <v>17</v>
      </c>
      <c r="AZ261">
        <v>83.33</v>
      </c>
      <c r="BA261">
        <v>26</v>
      </c>
      <c r="BB261">
        <v>30.33</v>
      </c>
      <c r="BC261">
        <v>37</v>
      </c>
      <c r="BD261">
        <v>1.82</v>
      </c>
      <c r="BE261">
        <v>66</v>
      </c>
      <c r="BF261">
        <v>63.6</v>
      </c>
      <c r="BG261">
        <v>6</v>
      </c>
      <c r="BH261">
        <v>50</v>
      </c>
      <c r="BI261">
        <v>28</v>
      </c>
      <c r="BJ261">
        <v>21</v>
      </c>
      <c r="BK261">
        <v>19</v>
      </c>
      <c r="BL261">
        <v>22</v>
      </c>
      <c r="BM261">
        <v>53</v>
      </c>
      <c r="BN261">
        <v>21</v>
      </c>
      <c r="BO261">
        <v>-1</v>
      </c>
      <c r="BP261">
        <v>34</v>
      </c>
      <c r="BQ261">
        <v>-6</v>
      </c>
      <c r="BR261">
        <v>10</v>
      </c>
      <c r="BS261">
        <v>-5</v>
      </c>
      <c r="BT261">
        <v>54</v>
      </c>
      <c r="BU261">
        <v>0</v>
      </c>
      <c r="BV261">
        <v>16</v>
      </c>
      <c r="BW261">
        <v>52</v>
      </c>
      <c r="BX261">
        <v>4</v>
      </c>
      <c r="BY261">
        <v>0</v>
      </c>
      <c r="BZ261">
        <v>6</v>
      </c>
      <c r="CA261">
        <v>16</v>
      </c>
      <c r="CB261">
        <v>40</v>
      </c>
      <c r="CC261">
        <v>16</v>
      </c>
      <c r="CD261">
        <v>253.76</v>
      </c>
      <c r="CE261">
        <v>72.48</v>
      </c>
      <c r="CF261">
        <v>68.14</v>
      </c>
      <c r="CG261">
        <v>49.56</v>
      </c>
      <c r="CH261">
        <v>1.69</v>
      </c>
      <c r="CI261">
        <v>29.65</v>
      </c>
      <c r="CJ261">
        <v>47.47</v>
      </c>
      <c r="CK261">
        <v>3.04</v>
      </c>
      <c r="CL261">
        <v>4.05</v>
      </c>
      <c r="CM261">
        <v>4.75</v>
      </c>
      <c r="CN261">
        <v>253.05</v>
      </c>
      <c r="CO261">
        <v>71.63</v>
      </c>
      <c r="CP261">
        <v>66.69</v>
      </c>
      <c r="CQ261">
        <v>50.4</v>
      </c>
      <c r="CR261">
        <v>1.69</v>
      </c>
      <c r="CS261">
        <v>29.48</v>
      </c>
      <c r="CT261">
        <v>46.5</v>
      </c>
      <c r="CU261">
        <v>3.06</v>
      </c>
      <c r="CV261">
        <v>4.0599999999999996</v>
      </c>
      <c r="CW261">
        <v>4.76</v>
      </c>
      <c r="CX261">
        <v>25</v>
      </c>
      <c r="CY261">
        <v>52</v>
      </c>
      <c r="CZ261">
        <v>4</v>
      </c>
      <c r="DA261">
        <v>61</v>
      </c>
      <c r="DB261">
        <v>38</v>
      </c>
      <c r="DC261">
        <v>259</v>
      </c>
      <c r="DD261">
        <v>78</v>
      </c>
      <c r="DE261">
        <v>261</v>
      </c>
      <c r="DF261">
        <v>64</v>
      </c>
      <c r="DG261">
        <v>268</v>
      </c>
      <c r="DH261">
        <v>37</v>
      </c>
      <c r="DI261">
        <v>279</v>
      </c>
      <c r="DJ261">
        <v>12</v>
      </c>
      <c r="DM261">
        <v>57.14</v>
      </c>
      <c r="DN261">
        <v>86</v>
      </c>
      <c r="DO261">
        <v>78.569999999999993</v>
      </c>
      <c r="DP261">
        <v>20</v>
      </c>
      <c r="DQ261">
        <v>85.71</v>
      </c>
      <c r="DR261">
        <v>5</v>
      </c>
      <c r="DS261">
        <v>57.14</v>
      </c>
      <c r="DT261">
        <v>48</v>
      </c>
      <c r="DW261">
        <v>83.33</v>
      </c>
      <c r="DX261">
        <v>41</v>
      </c>
      <c r="DY261">
        <v>83.33</v>
      </c>
      <c r="DZ261">
        <v>43</v>
      </c>
      <c r="EA261">
        <v>83.33</v>
      </c>
      <c r="EB261">
        <v>19</v>
      </c>
      <c r="EC261">
        <v>88.89</v>
      </c>
      <c r="ED261">
        <v>7</v>
      </c>
      <c r="EG261">
        <v>29</v>
      </c>
      <c r="EH261">
        <v>33</v>
      </c>
      <c r="EI261">
        <v>31</v>
      </c>
      <c r="EJ261">
        <v>63</v>
      </c>
      <c r="EK261">
        <v>31</v>
      </c>
      <c r="EL261">
        <v>34</v>
      </c>
      <c r="EM261">
        <v>33</v>
      </c>
      <c r="EN261">
        <v>58</v>
      </c>
      <c r="EQ261">
        <v>1.73</v>
      </c>
      <c r="ER261">
        <v>67</v>
      </c>
      <c r="ES261">
        <v>1.8</v>
      </c>
      <c r="ET261">
        <v>103</v>
      </c>
      <c r="EU261">
        <v>1.8</v>
      </c>
      <c r="EV261">
        <v>40</v>
      </c>
      <c r="EW261">
        <v>1.94</v>
      </c>
      <c r="EX261">
        <v>66</v>
      </c>
      <c r="FA261">
        <v>100</v>
      </c>
      <c r="FB261">
        <v>1</v>
      </c>
      <c r="FC261">
        <v>66.67</v>
      </c>
      <c r="FD261">
        <v>25</v>
      </c>
      <c r="FE261">
        <v>33.33</v>
      </c>
      <c r="FF261">
        <v>32</v>
      </c>
      <c r="FG261">
        <v>50</v>
      </c>
      <c r="FH261">
        <v>33</v>
      </c>
      <c r="FK261">
        <v>0</v>
      </c>
      <c r="FM261">
        <v>100</v>
      </c>
      <c r="FO261">
        <v>50</v>
      </c>
      <c r="FQ261">
        <v>50</v>
      </c>
      <c r="FU261">
        <v>-2</v>
      </c>
      <c r="FV261">
        <v>4</v>
      </c>
      <c r="FW261">
        <v>1</v>
      </c>
      <c r="FX261">
        <v>94</v>
      </c>
      <c r="FY261">
        <v>1</v>
      </c>
      <c r="FZ261">
        <v>50</v>
      </c>
      <c r="GA261">
        <v>-1</v>
      </c>
      <c r="GB261">
        <v>13</v>
      </c>
      <c r="GE261">
        <v>-1</v>
      </c>
      <c r="GF261">
        <v>41</v>
      </c>
      <c r="GG261">
        <v>-1</v>
      </c>
      <c r="GH261">
        <v>42</v>
      </c>
      <c r="GI261">
        <v>-3</v>
      </c>
      <c r="GJ261">
        <v>6</v>
      </c>
      <c r="GK261">
        <v>-1</v>
      </c>
      <c r="GL261">
        <v>18</v>
      </c>
      <c r="GO261">
        <v>-1</v>
      </c>
      <c r="GP261">
        <v>59</v>
      </c>
      <c r="GQ261">
        <v>-4</v>
      </c>
      <c r="GR261">
        <v>5</v>
      </c>
      <c r="GS261">
        <v>-1</v>
      </c>
      <c r="GT261">
        <v>39</v>
      </c>
      <c r="GU261">
        <v>1</v>
      </c>
      <c r="GV261">
        <v>68</v>
      </c>
      <c r="GY261">
        <v>0</v>
      </c>
      <c r="GZ261">
        <v>16</v>
      </c>
      <c r="HA261">
        <v>0</v>
      </c>
      <c r="HB261">
        <v>15</v>
      </c>
      <c r="HC261">
        <v>0</v>
      </c>
      <c r="HD261">
        <v>5</v>
      </c>
      <c r="HE261">
        <v>0</v>
      </c>
      <c r="HF261">
        <v>9</v>
      </c>
      <c r="HI261">
        <v>4</v>
      </c>
      <c r="HJ261">
        <v>67</v>
      </c>
      <c r="HK261">
        <v>5</v>
      </c>
      <c r="HL261">
        <v>32</v>
      </c>
      <c r="HM261">
        <v>5</v>
      </c>
      <c r="HN261">
        <v>22</v>
      </c>
      <c r="HO261">
        <v>2</v>
      </c>
      <c r="HP261">
        <v>62</v>
      </c>
      <c r="HS261">
        <v>14</v>
      </c>
      <c r="HT261">
        <v>9</v>
      </c>
      <c r="HU261">
        <v>12</v>
      </c>
      <c r="HV261">
        <v>41</v>
      </c>
      <c r="HW261">
        <v>11</v>
      </c>
      <c r="HX261">
        <v>33</v>
      </c>
      <c r="HY261">
        <v>15</v>
      </c>
      <c r="HZ261">
        <v>1</v>
      </c>
      <c r="IC261">
        <v>0</v>
      </c>
      <c r="ID261">
        <v>126</v>
      </c>
      <c r="IE261">
        <v>1</v>
      </c>
      <c r="IF261">
        <v>85</v>
      </c>
      <c r="IG261">
        <v>2</v>
      </c>
      <c r="IH261">
        <v>38</v>
      </c>
      <c r="II261">
        <v>1</v>
      </c>
      <c r="IJ261">
        <v>39</v>
      </c>
      <c r="IM261">
        <v>0</v>
      </c>
      <c r="IN261">
        <v>29</v>
      </c>
      <c r="IO261">
        <v>0</v>
      </c>
      <c r="IP261">
        <v>35</v>
      </c>
      <c r="IQ261">
        <v>0</v>
      </c>
      <c r="IR261">
        <v>13</v>
      </c>
      <c r="IS261">
        <v>0</v>
      </c>
      <c r="IT261">
        <v>16</v>
      </c>
    </row>
    <row r="262" spans="1:254" x14ac:dyDescent="0.25">
      <c r="A262" s="3" t="str">
        <f t="shared" si="4"/>
        <v>Yahui Zhang</v>
      </c>
      <c r="B262" s="4">
        <v>45767</v>
      </c>
      <c r="C262" t="s">
        <v>1680</v>
      </c>
      <c r="D262" t="s">
        <v>1681</v>
      </c>
      <c r="E262" t="s">
        <v>1682</v>
      </c>
      <c r="F262" t="s">
        <v>1683</v>
      </c>
      <c r="I262" t="s">
        <v>1735</v>
      </c>
      <c r="J262" t="s">
        <v>1736</v>
      </c>
      <c r="K262">
        <v>28</v>
      </c>
      <c r="L262">
        <v>68</v>
      </c>
      <c r="M262">
        <v>69</v>
      </c>
      <c r="N262">
        <v>69</v>
      </c>
      <c r="O262">
        <v>70</v>
      </c>
      <c r="Q262">
        <v>276</v>
      </c>
      <c r="R262">
        <v>71.39</v>
      </c>
      <c r="S262">
        <v>71.08</v>
      </c>
      <c r="T262">
        <v>69.33</v>
      </c>
      <c r="U262">
        <v>69.959999999999994</v>
      </c>
      <c r="V262">
        <v>69.61</v>
      </c>
      <c r="W262">
        <v>71.12</v>
      </c>
      <c r="Y262">
        <v>70.010000000000005</v>
      </c>
      <c r="Z262">
        <v>24</v>
      </c>
      <c r="AA262">
        <v>29</v>
      </c>
      <c r="AB262">
        <v>20</v>
      </c>
      <c r="AC262">
        <v>28</v>
      </c>
      <c r="AE262">
        <v>5</v>
      </c>
      <c r="AF262">
        <v>6</v>
      </c>
      <c r="AG262">
        <v>7</v>
      </c>
      <c r="AH262">
        <v>9</v>
      </c>
      <c r="AJ262">
        <v>28</v>
      </c>
      <c r="AK262">
        <v>29.5</v>
      </c>
      <c r="AL262">
        <v>1</v>
      </c>
      <c r="AM262" s="5">
        <v>0.55625000000000002</v>
      </c>
      <c r="AN262">
        <v>10</v>
      </c>
      <c r="AO262" s="5">
        <v>0.34791666666666665</v>
      </c>
      <c r="AP262">
        <v>1</v>
      </c>
      <c r="AQ262" s="5">
        <v>0.4548611111111111</v>
      </c>
      <c r="AR262">
        <v>1</v>
      </c>
      <c r="AS262" s="5">
        <v>0.5</v>
      </c>
      <c r="AV262">
        <v>250.67</v>
      </c>
      <c r="AW262">
        <v>63</v>
      </c>
      <c r="AX262">
        <v>66.67</v>
      </c>
      <c r="AY262">
        <v>37</v>
      </c>
      <c r="AZ262">
        <v>72.22</v>
      </c>
      <c r="BA262">
        <v>71</v>
      </c>
      <c r="BB262">
        <v>27.67</v>
      </c>
      <c r="BC262">
        <v>1</v>
      </c>
      <c r="BD262">
        <v>1.63</v>
      </c>
      <c r="BE262">
        <v>5</v>
      </c>
      <c r="BF262">
        <v>55</v>
      </c>
      <c r="BG262">
        <v>22</v>
      </c>
      <c r="BH262">
        <v>45.45</v>
      </c>
      <c r="BI262">
        <v>39</v>
      </c>
      <c r="BJ262">
        <v>64</v>
      </c>
      <c r="BK262">
        <v>63</v>
      </c>
      <c r="BL262">
        <v>69</v>
      </c>
      <c r="BM262">
        <v>2</v>
      </c>
      <c r="BN262">
        <v>50</v>
      </c>
      <c r="BO262">
        <v>-1</v>
      </c>
      <c r="BP262">
        <v>34</v>
      </c>
      <c r="BQ262">
        <v>-3</v>
      </c>
      <c r="BR262">
        <v>26</v>
      </c>
      <c r="BS262">
        <v>-8</v>
      </c>
      <c r="BT262">
        <v>14</v>
      </c>
      <c r="BU262">
        <v>1</v>
      </c>
      <c r="BV262">
        <v>19</v>
      </c>
      <c r="BW262">
        <v>43</v>
      </c>
      <c r="BX262">
        <v>9</v>
      </c>
      <c r="BY262">
        <v>0</v>
      </c>
      <c r="BZ262">
        <v>11</v>
      </c>
      <c r="CA262">
        <v>16</v>
      </c>
      <c r="CB262">
        <v>40</v>
      </c>
      <c r="CC262">
        <v>16</v>
      </c>
      <c r="CD262">
        <v>253.76</v>
      </c>
      <c r="CE262">
        <v>72.48</v>
      </c>
      <c r="CF262">
        <v>68.14</v>
      </c>
      <c r="CG262">
        <v>49.56</v>
      </c>
      <c r="CH262">
        <v>1.69</v>
      </c>
      <c r="CI262">
        <v>29.65</v>
      </c>
      <c r="CJ262">
        <v>47.47</v>
      </c>
      <c r="CK262">
        <v>3.04</v>
      </c>
      <c r="CL262">
        <v>4.05</v>
      </c>
      <c r="CM262">
        <v>4.75</v>
      </c>
      <c r="CN262">
        <v>253.05</v>
      </c>
      <c r="CO262">
        <v>71.63</v>
      </c>
      <c r="CP262">
        <v>66.69</v>
      </c>
      <c r="CQ262">
        <v>50.4</v>
      </c>
      <c r="CR262">
        <v>1.69</v>
      </c>
      <c r="CS262">
        <v>29.48</v>
      </c>
      <c r="CT262">
        <v>46.5</v>
      </c>
      <c r="CU262">
        <v>3.06</v>
      </c>
      <c r="CV262">
        <v>4.0599999999999996</v>
      </c>
      <c r="CW262">
        <v>4.76</v>
      </c>
      <c r="CX262">
        <v>10</v>
      </c>
      <c r="CY262">
        <v>25</v>
      </c>
      <c r="CZ262">
        <v>49</v>
      </c>
      <c r="DA262">
        <v>13</v>
      </c>
      <c r="DB262">
        <v>38</v>
      </c>
      <c r="DC262">
        <v>244</v>
      </c>
      <c r="DD262">
        <v>128</v>
      </c>
      <c r="DE262">
        <v>249</v>
      </c>
      <c r="DF262">
        <v>109</v>
      </c>
      <c r="DG262">
        <v>259</v>
      </c>
      <c r="DH262">
        <v>50</v>
      </c>
      <c r="DI262">
        <v>274</v>
      </c>
      <c r="DJ262">
        <v>17</v>
      </c>
      <c r="DM262">
        <v>71.430000000000007</v>
      </c>
      <c r="DN262">
        <v>28</v>
      </c>
      <c r="DO262">
        <v>50</v>
      </c>
      <c r="DP262">
        <v>120</v>
      </c>
      <c r="DQ262">
        <v>78.569999999999993</v>
      </c>
      <c r="DR262">
        <v>14</v>
      </c>
      <c r="DS262">
        <v>71.430000000000007</v>
      </c>
      <c r="DT262">
        <v>18</v>
      </c>
      <c r="DW262">
        <v>61.11</v>
      </c>
      <c r="DX262">
        <v>132</v>
      </c>
      <c r="DY262">
        <v>77.78</v>
      </c>
      <c r="DZ262">
        <v>72</v>
      </c>
      <c r="EA262">
        <v>77.78</v>
      </c>
      <c r="EB262">
        <v>31</v>
      </c>
      <c r="EC262">
        <v>72.22</v>
      </c>
      <c r="ED262">
        <v>51</v>
      </c>
      <c r="EG262">
        <v>25</v>
      </c>
      <c r="EH262">
        <v>2</v>
      </c>
      <c r="EI262">
        <v>29</v>
      </c>
      <c r="EJ262">
        <v>16</v>
      </c>
      <c r="EK262">
        <v>29</v>
      </c>
      <c r="EL262">
        <v>16</v>
      </c>
      <c r="EM262">
        <v>30</v>
      </c>
      <c r="EN262">
        <v>29</v>
      </c>
      <c r="EQ262">
        <v>1.55</v>
      </c>
      <c r="ER262">
        <v>14</v>
      </c>
      <c r="ES262">
        <v>1.64</v>
      </c>
      <c r="ET262">
        <v>23</v>
      </c>
      <c r="EU262">
        <v>1.57</v>
      </c>
      <c r="EV262">
        <v>7</v>
      </c>
      <c r="EW262">
        <v>1.77</v>
      </c>
      <c r="EX262">
        <v>34</v>
      </c>
      <c r="FA262">
        <v>85.71</v>
      </c>
      <c r="FB262">
        <v>15</v>
      </c>
      <c r="FC262">
        <v>25</v>
      </c>
      <c r="FD262">
        <v>72</v>
      </c>
      <c r="FE262">
        <v>25</v>
      </c>
      <c r="FF262">
        <v>38</v>
      </c>
      <c r="FG262">
        <v>60</v>
      </c>
      <c r="FH262">
        <v>27</v>
      </c>
      <c r="FK262">
        <v>66.67</v>
      </c>
      <c r="FM262">
        <v>33.33</v>
      </c>
      <c r="FO262">
        <v>33.33</v>
      </c>
      <c r="FQ262">
        <v>50</v>
      </c>
      <c r="FU262">
        <v>-1</v>
      </c>
      <c r="FV262">
        <v>21</v>
      </c>
      <c r="FW262">
        <v>0</v>
      </c>
      <c r="FX262">
        <v>40</v>
      </c>
      <c r="FY262">
        <v>-1</v>
      </c>
      <c r="FZ262">
        <v>6</v>
      </c>
      <c r="GA262">
        <v>1</v>
      </c>
      <c r="GB262">
        <v>59</v>
      </c>
      <c r="GE262">
        <v>-1</v>
      </c>
      <c r="GF262">
        <v>41</v>
      </c>
      <c r="GG262">
        <v>0</v>
      </c>
      <c r="GH262">
        <v>71</v>
      </c>
      <c r="GI262">
        <v>-2</v>
      </c>
      <c r="GJ262">
        <v>10</v>
      </c>
      <c r="GK262">
        <v>0</v>
      </c>
      <c r="GL262">
        <v>32</v>
      </c>
      <c r="GO262">
        <v>-2</v>
      </c>
      <c r="GP262">
        <v>26</v>
      </c>
      <c r="GQ262">
        <v>-3</v>
      </c>
      <c r="GR262">
        <v>10</v>
      </c>
      <c r="GS262">
        <v>0</v>
      </c>
      <c r="GT262">
        <v>56</v>
      </c>
      <c r="GU262">
        <v>-3</v>
      </c>
      <c r="GV262">
        <v>4</v>
      </c>
      <c r="GY262">
        <v>0</v>
      </c>
      <c r="GZ262">
        <v>16</v>
      </c>
      <c r="HA262">
        <v>0</v>
      </c>
      <c r="HB262">
        <v>15</v>
      </c>
      <c r="HC262">
        <v>0</v>
      </c>
      <c r="HD262">
        <v>5</v>
      </c>
      <c r="HE262">
        <v>1</v>
      </c>
      <c r="HF262">
        <v>2</v>
      </c>
      <c r="HI262">
        <v>5</v>
      </c>
      <c r="HJ262">
        <v>38</v>
      </c>
      <c r="HK262">
        <v>6</v>
      </c>
      <c r="HL262">
        <v>12</v>
      </c>
      <c r="HM262">
        <v>6</v>
      </c>
      <c r="HN262">
        <v>9</v>
      </c>
      <c r="HO262">
        <v>2</v>
      </c>
      <c r="HP262">
        <v>62</v>
      </c>
      <c r="HS262">
        <v>12</v>
      </c>
      <c r="HT262">
        <v>41</v>
      </c>
      <c r="HU262">
        <v>9</v>
      </c>
      <c r="HV262">
        <v>121</v>
      </c>
      <c r="HW262">
        <v>9</v>
      </c>
      <c r="HX262">
        <v>55</v>
      </c>
      <c r="HY262">
        <v>13</v>
      </c>
      <c r="HZ262">
        <v>14</v>
      </c>
      <c r="IC262">
        <v>1</v>
      </c>
      <c r="ID262">
        <v>91</v>
      </c>
      <c r="IE262">
        <v>3</v>
      </c>
      <c r="IF262">
        <v>25</v>
      </c>
      <c r="IG262">
        <v>3</v>
      </c>
      <c r="IH262">
        <v>19</v>
      </c>
      <c r="II262">
        <v>2</v>
      </c>
      <c r="IJ262">
        <v>22</v>
      </c>
      <c r="IM262">
        <v>0</v>
      </c>
      <c r="IN262">
        <v>29</v>
      </c>
      <c r="IO262">
        <v>0</v>
      </c>
      <c r="IP262">
        <v>35</v>
      </c>
      <c r="IQ262">
        <v>0</v>
      </c>
      <c r="IR262">
        <v>13</v>
      </c>
      <c r="IS262">
        <v>0</v>
      </c>
      <c r="IT262">
        <v>16</v>
      </c>
    </row>
    <row r="263" spans="1:254" x14ac:dyDescent="0.25">
      <c r="A263" s="3" t="str">
        <f t="shared" si="4"/>
        <v>Ruixin Liu</v>
      </c>
      <c r="B263" s="4">
        <v>45767</v>
      </c>
      <c r="C263" t="s">
        <v>1680</v>
      </c>
      <c r="D263" t="s">
        <v>1681</v>
      </c>
      <c r="E263" t="s">
        <v>1682</v>
      </c>
      <c r="F263" t="s">
        <v>1683</v>
      </c>
      <c r="I263" t="s">
        <v>1723</v>
      </c>
      <c r="J263" t="s">
        <v>1737</v>
      </c>
      <c r="K263">
        <v>32</v>
      </c>
      <c r="L263">
        <v>70</v>
      </c>
      <c r="M263">
        <v>67</v>
      </c>
      <c r="N263">
        <v>74</v>
      </c>
      <c r="O263">
        <v>66</v>
      </c>
      <c r="Q263">
        <v>277</v>
      </c>
      <c r="R263">
        <v>71.39</v>
      </c>
      <c r="S263">
        <v>71.08</v>
      </c>
      <c r="T263">
        <v>71.33</v>
      </c>
      <c r="U263">
        <v>67.959999999999994</v>
      </c>
      <c r="V263">
        <v>74.61</v>
      </c>
      <c r="W263">
        <v>67.12</v>
      </c>
      <c r="Y263">
        <v>70.260000000000005</v>
      </c>
      <c r="Z263">
        <v>62</v>
      </c>
      <c r="AA263">
        <v>29</v>
      </c>
      <c r="AB263">
        <v>61</v>
      </c>
      <c r="AC263">
        <v>32</v>
      </c>
      <c r="AE263">
        <v>7</v>
      </c>
      <c r="AF263">
        <v>6</v>
      </c>
      <c r="AG263">
        <v>12</v>
      </c>
      <c r="AH263">
        <v>10</v>
      </c>
      <c r="AJ263">
        <v>32</v>
      </c>
      <c r="AK263">
        <v>34</v>
      </c>
      <c r="AL263">
        <v>10</v>
      </c>
      <c r="AM263" s="5">
        <v>0.36319444444444443</v>
      </c>
      <c r="AN263">
        <v>1</v>
      </c>
      <c r="AO263" s="5">
        <v>0.57152777777777775</v>
      </c>
      <c r="AP263">
        <v>1</v>
      </c>
      <c r="AQ263" s="5">
        <v>0.4826388888888889</v>
      </c>
      <c r="AR263">
        <v>1</v>
      </c>
      <c r="AS263" s="5">
        <v>0.35416666666666669</v>
      </c>
      <c r="AV263">
        <v>263</v>
      </c>
      <c r="AW263">
        <v>35</v>
      </c>
      <c r="AX263">
        <v>80.95</v>
      </c>
      <c r="AY263">
        <v>5</v>
      </c>
      <c r="AZ263">
        <v>87.04</v>
      </c>
      <c r="BA263">
        <v>11</v>
      </c>
      <c r="BB263">
        <v>32.33</v>
      </c>
      <c r="BC263">
        <v>71</v>
      </c>
      <c r="BD263">
        <v>1.82</v>
      </c>
      <c r="BE263">
        <v>66</v>
      </c>
      <c r="BF263">
        <v>63.6</v>
      </c>
      <c r="BG263">
        <v>6</v>
      </c>
      <c r="BH263">
        <v>83.33</v>
      </c>
      <c r="BI263">
        <v>1</v>
      </c>
      <c r="BJ263">
        <v>7</v>
      </c>
      <c r="BK263">
        <v>3</v>
      </c>
      <c r="BL263">
        <v>5</v>
      </c>
      <c r="BM263">
        <v>71</v>
      </c>
      <c r="BN263">
        <v>10</v>
      </c>
      <c r="BO263">
        <v>1</v>
      </c>
      <c r="BP263">
        <v>60</v>
      </c>
      <c r="BQ263">
        <v>-3</v>
      </c>
      <c r="BR263">
        <v>26</v>
      </c>
      <c r="BS263">
        <v>-9</v>
      </c>
      <c r="BT263">
        <v>8</v>
      </c>
      <c r="BU263">
        <v>1</v>
      </c>
      <c r="BV263">
        <v>14</v>
      </c>
      <c r="BW263">
        <v>52</v>
      </c>
      <c r="BX263">
        <v>5</v>
      </c>
      <c r="BY263">
        <v>0</v>
      </c>
      <c r="BZ263">
        <v>6</v>
      </c>
      <c r="CA263">
        <v>16</v>
      </c>
      <c r="CB263">
        <v>40</v>
      </c>
      <c r="CC263">
        <v>16</v>
      </c>
      <c r="CD263">
        <v>253.76</v>
      </c>
      <c r="CE263">
        <v>72.48</v>
      </c>
      <c r="CF263">
        <v>68.14</v>
      </c>
      <c r="CG263">
        <v>49.56</v>
      </c>
      <c r="CH263">
        <v>1.69</v>
      </c>
      <c r="CI263">
        <v>29.65</v>
      </c>
      <c r="CJ263">
        <v>47.47</v>
      </c>
      <c r="CK263">
        <v>3.04</v>
      </c>
      <c r="CL263">
        <v>4.05</v>
      </c>
      <c r="CM263">
        <v>4.75</v>
      </c>
      <c r="CN263">
        <v>253.05</v>
      </c>
      <c r="CO263">
        <v>71.63</v>
      </c>
      <c r="CP263">
        <v>66.69</v>
      </c>
      <c r="CQ263">
        <v>50.4</v>
      </c>
      <c r="CR263">
        <v>1.69</v>
      </c>
      <c r="CS263">
        <v>29.48</v>
      </c>
      <c r="CT263">
        <v>46.5</v>
      </c>
      <c r="CU263">
        <v>3.06</v>
      </c>
      <c r="CV263">
        <v>4.0599999999999996</v>
      </c>
      <c r="CW263">
        <v>4.76</v>
      </c>
      <c r="CX263">
        <v>10</v>
      </c>
      <c r="CY263">
        <v>64</v>
      </c>
      <c r="CZ263">
        <v>4</v>
      </c>
      <c r="DA263">
        <v>51</v>
      </c>
      <c r="DB263">
        <v>38</v>
      </c>
      <c r="DC263">
        <v>259</v>
      </c>
      <c r="DD263">
        <v>78</v>
      </c>
      <c r="DE263">
        <v>257</v>
      </c>
      <c r="DF263">
        <v>79</v>
      </c>
      <c r="DG263">
        <v>273</v>
      </c>
      <c r="DH263">
        <v>23</v>
      </c>
      <c r="DI263">
        <v>259</v>
      </c>
      <c r="DJ263">
        <v>42</v>
      </c>
      <c r="DM263">
        <v>78.569999999999993</v>
      </c>
      <c r="DN263">
        <v>14</v>
      </c>
      <c r="DO263">
        <v>92.86</v>
      </c>
      <c r="DP263">
        <v>2</v>
      </c>
      <c r="DQ263">
        <v>71.430000000000007</v>
      </c>
      <c r="DR263">
        <v>24</v>
      </c>
      <c r="DS263">
        <v>71.430000000000007</v>
      </c>
      <c r="DT263">
        <v>18</v>
      </c>
      <c r="DW263">
        <v>83.33</v>
      </c>
      <c r="DX263">
        <v>41</v>
      </c>
      <c r="DY263">
        <v>100</v>
      </c>
      <c r="DZ263">
        <v>1</v>
      </c>
      <c r="EA263">
        <v>77.78</v>
      </c>
      <c r="EB263">
        <v>31</v>
      </c>
      <c r="EC263">
        <v>77.78</v>
      </c>
      <c r="ED263">
        <v>34</v>
      </c>
      <c r="EG263">
        <v>31</v>
      </c>
      <c r="EH263">
        <v>76</v>
      </c>
      <c r="EI263">
        <v>32</v>
      </c>
      <c r="EJ263">
        <v>81</v>
      </c>
      <c r="EK263">
        <v>34</v>
      </c>
      <c r="EL263">
        <v>61</v>
      </c>
      <c r="EM263">
        <v>27</v>
      </c>
      <c r="EN263">
        <v>9</v>
      </c>
      <c r="EQ263">
        <v>1.87</v>
      </c>
      <c r="ER263">
        <v>125</v>
      </c>
      <c r="ES263">
        <v>1.78</v>
      </c>
      <c r="ET263">
        <v>87</v>
      </c>
      <c r="EU263">
        <v>2</v>
      </c>
      <c r="EV263">
        <v>64</v>
      </c>
      <c r="EW263">
        <v>1.64</v>
      </c>
      <c r="EX263">
        <v>9</v>
      </c>
      <c r="FA263">
        <v>100</v>
      </c>
      <c r="FB263">
        <v>1</v>
      </c>
      <c r="FE263">
        <v>25</v>
      </c>
      <c r="FF263">
        <v>38</v>
      </c>
      <c r="FG263">
        <v>75</v>
      </c>
      <c r="FH263">
        <v>13</v>
      </c>
      <c r="FK263">
        <v>100</v>
      </c>
      <c r="FO263">
        <v>0</v>
      </c>
      <c r="FQ263">
        <v>100</v>
      </c>
      <c r="FU263">
        <v>0</v>
      </c>
      <c r="FV263">
        <v>64</v>
      </c>
      <c r="FW263">
        <v>1</v>
      </c>
      <c r="FX263">
        <v>94</v>
      </c>
      <c r="FY263">
        <v>1</v>
      </c>
      <c r="FZ263">
        <v>50</v>
      </c>
      <c r="GA263">
        <v>-1</v>
      </c>
      <c r="GB263">
        <v>13</v>
      </c>
      <c r="GE263">
        <v>-1</v>
      </c>
      <c r="GF263">
        <v>41</v>
      </c>
      <c r="GG263">
        <v>-3</v>
      </c>
      <c r="GH263">
        <v>10</v>
      </c>
      <c r="GI263">
        <v>2</v>
      </c>
      <c r="GJ263">
        <v>54</v>
      </c>
      <c r="GK263">
        <v>-1</v>
      </c>
      <c r="GL263">
        <v>18</v>
      </c>
      <c r="GO263">
        <v>-1</v>
      </c>
      <c r="GP263">
        <v>59</v>
      </c>
      <c r="GQ263">
        <v>-3</v>
      </c>
      <c r="GR263">
        <v>10</v>
      </c>
      <c r="GS263">
        <v>-1</v>
      </c>
      <c r="GT263">
        <v>39</v>
      </c>
      <c r="GU263">
        <v>-4</v>
      </c>
      <c r="GV263">
        <v>1</v>
      </c>
      <c r="GY263">
        <v>0</v>
      </c>
      <c r="GZ263">
        <v>16</v>
      </c>
      <c r="HA263">
        <v>0</v>
      </c>
      <c r="HB263">
        <v>15</v>
      </c>
      <c r="HC263">
        <v>0</v>
      </c>
      <c r="HD263">
        <v>5</v>
      </c>
      <c r="HE263">
        <v>1</v>
      </c>
      <c r="HF263">
        <v>2</v>
      </c>
      <c r="HI263">
        <v>2</v>
      </c>
      <c r="HJ263">
        <v>120</v>
      </c>
      <c r="HK263">
        <v>6</v>
      </c>
      <c r="HL263">
        <v>12</v>
      </c>
      <c r="HM263">
        <v>1</v>
      </c>
      <c r="HN263">
        <v>68</v>
      </c>
      <c r="HO263">
        <v>5</v>
      </c>
      <c r="HP263">
        <v>15</v>
      </c>
      <c r="HS263">
        <v>16</v>
      </c>
      <c r="HT263">
        <v>1</v>
      </c>
      <c r="HU263">
        <v>11</v>
      </c>
      <c r="HV263">
        <v>74</v>
      </c>
      <c r="HW263">
        <v>14</v>
      </c>
      <c r="HX263">
        <v>3</v>
      </c>
      <c r="HY263">
        <v>11</v>
      </c>
      <c r="HZ263">
        <v>37</v>
      </c>
      <c r="IC263">
        <v>0</v>
      </c>
      <c r="ID263">
        <v>126</v>
      </c>
      <c r="IE263">
        <v>1</v>
      </c>
      <c r="IF263">
        <v>85</v>
      </c>
      <c r="IG263">
        <v>3</v>
      </c>
      <c r="IH263">
        <v>19</v>
      </c>
      <c r="II263">
        <v>1</v>
      </c>
      <c r="IJ263">
        <v>39</v>
      </c>
      <c r="IM263">
        <v>0</v>
      </c>
      <c r="IN263">
        <v>29</v>
      </c>
      <c r="IO263">
        <v>0</v>
      </c>
      <c r="IP263">
        <v>35</v>
      </c>
      <c r="IQ263">
        <v>0</v>
      </c>
      <c r="IR263">
        <v>13</v>
      </c>
      <c r="IS263">
        <v>0</v>
      </c>
      <c r="IT263">
        <v>16</v>
      </c>
    </row>
    <row r="264" spans="1:254" x14ac:dyDescent="0.25">
      <c r="A264" s="3" t="str">
        <f t="shared" si="4"/>
        <v>Yan Liu</v>
      </c>
      <c r="B264" s="4">
        <v>45767</v>
      </c>
      <c r="C264" t="s">
        <v>1680</v>
      </c>
      <c r="D264" t="s">
        <v>1681</v>
      </c>
      <c r="E264" t="s">
        <v>1682</v>
      </c>
      <c r="F264" t="s">
        <v>1683</v>
      </c>
      <c r="I264" t="s">
        <v>1723</v>
      </c>
      <c r="J264" t="s">
        <v>1738</v>
      </c>
      <c r="K264">
        <v>32</v>
      </c>
      <c r="L264">
        <v>63</v>
      </c>
      <c r="M264">
        <v>70</v>
      </c>
      <c r="N264">
        <v>72</v>
      </c>
      <c r="O264">
        <v>72</v>
      </c>
      <c r="Q264">
        <v>277</v>
      </c>
      <c r="R264">
        <v>71.39</v>
      </c>
      <c r="S264">
        <v>71.08</v>
      </c>
      <c r="T264">
        <v>64.33</v>
      </c>
      <c r="U264">
        <v>70.959999999999994</v>
      </c>
      <c r="V264">
        <v>72.61</v>
      </c>
      <c r="W264">
        <v>73.12</v>
      </c>
      <c r="Y264">
        <v>70.260000000000005</v>
      </c>
      <c r="Z264">
        <v>1</v>
      </c>
      <c r="AA264">
        <v>4</v>
      </c>
      <c r="AB264">
        <v>12</v>
      </c>
      <c r="AC264">
        <v>32</v>
      </c>
      <c r="AE264">
        <v>0</v>
      </c>
      <c r="AF264">
        <v>2</v>
      </c>
      <c r="AG264">
        <v>6</v>
      </c>
      <c r="AH264">
        <v>10</v>
      </c>
      <c r="AJ264">
        <v>32</v>
      </c>
      <c r="AK264">
        <v>34</v>
      </c>
      <c r="AL264">
        <v>10</v>
      </c>
      <c r="AM264" s="5">
        <v>0.52569444444444446</v>
      </c>
      <c r="AN264">
        <v>1</v>
      </c>
      <c r="AO264" s="5">
        <v>0.31736111111111109</v>
      </c>
      <c r="AP264">
        <v>1</v>
      </c>
      <c r="AQ264" s="5">
        <v>0.56597222222222221</v>
      </c>
      <c r="AR264">
        <v>1</v>
      </c>
      <c r="AS264" s="5">
        <v>0.51388888888888884</v>
      </c>
      <c r="AV264">
        <v>274.67</v>
      </c>
      <c r="AW264">
        <v>9</v>
      </c>
      <c r="AX264">
        <v>54.76</v>
      </c>
      <c r="AY264">
        <v>66</v>
      </c>
      <c r="AZ264">
        <v>79.63</v>
      </c>
      <c r="BA264">
        <v>52</v>
      </c>
      <c r="BB264">
        <v>29.33</v>
      </c>
      <c r="BC264">
        <v>16</v>
      </c>
      <c r="BD264">
        <v>1.68</v>
      </c>
      <c r="BE264">
        <v>14</v>
      </c>
      <c r="BF264">
        <v>33.299999999999997</v>
      </c>
      <c r="BG264">
        <v>55</v>
      </c>
      <c r="BH264">
        <v>33.33</v>
      </c>
      <c r="BI264">
        <v>49</v>
      </c>
      <c r="BJ264">
        <v>41</v>
      </c>
      <c r="BK264">
        <v>67</v>
      </c>
      <c r="BL264">
        <v>49</v>
      </c>
      <c r="BM264">
        <v>14</v>
      </c>
      <c r="BN264">
        <v>48</v>
      </c>
      <c r="BO264">
        <v>-2</v>
      </c>
      <c r="BP264">
        <v>19</v>
      </c>
      <c r="BQ264">
        <v>-2</v>
      </c>
      <c r="BR264">
        <v>36</v>
      </c>
      <c r="BS264">
        <v>-7</v>
      </c>
      <c r="BT264">
        <v>28</v>
      </c>
      <c r="BU264">
        <v>1</v>
      </c>
      <c r="BV264">
        <v>21</v>
      </c>
      <c r="BW264">
        <v>40</v>
      </c>
      <c r="BX264">
        <v>9</v>
      </c>
      <c r="BY264">
        <v>1</v>
      </c>
      <c r="BZ264">
        <v>9</v>
      </c>
      <c r="CA264">
        <v>16</v>
      </c>
      <c r="CB264">
        <v>40</v>
      </c>
      <c r="CC264">
        <v>16</v>
      </c>
      <c r="CD264">
        <v>253.76</v>
      </c>
      <c r="CE264">
        <v>72.48</v>
      </c>
      <c r="CF264">
        <v>68.14</v>
      </c>
      <c r="CG264">
        <v>49.56</v>
      </c>
      <c r="CH264">
        <v>1.69</v>
      </c>
      <c r="CI264">
        <v>29.65</v>
      </c>
      <c r="CJ264">
        <v>47.47</v>
      </c>
      <c r="CK264">
        <v>3.04</v>
      </c>
      <c r="CL264">
        <v>4.05</v>
      </c>
      <c r="CM264">
        <v>4.75</v>
      </c>
      <c r="CN264">
        <v>253.05</v>
      </c>
      <c r="CO264">
        <v>71.63</v>
      </c>
      <c r="CP264">
        <v>66.69</v>
      </c>
      <c r="CQ264">
        <v>50.4</v>
      </c>
      <c r="CR264">
        <v>1.69</v>
      </c>
      <c r="CS264">
        <v>29.48</v>
      </c>
      <c r="CT264">
        <v>46.5</v>
      </c>
      <c r="CU264">
        <v>3.06</v>
      </c>
      <c r="CV264">
        <v>4.0599999999999996</v>
      </c>
      <c r="CW264">
        <v>4.76</v>
      </c>
      <c r="CX264">
        <v>10</v>
      </c>
      <c r="CY264">
        <v>13</v>
      </c>
      <c r="CZ264">
        <v>65</v>
      </c>
      <c r="DA264">
        <v>13</v>
      </c>
      <c r="DB264">
        <v>7</v>
      </c>
      <c r="DC264">
        <v>289</v>
      </c>
      <c r="DD264">
        <v>4</v>
      </c>
      <c r="DE264">
        <v>264</v>
      </c>
      <c r="DF264">
        <v>53</v>
      </c>
      <c r="DG264">
        <v>271</v>
      </c>
      <c r="DH264">
        <v>26</v>
      </c>
      <c r="DI264">
        <v>263</v>
      </c>
      <c r="DJ264">
        <v>32</v>
      </c>
      <c r="DM264">
        <v>42.86</v>
      </c>
      <c r="DN264">
        <v>131</v>
      </c>
      <c r="DO264">
        <v>64.290000000000006</v>
      </c>
      <c r="DP264">
        <v>69</v>
      </c>
      <c r="DQ264">
        <v>57.14</v>
      </c>
      <c r="DR264">
        <v>47</v>
      </c>
      <c r="DS264">
        <v>71.430000000000007</v>
      </c>
      <c r="DT264">
        <v>18</v>
      </c>
      <c r="DW264">
        <v>83.33</v>
      </c>
      <c r="DX264">
        <v>41</v>
      </c>
      <c r="DY264">
        <v>77.78</v>
      </c>
      <c r="DZ264">
        <v>72</v>
      </c>
      <c r="EA264">
        <v>77.78</v>
      </c>
      <c r="EB264">
        <v>31</v>
      </c>
      <c r="EC264">
        <v>77.78</v>
      </c>
      <c r="ED264">
        <v>34</v>
      </c>
      <c r="EG264">
        <v>25</v>
      </c>
      <c r="EH264">
        <v>2</v>
      </c>
      <c r="EI264">
        <v>31</v>
      </c>
      <c r="EJ264">
        <v>63</v>
      </c>
      <c r="EK264">
        <v>32</v>
      </c>
      <c r="EL264">
        <v>49</v>
      </c>
      <c r="EM264">
        <v>30</v>
      </c>
      <c r="EN264">
        <v>29</v>
      </c>
      <c r="EQ264">
        <v>1.4</v>
      </c>
      <c r="ER264">
        <v>1</v>
      </c>
      <c r="ES264">
        <v>1.79</v>
      </c>
      <c r="ET264">
        <v>89</v>
      </c>
      <c r="EU264">
        <v>1.79</v>
      </c>
      <c r="EV264">
        <v>39</v>
      </c>
      <c r="EW264">
        <v>1.79</v>
      </c>
      <c r="EX264">
        <v>40</v>
      </c>
      <c r="FA264">
        <v>66.67</v>
      </c>
      <c r="FB264">
        <v>30</v>
      </c>
      <c r="FC264">
        <v>50</v>
      </c>
      <c r="FD264">
        <v>36</v>
      </c>
      <c r="FE264">
        <v>25</v>
      </c>
      <c r="FF264">
        <v>38</v>
      </c>
      <c r="FG264">
        <v>0</v>
      </c>
      <c r="FH264">
        <v>55</v>
      </c>
      <c r="FK264">
        <v>0</v>
      </c>
      <c r="FM264">
        <v>66.67</v>
      </c>
      <c r="FO264">
        <v>0</v>
      </c>
      <c r="FQ264">
        <v>33.33</v>
      </c>
      <c r="FU264">
        <v>-2</v>
      </c>
      <c r="FV264">
        <v>4</v>
      </c>
      <c r="FW264">
        <v>-1</v>
      </c>
      <c r="FX264">
        <v>10</v>
      </c>
      <c r="FY264">
        <v>0</v>
      </c>
      <c r="FZ264">
        <v>27</v>
      </c>
      <c r="GA264">
        <v>1</v>
      </c>
      <c r="GB264">
        <v>59</v>
      </c>
      <c r="GE264">
        <v>-2</v>
      </c>
      <c r="GF264">
        <v>21</v>
      </c>
      <c r="GG264">
        <v>0</v>
      </c>
      <c r="GH264">
        <v>71</v>
      </c>
      <c r="GI264">
        <v>3</v>
      </c>
      <c r="GJ264">
        <v>62</v>
      </c>
      <c r="GK264">
        <v>-3</v>
      </c>
      <c r="GL264">
        <v>6</v>
      </c>
      <c r="GO264">
        <v>-5</v>
      </c>
      <c r="GP264">
        <v>1</v>
      </c>
      <c r="GQ264">
        <v>-1</v>
      </c>
      <c r="GR264">
        <v>64</v>
      </c>
      <c r="GS264">
        <v>-3</v>
      </c>
      <c r="GT264">
        <v>8</v>
      </c>
      <c r="GU264">
        <v>2</v>
      </c>
      <c r="GV264">
        <v>71</v>
      </c>
      <c r="GY264">
        <v>1</v>
      </c>
      <c r="GZ264">
        <v>1</v>
      </c>
      <c r="HA264">
        <v>0</v>
      </c>
      <c r="HB264">
        <v>15</v>
      </c>
      <c r="HC264">
        <v>0</v>
      </c>
      <c r="HD264">
        <v>5</v>
      </c>
      <c r="HE264">
        <v>0</v>
      </c>
      <c r="HF264">
        <v>9</v>
      </c>
      <c r="HI264">
        <v>8</v>
      </c>
      <c r="HJ264">
        <v>2</v>
      </c>
      <c r="HK264">
        <v>4</v>
      </c>
      <c r="HL264">
        <v>60</v>
      </c>
      <c r="HM264">
        <v>5</v>
      </c>
      <c r="HN264">
        <v>22</v>
      </c>
      <c r="HO264">
        <v>4</v>
      </c>
      <c r="HP264">
        <v>29</v>
      </c>
      <c r="HS264">
        <v>8</v>
      </c>
      <c r="HT264">
        <v>134</v>
      </c>
      <c r="HU264">
        <v>12</v>
      </c>
      <c r="HV264">
        <v>41</v>
      </c>
      <c r="HW264">
        <v>10</v>
      </c>
      <c r="HX264">
        <v>42</v>
      </c>
      <c r="HY264">
        <v>10</v>
      </c>
      <c r="HZ264">
        <v>56</v>
      </c>
      <c r="IC264">
        <v>1</v>
      </c>
      <c r="ID264">
        <v>91</v>
      </c>
      <c r="IE264">
        <v>2</v>
      </c>
      <c r="IF264">
        <v>52</v>
      </c>
      <c r="IG264">
        <v>2</v>
      </c>
      <c r="IH264">
        <v>38</v>
      </c>
      <c r="II264">
        <v>4</v>
      </c>
      <c r="IJ264">
        <v>5</v>
      </c>
      <c r="IM264">
        <v>0</v>
      </c>
      <c r="IN264">
        <v>29</v>
      </c>
      <c r="IO264">
        <v>0</v>
      </c>
      <c r="IP264">
        <v>35</v>
      </c>
      <c r="IQ264">
        <v>1</v>
      </c>
      <c r="IR264">
        <v>2</v>
      </c>
      <c r="IS264">
        <v>0</v>
      </c>
      <c r="IT264">
        <v>16</v>
      </c>
    </row>
    <row r="265" spans="1:254" x14ac:dyDescent="0.25">
      <c r="A265" s="3" t="str">
        <f t="shared" si="4"/>
        <v>Yu Liu</v>
      </c>
      <c r="B265" s="4">
        <v>45767</v>
      </c>
      <c r="C265" t="s">
        <v>1680</v>
      </c>
      <c r="D265" t="s">
        <v>1681</v>
      </c>
      <c r="E265" t="s">
        <v>1682</v>
      </c>
      <c r="F265" t="s">
        <v>1683</v>
      </c>
      <c r="I265" t="s">
        <v>1723</v>
      </c>
      <c r="J265" t="s">
        <v>1671</v>
      </c>
      <c r="K265">
        <v>32</v>
      </c>
      <c r="L265">
        <v>66</v>
      </c>
      <c r="M265">
        <v>71</v>
      </c>
      <c r="N265">
        <v>71</v>
      </c>
      <c r="O265">
        <v>69</v>
      </c>
      <c r="Q265">
        <v>277</v>
      </c>
      <c r="R265">
        <v>71.39</v>
      </c>
      <c r="S265">
        <v>71.08</v>
      </c>
      <c r="T265">
        <v>67.33</v>
      </c>
      <c r="U265">
        <v>71.959999999999994</v>
      </c>
      <c r="V265">
        <v>71.61</v>
      </c>
      <c r="W265">
        <v>70.12</v>
      </c>
      <c r="Y265">
        <v>70.260000000000005</v>
      </c>
      <c r="Z265">
        <v>9</v>
      </c>
      <c r="AA265">
        <v>29</v>
      </c>
      <c r="AB265">
        <v>39</v>
      </c>
      <c r="AC265">
        <v>32</v>
      </c>
      <c r="AE265">
        <v>3</v>
      </c>
      <c r="AF265">
        <v>6</v>
      </c>
      <c r="AG265">
        <v>9</v>
      </c>
      <c r="AH265">
        <v>10</v>
      </c>
      <c r="AJ265">
        <v>32</v>
      </c>
      <c r="AK265">
        <v>34</v>
      </c>
      <c r="AL265">
        <v>10</v>
      </c>
      <c r="AM265" s="5">
        <v>0.57916666666666672</v>
      </c>
      <c r="AN265">
        <v>1</v>
      </c>
      <c r="AO265" s="5">
        <v>0.37083333333333335</v>
      </c>
      <c r="AP265">
        <v>1</v>
      </c>
      <c r="AQ265" s="5">
        <v>0.44791666666666669</v>
      </c>
      <c r="AR265">
        <v>1</v>
      </c>
      <c r="AS265" s="5">
        <v>0.43055555555555558</v>
      </c>
      <c r="AV265">
        <v>258.67</v>
      </c>
      <c r="AW265">
        <v>45</v>
      </c>
      <c r="AX265">
        <v>76.19</v>
      </c>
      <c r="AY265">
        <v>13</v>
      </c>
      <c r="AZ265">
        <v>83.33</v>
      </c>
      <c r="BA265">
        <v>26</v>
      </c>
      <c r="BB265">
        <v>30</v>
      </c>
      <c r="BC265">
        <v>30</v>
      </c>
      <c r="BD265">
        <v>1.73</v>
      </c>
      <c r="BE265">
        <v>30</v>
      </c>
      <c r="BF265">
        <v>50</v>
      </c>
      <c r="BG265">
        <v>29</v>
      </c>
      <c r="BH265">
        <v>66.67</v>
      </c>
      <c r="BI265">
        <v>9</v>
      </c>
      <c r="BJ265">
        <v>26</v>
      </c>
      <c r="BK265">
        <v>14</v>
      </c>
      <c r="BL265">
        <v>27</v>
      </c>
      <c r="BM265">
        <v>32</v>
      </c>
      <c r="BN265">
        <v>17</v>
      </c>
      <c r="BO265">
        <v>-1</v>
      </c>
      <c r="BP265">
        <v>34</v>
      </c>
      <c r="BQ265">
        <v>-3</v>
      </c>
      <c r="BR265">
        <v>26</v>
      </c>
      <c r="BS265">
        <v>-7</v>
      </c>
      <c r="BT265">
        <v>28</v>
      </c>
      <c r="BU265">
        <v>0</v>
      </c>
      <c r="BV265">
        <v>18</v>
      </c>
      <c r="BW265">
        <v>48</v>
      </c>
      <c r="BX265">
        <v>5</v>
      </c>
      <c r="BY265">
        <v>1</v>
      </c>
      <c r="BZ265">
        <v>9</v>
      </c>
      <c r="CA265">
        <v>16</v>
      </c>
      <c r="CB265">
        <v>40</v>
      </c>
      <c r="CC265">
        <v>16</v>
      </c>
      <c r="CD265">
        <v>253.76</v>
      </c>
      <c r="CE265">
        <v>72.48</v>
      </c>
      <c r="CF265">
        <v>68.14</v>
      </c>
      <c r="CG265">
        <v>49.56</v>
      </c>
      <c r="CH265">
        <v>1.69</v>
      </c>
      <c r="CI265">
        <v>29.65</v>
      </c>
      <c r="CJ265">
        <v>47.47</v>
      </c>
      <c r="CK265">
        <v>3.04</v>
      </c>
      <c r="CL265">
        <v>4.05</v>
      </c>
      <c r="CM265">
        <v>4.75</v>
      </c>
      <c r="CN265">
        <v>253.05</v>
      </c>
      <c r="CO265">
        <v>71.63</v>
      </c>
      <c r="CP265">
        <v>66.69</v>
      </c>
      <c r="CQ265">
        <v>50.4</v>
      </c>
      <c r="CR265">
        <v>1.69</v>
      </c>
      <c r="CS265">
        <v>29.48</v>
      </c>
      <c r="CT265">
        <v>46.5</v>
      </c>
      <c r="CU265">
        <v>3.06</v>
      </c>
      <c r="CV265">
        <v>4.0599999999999996</v>
      </c>
      <c r="CW265">
        <v>4.76</v>
      </c>
      <c r="CX265">
        <v>25</v>
      </c>
      <c r="CY265">
        <v>36</v>
      </c>
      <c r="CZ265">
        <v>19</v>
      </c>
      <c r="DA265">
        <v>51</v>
      </c>
      <c r="DB265">
        <v>7</v>
      </c>
      <c r="DC265">
        <v>262</v>
      </c>
      <c r="DD265">
        <v>62</v>
      </c>
      <c r="DE265">
        <v>258</v>
      </c>
      <c r="DF265">
        <v>75</v>
      </c>
      <c r="DG265">
        <v>256</v>
      </c>
      <c r="DH265">
        <v>56</v>
      </c>
      <c r="DI265">
        <v>255</v>
      </c>
      <c r="DJ265">
        <v>52</v>
      </c>
      <c r="DM265">
        <v>78.569999999999993</v>
      </c>
      <c r="DN265">
        <v>14</v>
      </c>
      <c r="DO265">
        <v>85.71</v>
      </c>
      <c r="DP265">
        <v>5</v>
      </c>
      <c r="DQ265">
        <v>64.290000000000006</v>
      </c>
      <c r="DR265">
        <v>38</v>
      </c>
      <c r="DS265">
        <v>85.71</v>
      </c>
      <c r="DT265">
        <v>4</v>
      </c>
      <c r="DW265">
        <v>88.89</v>
      </c>
      <c r="DX265">
        <v>15</v>
      </c>
      <c r="DY265">
        <v>83.33</v>
      </c>
      <c r="DZ265">
        <v>43</v>
      </c>
      <c r="EA265">
        <v>77.78</v>
      </c>
      <c r="EB265">
        <v>31</v>
      </c>
      <c r="EC265">
        <v>83.33</v>
      </c>
      <c r="ED265">
        <v>17</v>
      </c>
      <c r="EG265">
        <v>28</v>
      </c>
      <c r="EH265">
        <v>19</v>
      </c>
      <c r="EI265">
        <v>32</v>
      </c>
      <c r="EJ265">
        <v>81</v>
      </c>
      <c r="EK265">
        <v>30</v>
      </c>
      <c r="EL265">
        <v>25</v>
      </c>
      <c r="EM265">
        <v>30</v>
      </c>
      <c r="EN265">
        <v>29</v>
      </c>
      <c r="EQ265">
        <v>1.69</v>
      </c>
      <c r="ER265">
        <v>45</v>
      </c>
      <c r="ES265">
        <v>1.8</v>
      </c>
      <c r="ET265">
        <v>103</v>
      </c>
      <c r="EU265">
        <v>1.64</v>
      </c>
      <c r="EV265">
        <v>16</v>
      </c>
      <c r="EW265">
        <v>1.8</v>
      </c>
      <c r="EX265">
        <v>44</v>
      </c>
      <c r="FA265">
        <v>100</v>
      </c>
      <c r="FB265">
        <v>1</v>
      </c>
      <c r="FC265">
        <v>33.33</v>
      </c>
      <c r="FD265">
        <v>62</v>
      </c>
      <c r="FE265">
        <v>25</v>
      </c>
      <c r="FF265">
        <v>38</v>
      </c>
      <c r="FG265">
        <v>66.67</v>
      </c>
      <c r="FH265">
        <v>20</v>
      </c>
      <c r="FK265">
        <v>100</v>
      </c>
      <c r="FM265">
        <v>33.33</v>
      </c>
      <c r="FO265">
        <v>50</v>
      </c>
      <c r="FQ265">
        <v>100</v>
      </c>
      <c r="FU265">
        <v>0</v>
      </c>
      <c r="FV265">
        <v>64</v>
      </c>
      <c r="FW265">
        <v>-1</v>
      </c>
      <c r="FX265">
        <v>10</v>
      </c>
      <c r="FY265">
        <v>-1</v>
      </c>
      <c r="FZ265">
        <v>6</v>
      </c>
      <c r="GA265">
        <v>1</v>
      </c>
      <c r="GB265">
        <v>59</v>
      </c>
      <c r="GE265">
        <v>-2</v>
      </c>
      <c r="GF265">
        <v>21</v>
      </c>
      <c r="GG265">
        <v>-1</v>
      </c>
      <c r="GH265">
        <v>42</v>
      </c>
      <c r="GI265">
        <v>2</v>
      </c>
      <c r="GJ265">
        <v>54</v>
      </c>
      <c r="GK265">
        <v>-2</v>
      </c>
      <c r="GL265">
        <v>13</v>
      </c>
      <c r="GO265">
        <v>-4</v>
      </c>
      <c r="GP265">
        <v>2</v>
      </c>
      <c r="GQ265">
        <v>1</v>
      </c>
      <c r="GR265">
        <v>130</v>
      </c>
      <c r="GS265">
        <v>-2</v>
      </c>
      <c r="GT265">
        <v>22</v>
      </c>
      <c r="GU265">
        <v>-2</v>
      </c>
      <c r="GV265">
        <v>17</v>
      </c>
      <c r="GY265">
        <v>0</v>
      </c>
      <c r="GZ265">
        <v>16</v>
      </c>
      <c r="HA265">
        <v>0</v>
      </c>
      <c r="HB265">
        <v>15</v>
      </c>
      <c r="HC265">
        <v>0</v>
      </c>
      <c r="HD265">
        <v>5</v>
      </c>
      <c r="HE265">
        <v>0</v>
      </c>
      <c r="HF265">
        <v>9</v>
      </c>
      <c r="HI265">
        <v>6</v>
      </c>
      <c r="HJ265">
        <v>12</v>
      </c>
      <c r="HK265">
        <v>3</v>
      </c>
      <c r="HL265">
        <v>89</v>
      </c>
      <c r="HM265">
        <v>5</v>
      </c>
      <c r="HN265">
        <v>22</v>
      </c>
      <c r="HO265">
        <v>4</v>
      </c>
      <c r="HP265">
        <v>29</v>
      </c>
      <c r="HS265">
        <v>12</v>
      </c>
      <c r="HT265">
        <v>41</v>
      </c>
      <c r="HU265">
        <v>13</v>
      </c>
      <c r="HV265">
        <v>22</v>
      </c>
      <c r="HW265">
        <v>10</v>
      </c>
      <c r="HX265">
        <v>42</v>
      </c>
      <c r="HY265">
        <v>13</v>
      </c>
      <c r="HZ265">
        <v>14</v>
      </c>
      <c r="IC265">
        <v>0</v>
      </c>
      <c r="ID265">
        <v>126</v>
      </c>
      <c r="IE265">
        <v>2</v>
      </c>
      <c r="IF265">
        <v>52</v>
      </c>
      <c r="IG265">
        <v>2</v>
      </c>
      <c r="IH265">
        <v>38</v>
      </c>
      <c r="II265">
        <v>1</v>
      </c>
      <c r="IJ265">
        <v>39</v>
      </c>
      <c r="IM265">
        <v>0</v>
      </c>
      <c r="IN265">
        <v>29</v>
      </c>
      <c r="IO265">
        <v>0</v>
      </c>
      <c r="IP265">
        <v>35</v>
      </c>
      <c r="IQ265">
        <v>1</v>
      </c>
      <c r="IR265">
        <v>2</v>
      </c>
      <c r="IS265">
        <v>0</v>
      </c>
      <c r="IT265">
        <v>16</v>
      </c>
    </row>
    <row r="266" spans="1:254" x14ac:dyDescent="0.25">
      <c r="A266" s="3" t="str">
        <f t="shared" si="4"/>
        <v>Alexa Pano</v>
      </c>
      <c r="B266" s="4">
        <v>45767</v>
      </c>
      <c r="C266" t="s">
        <v>1680</v>
      </c>
      <c r="D266" t="s">
        <v>1681</v>
      </c>
      <c r="E266" t="s">
        <v>1682</v>
      </c>
      <c r="F266" t="s">
        <v>1683</v>
      </c>
      <c r="I266" t="s">
        <v>1739</v>
      </c>
      <c r="J266" t="s">
        <v>1740</v>
      </c>
      <c r="K266">
        <v>32</v>
      </c>
      <c r="L266">
        <v>71</v>
      </c>
      <c r="M266">
        <v>68</v>
      </c>
      <c r="N266">
        <v>68</v>
      </c>
      <c r="O266">
        <v>70</v>
      </c>
      <c r="Q266">
        <v>277</v>
      </c>
      <c r="R266">
        <v>71.39</v>
      </c>
      <c r="S266">
        <v>71.08</v>
      </c>
      <c r="T266">
        <v>72.33</v>
      </c>
      <c r="U266">
        <v>68.959999999999994</v>
      </c>
      <c r="V266">
        <v>68.61</v>
      </c>
      <c r="W266">
        <v>71.12</v>
      </c>
      <c r="Y266">
        <v>70.260000000000005</v>
      </c>
      <c r="Z266">
        <v>81</v>
      </c>
      <c r="AA266">
        <v>54</v>
      </c>
      <c r="AB266">
        <v>29</v>
      </c>
      <c r="AC266">
        <v>32</v>
      </c>
      <c r="AE266">
        <v>8</v>
      </c>
      <c r="AF266">
        <v>8</v>
      </c>
      <c r="AG266">
        <v>8</v>
      </c>
      <c r="AH266">
        <v>10</v>
      </c>
      <c r="AJ266">
        <v>32</v>
      </c>
      <c r="AK266">
        <v>34</v>
      </c>
      <c r="AL266">
        <v>1</v>
      </c>
      <c r="AM266" s="5">
        <v>0.37847222222222221</v>
      </c>
      <c r="AN266">
        <v>10</v>
      </c>
      <c r="AO266" s="5">
        <v>0.58680555555555558</v>
      </c>
      <c r="AP266">
        <v>1</v>
      </c>
      <c r="AQ266" s="5">
        <v>0.38541666666666669</v>
      </c>
      <c r="AR266">
        <v>1</v>
      </c>
      <c r="AS266" s="5">
        <v>0.47222222222222221</v>
      </c>
      <c r="AV266">
        <v>274</v>
      </c>
      <c r="AW266">
        <v>10</v>
      </c>
      <c r="AX266">
        <v>52.38</v>
      </c>
      <c r="AY266">
        <v>69</v>
      </c>
      <c r="AZ266">
        <v>83.33</v>
      </c>
      <c r="BA266">
        <v>26</v>
      </c>
      <c r="BB266">
        <v>31</v>
      </c>
      <c r="BC266">
        <v>48</v>
      </c>
      <c r="BD266">
        <v>1.82</v>
      </c>
      <c r="BE266">
        <v>64</v>
      </c>
      <c r="BF266">
        <v>50</v>
      </c>
      <c r="BG266">
        <v>29</v>
      </c>
      <c r="BH266">
        <v>66.67</v>
      </c>
      <c r="BI266">
        <v>9</v>
      </c>
      <c r="BJ266">
        <v>46</v>
      </c>
      <c r="BK266">
        <v>57</v>
      </c>
      <c r="BL266">
        <v>40</v>
      </c>
      <c r="BM266">
        <v>61</v>
      </c>
      <c r="BN266">
        <v>50</v>
      </c>
      <c r="BO266">
        <v>-1</v>
      </c>
      <c r="BP266">
        <v>34</v>
      </c>
      <c r="BQ266">
        <v>0</v>
      </c>
      <c r="BR266">
        <v>51</v>
      </c>
      <c r="BS266">
        <v>-10</v>
      </c>
      <c r="BT266">
        <v>3</v>
      </c>
      <c r="BU266">
        <v>0</v>
      </c>
      <c r="BV266">
        <v>17</v>
      </c>
      <c r="BW266">
        <v>49</v>
      </c>
      <c r="BX266">
        <v>6</v>
      </c>
      <c r="BY266">
        <v>0</v>
      </c>
      <c r="BZ266">
        <v>6</v>
      </c>
      <c r="CA266">
        <v>16</v>
      </c>
      <c r="CB266">
        <v>40</v>
      </c>
      <c r="CC266">
        <v>16</v>
      </c>
      <c r="CD266">
        <v>253.76</v>
      </c>
      <c r="CE266">
        <v>72.48</v>
      </c>
      <c r="CF266">
        <v>68.14</v>
      </c>
      <c r="CG266">
        <v>49.56</v>
      </c>
      <c r="CH266">
        <v>1.69</v>
      </c>
      <c r="CI266">
        <v>29.65</v>
      </c>
      <c r="CJ266">
        <v>47.47</v>
      </c>
      <c r="CK266">
        <v>3.04</v>
      </c>
      <c r="CL266">
        <v>4.05</v>
      </c>
      <c r="CM266">
        <v>4.75</v>
      </c>
      <c r="CN266">
        <v>253.05</v>
      </c>
      <c r="CO266">
        <v>71.63</v>
      </c>
      <c r="CP266">
        <v>66.69</v>
      </c>
      <c r="CQ266">
        <v>50.4</v>
      </c>
      <c r="CR266">
        <v>1.69</v>
      </c>
      <c r="CS266">
        <v>29.48</v>
      </c>
      <c r="CT266">
        <v>46.5</v>
      </c>
      <c r="CU266">
        <v>3.06</v>
      </c>
      <c r="CV266">
        <v>4.0599999999999996</v>
      </c>
      <c r="CW266">
        <v>4.76</v>
      </c>
      <c r="CX266">
        <v>25</v>
      </c>
      <c r="CY266">
        <v>43</v>
      </c>
      <c r="CZ266">
        <v>12</v>
      </c>
      <c r="DA266">
        <v>42</v>
      </c>
      <c r="DB266">
        <v>38</v>
      </c>
      <c r="DC266">
        <v>272</v>
      </c>
      <c r="DD266">
        <v>37</v>
      </c>
      <c r="DE266">
        <v>270</v>
      </c>
      <c r="DF266">
        <v>29</v>
      </c>
      <c r="DG266">
        <v>280</v>
      </c>
      <c r="DH266">
        <v>13</v>
      </c>
      <c r="DI266">
        <v>286</v>
      </c>
      <c r="DJ266">
        <v>7</v>
      </c>
      <c r="DM266">
        <v>42.86</v>
      </c>
      <c r="DN266">
        <v>131</v>
      </c>
      <c r="DO266">
        <v>64.290000000000006</v>
      </c>
      <c r="DP266">
        <v>69</v>
      </c>
      <c r="DQ266">
        <v>50</v>
      </c>
      <c r="DR266">
        <v>61</v>
      </c>
      <c r="DS266">
        <v>71.430000000000007</v>
      </c>
      <c r="DT266">
        <v>18</v>
      </c>
      <c r="DW266">
        <v>77.78</v>
      </c>
      <c r="DX266">
        <v>69</v>
      </c>
      <c r="DY266">
        <v>88.89</v>
      </c>
      <c r="DZ266">
        <v>23</v>
      </c>
      <c r="EA266">
        <v>83.33</v>
      </c>
      <c r="EB266">
        <v>19</v>
      </c>
      <c r="EC266">
        <v>83.33</v>
      </c>
      <c r="ED266">
        <v>17</v>
      </c>
      <c r="EG266">
        <v>32</v>
      </c>
      <c r="EH266">
        <v>93</v>
      </c>
      <c r="EI266">
        <v>31</v>
      </c>
      <c r="EJ266">
        <v>63</v>
      </c>
      <c r="EK266">
        <v>30</v>
      </c>
      <c r="EL266">
        <v>25</v>
      </c>
      <c r="EM266">
        <v>33</v>
      </c>
      <c r="EN266">
        <v>58</v>
      </c>
      <c r="EQ266">
        <v>1.79</v>
      </c>
      <c r="ER266">
        <v>94</v>
      </c>
      <c r="ES266">
        <v>1.81</v>
      </c>
      <c r="ET266">
        <v>106</v>
      </c>
      <c r="EU266">
        <v>1.73</v>
      </c>
      <c r="EV266">
        <v>32</v>
      </c>
      <c r="EW266">
        <v>1.93</v>
      </c>
      <c r="EX266">
        <v>65</v>
      </c>
      <c r="FA266">
        <v>25</v>
      </c>
      <c r="FB266">
        <v>90</v>
      </c>
      <c r="FC266">
        <v>100</v>
      </c>
      <c r="FD266">
        <v>1</v>
      </c>
      <c r="FE266">
        <v>66.67</v>
      </c>
      <c r="FF266">
        <v>9</v>
      </c>
      <c r="FG266">
        <v>33.33</v>
      </c>
      <c r="FH266">
        <v>47</v>
      </c>
      <c r="FK266">
        <v>50</v>
      </c>
      <c r="FM266">
        <v>50</v>
      </c>
      <c r="FO266">
        <v>100</v>
      </c>
      <c r="FQ266">
        <v>100</v>
      </c>
      <c r="FU266">
        <v>1</v>
      </c>
      <c r="FV266">
        <v>118</v>
      </c>
      <c r="FW266">
        <v>-2</v>
      </c>
      <c r="FX266">
        <v>1</v>
      </c>
      <c r="FY266">
        <v>0</v>
      </c>
      <c r="FZ266">
        <v>27</v>
      </c>
      <c r="GA266">
        <v>0</v>
      </c>
      <c r="GB266">
        <v>39</v>
      </c>
      <c r="GE266">
        <v>1</v>
      </c>
      <c r="GF266">
        <v>97</v>
      </c>
      <c r="GG266">
        <v>-1</v>
      </c>
      <c r="GH266">
        <v>42</v>
      </c>
      <c r="GI266">
        <v>0</v>
      </c>
      <c r="GJ266">
        <v>28</v>
      </c>
      <c r="GK266">
        <v>0</v>
      </c>
      <c r="GL266">
        <v>32</v>
      </c>
      <c r="GO266">
        <v>-3</v>
      </c>
      <c r="GP266">
        <v>6</v>
      </c>
      <c r="GQ266">
        <v>-1</v>
      </c>
      <c r="GR266">
        <v>64</v>
      </c>
      <c r="GS266">
        <v>-4</v>
      </c>
      <c r="GT266">
        <v>3</v>
      </c>
      <c r="GU266">
        <v>-2</v>
      </c>
      <c r="GV266">
        <v>17</v>
      </c>
      <c r="GY266">
        <v>0</v>
      </c>
      <c r="GZ266">
        <v>16</v>
      </c>
      <c r="HA266">
        <v>0</v>
      </c>
      <c r="HB266">
        <v>15</v>
      </c>
      <c r="HC266">
        <v>0</v>
      </c>
      <c r="HD266">
        <v>5</v>
      </c>
      <c r="HE266">
        <v>0</v>
      </c>
      <c r="HF266">
        <v>9</v>
      </c>
      <c r="HI266">
        <v>4</v>
      </c>
      <c r="HJ266">
        <v>67</v>
      </c>
      <c r="HK266">
        <v>4</v>
      </c>
      <c r="HL266">
        <v>60</v>
      </c>
      <c r="HM266">
        <v>5</v>
      </c>
      <c r="HN266">
        <v>22</v>
      </c>
      <c r="HO266">
        <v>4</v>
      </c>
      <c r="HP266">
        <v>29</v>
      </c>
      <c r="HS266">
        <v>11</v>
      </c>
      <c r="HT266">
        <v>71</v>
      </c>
      <c r="HU266">
        <v>14</v>
      </c>
      <c r="HV266">
        <v>12</v>
      </c>
      <c r="HW266">
        <v>12</v>
      </c>
      <c r="HX266">
        <v>19</v>
      </c>
      <c r="HY266">
        <v>12</v>
      </c>
      <c r="HZ266">
        <v>22</v>
      </c>
      <c r="IC266">
        <v>3</v>
      </c>
      <c r="ID266">
        <v>23</v>
      </c>
      <c r="IE266">
        <v>0</v>
      </c>
      <c r="IF266">
        <v>131</v>
      </c>
      <c r="IG266">
        <v>1</v>
      </c>
      <c r="IH266">
        <v>55</v>
      </c>
      <c r="II266">
        <v>2</v>
      </c>
      <c r="IJ266">
        <v>22</v>
      </c>
      <c r="IM266">
        <v>0</v>
      </c>
      <c r="IN266">
        <v>29</v>
      </c>
      <c r="IO266">
        <v>0</v>
      </c>
      <c r="IP266">
        <v>35</v>
      </c>
      <c r="IQ266">
        <v>0</v>
      </c>
      <c r="IR266">
        <v>13</v>
      </c>
      <c r="IS266">
        <v>0</v>
      </c>
      <c r="IT266">
        <v>16</v>
      </c>
    </row>
    <row r="267" spans="1:254" x14ac:dyDescent="0.25">
      <c r="A267" s="3" t="str">
        <f t="shared" si="4"/>
        <v>Miranda Wang</v>
      </c>
      <c r="B267" s="4">
        <v>45767</v>
      </c>
      <c r="C267" t="s">
        <v>1680</v>
      </c>
      <c r="D267" t="s">
        <v>1681</v>
      </c>
      <c r="E267" t="s">
        <v>1682</v>
      </c>
      <c r="F267" t="s">
        <v>1683</v>
      </c>
      <c r="I267" t="s">
        <v>1741</v>
      </c>
      <c r="J267" t="s">
        <v>1742</v>
      </c>
      <c r="K267">
        <v>32</v>
      </c>
      <c r="L267">
        <v>65</v>
      </c>
      <c r="M267">
        <v>73</v>
      </c>
      <c r="N267">
        <v>66</v>
      </c>
      <c r="O267">
        <v>73</v>
      </c>
      <c r="Q267">
        <v>277</v>
      </c>
      <c r="R267">
        <v>71.39</v>
      </c>
      <c r="S267">
        <v>71.08</v>
      </c>
      <c r="T267">
        <v>66.33</v>
      </c>
      <c r="U267">
        <v>73.959999999999994</v>
      </c>
      <c r="V267">
        <v>66.61</v>
      </c>
      <c r="W267">
        <v>74.12</v>
      </c>
      <c r="Y267">
        <v>70.260000000000005</v>
      </c>
      <c r="Z267">
        <v>4</v>
      </c>
      <c r="AA267">
        <v>43</v>
      </c>
      <c r="AB267">
        <v>10</v>
      </c>
      <c r="AC267">
        <v>32</v>
      </c>
      <c r="AE267">
        <v>2</v>
      </c>
      <c r="AF267">
        <v>7</v>
      </c>
      <c r="AG267">
        <v>5</v>
      </c>
      <c r="AH267">
        <v>10</v>
      </c>
      <c r="AJ267">
        <v>32</v>
      </c>
      <c r="AK267">
        <v>34</v>
      </c>
      <c r="AL267">
        <v>10</v>
      </c>
      <c r="AM267" s="5">
        <v>0.54097222222222219</v>
      </c>
      <c r="AN267">
        <v>1</v>
      </c>
      <c r="AO267" s="5">
        <v>0.33263888888888887</v>
      </c>
      <c r="AP267">
        <v>1</v>
      </c>
      <c r="AQ267" s="5">
        <v>0.39930555555555558</v>
      </c>
      <c r="AR267">
        <v>1</v>
      </c>
      <c r="AS267" s="5">
        <v>0.54166666666666663</v>
      </c>
      <c r="AV267">
        <v>244.33</v>
      </c>
      <c r="AW267">
        <v>70</v>
      </c>
      <c r="AX267">
        <v>69.05</v>
      </c>
      <c r="AY267">
        <v>26</v>
      </c>
      <c r="AZ267">
        <v>85.19</v>
      </c>
      <c r="BA267">
        <v>15</v>
      </c>
      <c r="BB267">
        <v>29</v>
      </c>
      <c r="BC267">
        <v>13</v>
      </c>
      <c r="BD267">
        <v>1.74</v>
      </c>
      <c r="BE267">
        <v>31</v>
      </c>
      <c r="BF267">
        <v>45.5</v>
      </c>
      <c r="BG267">
        <v>42</v>
      </c>
      <c r="BH267">
        <v>42.86</v>
      </c>
      <c r="BI267">
        <v>41</v>
      </c>
      <c r="BJ267">
        <v>61</v>
      </c>
      <c r="BK267">
        <v>15</v>
      </c>
      <c r="BL267">
        <v>42</v>
      </c>
      <c r="BM267">
        <v>22</v>
      </c>
      <c r="BN267">
        <v>40</v>
      </c>
      <c r="BO267">
        <v>-2</v>
      </c>
      <c r="BP267">
        <v>19</v>
      </c>
      <c r="BQ267">
        <v>-3</v>
      </c>
      <c r="BR267">
        <v>26</v>
      </c>
      <c r="BS267">
        <v>-6</v>
      </c>
      <c r="BT267">
        <v>40</v>
      </c>
      <c r="BU267">
        <v>0</v>
      </c>
      <c r="BV267">
        <v>18</v>
      </c>
      <c r="BW267">
        <v>47</v>
      </c>
      <c r="BX267">
        <v>7</v>
      </c>
      <c r="BY267">
        <v>0</v>
      </c>
      <c r="BZ267">
        <v>7</v>
      </c>
      <c r="CA267">
        <v>16</v>
      </c>
      <c r="CB267">
        <v>40</v>
      </c>
      <c r="CC267">
        <v>16</v>
      </c>
      <c r="CD267">
        <v>253.76</v>
      </c>
      <c r="CE267">
        <v>72.48</v>
      </c>
      <c r="CF267">
        <v>68.14</v>
      </c>
      <c r="CG267">
        <v>49.56</v>
      </c>
      <c r="CH267">
        <v>1.69</v>
      </c>
      <c r="CI267">
        <v>29.65</v>
      </c>
      <c r="CJ267">
        <v>47.47</v>
      </c>
      <c r="CK267">
        <v>3.04</v>
      </c>
      <c r="CL267">
        <v>4.05</v>
      </c>
      <c r="CM267">
        <v>4.75</v>
      </c>
      <c r="CN267">
        <v>253.05</v>
      </c>
      <c r="CO267">
        <v>71.63</v>
      </c>
      <c r="CP267">
        <v>66.69</v>
      </c>
      <c r="CQ267">
        <v>50.4</v>
      </c>
      <c r="CR267">
        <v>1.69</v>
      </c>
      <c r="CS267">
        <v>29.48</v>
      </c>
      <c r="CT267">
        <v>46.5</v>
      </c>
      <c r="CU267">
        <v>3.06</v>
      </c>
      <c r="CV267">
        <v>4.0599999999999996</v>
      </c>
      <c r="CW267">
        <v>4.76</v>
      </c>
      <c r="CX267">
        <v>25</v>
      </c>
      <c r="CY267">
        <v>36</v>
      </c>
      <c r="CZ267">
        <v>23</v>
      </c>
      <c r="DA267">
        <v>33</v>
      </c>
      <c r="DB267">
        <v>38</v>
      </c>
      <c r="DC267">
        <v>250</v>
      </c>
      <c r="DD267">
        <v>112</v>
      </c>
      <c r="DE267">
        <v>221</v>
      </c>
      <c r="DF267">
        <v>143</v>
      </c>
      <c r="DG267">
        <v>262</v>
      </c>
      <c r="DH267">
        <v>45</v>
      </c>
      <c r="DI267">
        <v>266</v>
      </c>
      <c r="DJ267">
        <v>27</v>
      </c>
      <c r="DM267">
        <v>71.430000000000007</v>
      </c>
      <c r="DN267">
        <v>28</v>
      </c>
      <c r="DO267">
        <v>64.290000000000006</v>
      </c>
      <c r="DP267">
        <v>69</v>
      </c>
      <c r="DQ267">
        <v>71.430000000000007</v>
      </c>
      <c r="DR267">
        <v>24</v>
      </c>
      <c r="DS267">
        <v>64.290000000000006</v>
      </c>
      <c r="DT267">
        <v>32</v>
      </c>
      <c r="DW267">
        <v>88.89</v>
      </c>
      <c r="DX267">
        <v>15</v>
      </c>
      <c r="DY267">
        <v>83.33</v>
      </c>
      <c r="DZ267">
        <v>43</v>
      </c>
      <c r="EA267">
        <v>83.33</v>
      </c>
      <c r="EB267">
        <v>19</v>
      </c>
      <c r="EC267">
        <v>83.33</v>
      </c>
      <c r="ED267">
        <v>17</v>
      </c>
      <c r="EG267">
        <v>27</v>
      </c>
      <c r="EH267">
        <v>10</v>
      </c>
      <c r="EI267">
        <v>33</v>
      </c>
      <c r="EJ267">
        <v>102</v>
      </c>
      <c r="EK267">
        <v>27</v>
      </c>
      <c r="EL267">
        <v>2</v>
      </c>
      <c r="EM267">
        <v>32</v>
      </c>
      <c r="EN267">
        <v>48</v>
      </c>
      <c r="EQ267">
        <v>1.56</v>
      </c>
      <c r="ER267">
        <v>15</v>
      </c>
      <c r="ES267">
        <v>1.93</v>
      </c>
      <c r="ET267">
        <v>137</v>
      </c>
      <c r="EU267">
        <v>1.6</v>
      </c>
      <c r="EV267">
        <v>9</v>
      </c>
      <c r="EW267">
        <v>1.87</v>
      </c>
      <c r="EX267">
        <v>57</v>
      </c>
      <c r="FA267">
        <v>100</v>
      </c>
      <c r="FB267">
        <v>1</v>
      </c>
      <c r="FC267">
        <v>0</v>
      </c>
      <c r="FD267">
        <v>91</v>
      </c>
      <c r="FE267">
        <v>100</v>
      </c>
      <c r="FF267">
        <v>1</v>
      </c>
      <c r="FG267">
        <v>0</v>
      </c>
      <c r="FH267">
        <v>55</v>
      </c>
      <c r="FK267">
        <v>50</v>
      </c>
      <c r="FM267">
        <v>50</v>
      </c>
      <c r="FO267">
        <v>50</v>
      </c>
      <c r="FQ267">
        <v>0</v>
      </c>
      <c r="FU267">
        <v>-3</v>
      </c>
      <c r="FV267">
        <v>1</v>
      </c>
      <c r="FW267">
        <v>2</v>
      </c>
      <c r="FX267">
        <v>131</v>
      </c>
      <c r="FY267">
        <v>-1</v>
      </c>
      <c r="FZ267">
        <v>6</v>
      </c>
      <c r="GA267">
        <v>0</v>
      </c>
      <c r="GB267">
        <v>39</v>
      </c>
      <c r="GE267">
        <v>-3</v>
      </c>
      <c r="GF267">
        <v>9</v>
      </c>
      <c r="GG267">
        <v>0</v>
      </c>
      <c r="GH267">
        <v>71</v>
      </c>
      <c r="GI267">
        <v>-2</v>
      </c>
      <c r="GJ267">
        <v>10</v>
      </c>
      <c r="GK267">
        <v>2</v>
      </c>
      <c r="GL267">
        <v>55</v>
      </c>
      <c r="GO267">
        <v>-1</v>
      </c>
      <c r="GP267">
        <v>59</v>
      </c>
      <c r="GQ267">
        <v>-1</v>
      </c>
      <c r="GR267">
        <v>64</v>
      </c>
      <c r="GS267">
        <v>-3</v>
      </c>
      <c r="GT267">
        <v>8</v>
      </c>
      <c r="GU267">
        <v>-1</v>
      </c>
      <c r="GV267">
        <v>38</v>
      </c>
      <c r="GY267">
        <v>0</v>
      </c>
      <c r="GZ267">
        <v>16</v>
      </c>
      <c r="HA267">
        <v>0</v>
      </c>
      <c r="HB267">
        <v>15</v>
      </c>
      <c r="HC267">
        <v>0</v>
      </c>
      <c r="HD267">
        <v>5</v>
      </c>
      <c r="HE267">
        <v>0</v>
      </c>
      <c r="HF267">
        <v>9</v>
      </c>
      <c r="HI267">
        <v>7</v>
      </c>
      <c r="HJ267">
        <v>6</v>
      </c>
      <c r="HK267">
        <v>2</v>
      </c>
      <c r="HL267">
        <v>116</v>
      </c>
      <c r="HM267">
        <v>6</v>
      </c>
      <c r="HN267">
        <v>9</v>
      </c>
      <c r="HO267">
        <v>3</v>
      </c>
      <c r="HP267">
        <v>48</v>
      </c>
      <c r="HS267">
        <v>11</v>
      </c>
      <c r="HT267">
        <v>71</v>
      </c>
      <c r="HU267">
        <v>13</v>
      </c>
      <c r="HV267">
        <v>22</v>
      </c>
      <c r="HW267">
        <v>12</v>
      </c>
      <c r="HX267">
        <v>19</v>
      </c>
      <c r="HY267">
        <v>11</v>
      </c>
      <c r="HZ267">
        <v>37</v>
      </c>
      <c r="IC267">
        <v>0</v>
      </c>
      <c r="ID267">
        <v>126</v>
      </c>
      <c r="IE267">
        <v>3</v>
      </c>
      <c r="IF267">
        <v>25</v>
      </c>
      <c r="IG267">
        <v>0</v>
      </c>
      <c r="IH267">
        <v>69</v>
      </c>
      <c r="II267">
        <v>4</v>
      </c>
      <c r="IJ267">
        <v>5</v>
      </c>
      <c r="IM267">
        <v>0</v>
      </c>
      <c r="IN267">
        <v>29</v>
      </c>
      <c r="IO267">
        <v>0</v>
      </c>
      <c r="IP267">
        <v>35</v>
      </c>
      <c r="IQ267">
        <v>0</v>
      </c>
      <c r="IR267">
        <v>13</v>
      </c>
      <c r="IS267">
        <v>0</v>
      </c>
      <c r="IT267">
        <v>16</v>
      </c>
    </row>
    <row r="268" spans="1:254" x14ac:dyDescent="0.25">
      <c r="A268" s="3" t="str">
        <f t="shared" si="4"/>
        <v>Aditi Ashok</v>
      </c>
      <c r="B268" s="4">
        <v>45767</v>
      </c>
      <c r="C268" t="s">
        <v>1680</v>
      </c>
      <c r="D268" t="s">
        <v>1681</v>
      </c>
      <c r="E268" t="s">
        <v>1682</v>
      </c>
      <c r="F268" t="s">
        <v>1683</v>
      </c>
      <c r="I268" t="s">
        <v>1743</v>
      </c>
      <c r="J268" t="s">
        <v>1744</v>
      </c>
      <c r="K268">
        <v>37</v>
      </c>
      <c r="L268">
        <v>66</v>
      </c>
      <c r="M268">
        <v>71</v>
      </c>
      <c r="N268">
        <v>72</v>
      </c>
      <c r="O268">
        <v>69</v>
      </c>
      <c r="Q268">
        <v>278</v>
      </c>
      <c r="R268">
        <v>71.39</v>
      </c>
      <c r="S268">
        <v>71.08</v>
      </c>
      <c r="T268">
        <v>67.33</v>
      </c>
      <c r="U268">
        <v>71.959999999999994</v>
      </c>
      <c r="V268">
        <v>72.61</v>
      </c>
      <c r="W268">
        <v>70.12</v>
      </c>
      <c r="Y268">
        <v>70.510000000000005</v>
      </c>
      <c r="Z268">
        <v>9</v>
      </c>
      <c r="AA268">
        <v>29</v>
      </c>
      <c r="AB268">
        <v>49</v>
      </c>
      <c r="AC268">
        <v>37</v>
      </c>
      <c r="AE268">
        <v>3</v>
      </c>
      <c r="AF268">
        <v>6</v>
      </c>
      <c r="AG268">
        <v>10</v>
      </c>
      <c r="AH268">
        <v>11</v>
      </c>
      <c r="AJ268">
        <v>37</v>
      </c>
      <c r="AK268">
        <v>41.5</v>
      </c>
      <c r="AL268">
        <v>1</v>
      </c>
      <c r="AM268" s="5">
        <v>0.52569444444444446</v>
      </c>
      <c r="AN268">
        <v>10</v>
      </c>
      <c r="AO268" s="5">
        <v>0.31736111111111109</v>
      </c>
      <c r="AP268">
        <v>1</v>
      </c>
      <c r="AQ268" s="5">
        <v>0.4548611111111111</v>
      </c>
      <c r="AR268">
        <v>1</v>
      </c>
      <c r="AS268" s="5">
        <v>0.3888888888888889</v>
      </c>
      <c r="AV268">
        <v>245</v>
      </c>
      <c r="AW268">
        <v>68</v>
      </c>
      <c r="AX268">
        <v>78.569999999999993</v>
      </c>
      <c r="AY268">
        <v>8</v>
      </c>
      <c r="AZ268">
        <v>85.19</v>
      </c>
      <c r="BA268">
        <v>15</v>
      </c>
      <c r="BB268">
        <v>31.33</v>
      </c>
      <c r="BC268">
        <v>54</v>
      </c>
      <c r="BD268">
        <v>1.8</v>
      </c>
      <c r="BE268">
        <v>55</v>
      </c>
      <c r="BF268">
        <v>66.7</v>
      </c>
      <c r="BG268">
        <v>5</v>
      </c>
      <c r="BH268">
        <v>50</v>
      </c>
      <c r="BI268">
        <v>28</v>
      </c>
      <c r="BJ268">
        <v>43</v>
      </c>
      <c r="BK268">
        <v>8</v>
      </c>
      <c r="BL268">
        <v>31</v>
      </c>
      <c r="BM268">
        <v>58</v>
      </c>
      <c r="BN268">
        <v>21</v>
      </c>
      <c r="BO268">
        <v>-1</v>
      </c>
      <c r="BP268">
        <v>34</v>
      </c>
      <c r="BQ268">
        <v>-2</v>
      </c>
      <c r="BR268">
        <v>36</v>
      </c>
      <c r="BS268">
        <v>-7</v>
      </c>
      <c r="BT268">
        <v>28</v>
      </c>
      <c r="BU268">
        <v>0</v>
      </c>
      <c r="BV268">
        <v>16</v>
      </c>
      <c r="BW268">
        <v>51</v>
      </c>
      <c r="BX268">
        <v>4</v>
      </c>
      <c r="BY268">
        <v>1</v>
      </c>
      <c r="BZ268">
        <v>6</v>
      </c>
      <c r="CA268">
        <v>16</v>
      </c>
      <c r="CB268">
        <v>40</v>
      </c>
      <c r="CC268">
        <v>16</v>
      </c>
      <c r="CD268">
        <v>253.76</v>
      </c>
      <c r="CE268">
        <v>72.48</v>
      </c>
      <c r="CF268">
        <v>68.14</v>
      </c>
      <c r="CG268">
        <v>49.56</v>
      </c>
      <c r="CH268">
        <v>1.69</v>
      </c>
      <c r="CI268">
        <v>29.65</v>
      </c>
      <c r="CJ268">
        <v>47.47</v>
      </c>
      <c r="CK268">
        <v>3.04</v>
      </c>
      <c r="CL268">
        <v>4.05</v>
      </c>
      <c r="CM268">
        <v>4.75</v>
      </c>
      <c r="CN268">
        <v>253.05</v>
      </c>
      <c r="CO268">
        <v>71.63</v>
      </c>
      <c r="CP268">
        <v>66.69</v>
      </c>
      <c r="CQ268">
        <v>50.4</v>
      </c>
      <c r="CR268">
        <v>1.69</v>
      </c>
      <c r="CS268">
        <v>29.48</v>
      </c>
      <c r="CT268">
        <v>46.5</v>
      </c>
      <c r="CU268">
        <v>3.06</v>
      </c>
      <c r="CV268">
        <v>4.0599999999999996</v>
      </c>
      <c r="CW268">
        <v>4.76</v>
      </c>
      <c r="CX268">
        <v>25</v>
      </c>
      <c r="CY268">
        <v>52</v>
      </c>
      <c r="CZ268">
        <v>9</v>
      </c>
      <c r="DA268">
        <v>61</v>
      </c>
      <c r="DB268">
        <v>7</v>
      </c>
      <c r="DC268">
        <v>248</v>
      </c>
      <c r="DD268">
        <v>119</v>
      </c>
      <c r="DE268">
        <v>243</v>
      </c>
      <c r="DF268">
        <v>129</v>
      </c>
      <c r="DG268">
        <v>244</v>
      </c>
      <c r="DH268">
        <v>66</v>
      </c>
      <c r="DI268">
        <v>248</v>
      </c>
      <c r="DJ268">
        <v>65</v>
      </c>
      <c r="DM268">
        <v>92.86</v>
      </c>
      <c r="DN268">
        <v>1</v>
      </c>
      <c r="DO268">
        <v>78.569999999999993</v>
      </c>
      <c r="DP268">
        <v>20</v>
      </c>
      <c r="DQ268">
        <v>64.290000000000006</v>
      </c>
      <c r="DR268">
        <v>38</v>
      </c>
      <c r="DS268">
        <v>71.430000000000007</v>
      </c>
      <c r="DT268">
        <v>18</v>
      </c>
      <c r="DW268">
        <v>83.33</v>
      </c>
      <c r="DX268">
        <v>41</v>
      </c>
      <c r="DY268">
        <v>77.78</v>
      </c>
      <c r="DZ268">
        <v>72</v>
      </c>
      <c r="EA268">
        <v>94.44</v>
      </c>
      <c r="EB268">
        <v>1</v>
      </c>
      <c r="EC268">
        <v>77.78</v>
      </c>
      <c r="ED268">
        <v>34</v>
      </c>
      <c r="EG268">
        <v>28</v>
      </c>
      <c r="EH268">
        <v>19</v>
      </c>
      <c r="EI268">
        <v>31</v>
      </c>
      <c r="EJ268">
        <v>63</v>
      </c>
      <c r="EK268">
        <v>35</v>
      </c>
      <c r="EL268">
        <v>67</v>
      </c>
      <c r="EM268">
        <v>30</v>
      </c>
      <c r="EN268">
        <v>29</v>
      </c>
      <c r="EQ268">
        <v>1.67</v>
      </c>
      <c r="ER268">
        <v>43</v>
      </c>
      <c r="ES268">
        <v>1.86</v>
      </c>
      <c r="ET268">
        <v>120</v>
      </c>
      <c r="EU268">
        <v>1.94</v>
      </c>
      <c r="EV268">
        <v>62</v>
      </c>
      <c r="EW268">
        <v>1.71</v>
      </c>
      <c r="EX268">
        <v>23</v>
      </c>
      <c r="FA268">
        <v>100</v>
      </c>
      <c r="FB268">
        <v>1</v>
      </c>
      <c r="FC268">
        <v>75</v>
      </c>
      <c r="FD268">
        <v>17</v>
      </c>
      <c r="FE268">
        <v>0</v>
      </c>
      <c r="FF268">
        <v>47</v>
      </c>
      <c r="FG268">
        <v>50</v>
      </c>
      <c r="FH268">
        <v>33</v>
      </c>
      <c r="FK268">
        <v>100</v>
      </c>
      <c r="FM268">
        <v>100</v>
      </c>
      <c r="FO268">
        <v>0</v>
      </c>
      <c r="FQ268">
        <v>50</v>
      </c>
      <c r="FU268">
        <v>-2</v>
      </c>
      <c r="FV268">
        <v>4</v>
      </c>
      <c r="FW268">
        <v>0</v>
      </c>
      <c r="FX268">
        <v>40</v>
      </c>
      <c r="FY268">
        <v>1</v>
      </c>
      <c r="FZ268">
        <v>50</v>
      </c>
      <c r="GA268">
        <v>0</v>
      </c>
      <c r="GB268">
        <v>39</v>
      </c>
      <c r="GE268">
        <v>-3</v>
      </c>
      <c r="GF268">
        <v>9</v>
      </c>
      <c r="GG268">
        <v>0</v>
      </c>
      <c r="GH268">
        <v>71</v>
      </c>
      <c r="GI268">
        <v>1</v>
      </c>
      <c r="GJ268">
        <v>43</v>
      </c>
      <c r="GK268">
        <v>0</v>
      </c>
      <c r="GL268">
        <v>32</v>
      </c>
      <c r="GO268">
        <v>-1</v>
      </c>
      <c r="GP268">
        <v>59</v>
      </c>
      <c r="GQ268">
        <v>-1</v>
      </c>
      <c r="GR268">
        <v>64</v>
      </c>
      <c r="GS268">
        <v>-2</v>
      </c>
      <c r="GT268">
        <v>22</v>
      </c>
      <c r="GU268">
        <v>-3</v>
      </c>
      <c r="GV268">
        <v>4</v>
      </c>
      <c r="GY268">
        <v>0</v>
      </c>
      <c r="GZ268">
        <v>16</v>
      </c>
      <c r="HA268">
        <v>0</v>
      </c>
      <c r="HB268">
        <v>15</v>
      </c>
      <c r="HC268">
        <v>0</v>
      </c>
      <c r="HD268">
        <v>5</v>
      </c>
      <c r="HE268">
        <v>0</v>
      </c>
      <c r="HF268">
        <v>9</v>
      </c>
      <c r="HI268">
        <v>6</v>
      </c>
      <c r="HJ268">
        <v>12</v>
      </c>
      <c r="HK268">
        <v>2</v>
      </c>
      <c r="HL268">
        <v>116</v>
      </c>
      <c r="HM268">
        <v>3</v>
      </c>
      <c r="HN268">
        <v>49</v>
      </c>
      <c r="HO268">
        <v>5</v>
      </c>
      <c r="HP268">
        <v>15</v>
      </c>
      <c r="HS268">
        <v>12</v>
      </c>
      <c r="HT268">
        <v>41</v>
      </c>
      <c r="HU268">
        <v>15</v>
      </c>
      <c r="HV268">
        <v>4</v>
      </c>
      <c r="HW268">
        <v>13</v>
      </c>
      <c r="HX268">
        <v>9</v>
      </c>
      <c r="HY268">
        <v>11</v>
      </c>
      <c r="HZ268">
        <v>37</v>
      </c>
      <c r="IC268">
        <v>0</v>
      </c>
      <c r="ID268">
        <v>126</v>
      </c>
      <c r="IE268">
        <v>1</v>
      </c>
      <c r="IF268">
        <v>85</v>
      </c>
      <c r="IG268">
        <v>1</v>
      </c>
      <c r="IH268">
        <v>55</v>
      </c>
      <c r="II268">
        <v>2</v>
      </c>
      <c r="IJ268">
        <v>22</v>
      </c>
      <c r="IM268">
        <v>0</v>
      </c>
      <c r="IN268">
        <v>29</v>
      </c>
      <c r="IO268">
        <v>0</v>
      </c>
      <c r="IP268">
        <v>35</v>
      </c>
      <c r="IQ268">
        <v>1</v>
      </c>
      <c r="IR268">
        <v>2</v>
      </c>
      <c r="IS268">
        <v>0</v>
      </c>
      <c r="IT268">
        <v>16</v>
      </c>
    </row>
    <row r="269" spans="1:254" x14ac:dyDescent="0.25">
      <c r="A269" s="3" t="str">
        <f t="shared" si="4"/>
        <v>Ashleigh Buhai</v>
      </c>
      <c r="B269" s="4">
        <v>45767</v>
      </c>
      <c r="C269" t="s">
        <v>1680</v>
      </c>
      <c r="D269" t="s">
        <v>1681</v>
      </c>
      <c r="E269" t="s">
        <v>1682</v>
      </c>
      <c r="F269" t="s">
        <v>1683</v>
      </c>
      <c r="I269" t="s">
        <v>1745</v>
      </c>
      <c r="J269" t="s">
        <v>1746</v>
      </c>
      <c r="K269">
        <v>37</v>
      </c>
      <c r="L269">
        <v>63</v>
      </c>
      <c r="M269">
        <v>68</v>
      </c>
      <c r="N269">
        <v>77</v>
      </c>
      <c r="O269">
        <v>70</v>
      </c>
      <c r="Q269">
        <v>278</v>
      </c>
      <c r="R269">
        <v>71.39</v>
      </c>
      <c r="S269">
        <v>71.08</v>
      </c>
      <c r="T269">
        <v>64.33</v>
      </c>
      <c r="U269">
        <v>68.959999999999994</v>
      </c>
      <c r="V269">
        <v>77.61</v>
      </c>
      <c r="W269">
        <v>71.12</v>
      </c>
      <c r="Y269">
        <v>70.510000000000005</v>
      </c>
      <c r="Z269">
        <v>1</v>
      </c>
      <c r="AA269">
        <v>1</v>
      </c>
      <c r="AB269">
        <v>39</v>
      </c>
      <c r="AC269">
        <v>37</v>
      </c>
      <c r="AE269">
        <v>0</v>
      </c>
      <c r="AF269">
        <v>0</v>
      </c>
      <c r="AG269">
        <v>9</v>
      </c>
      <c r="AH269">
        <v>11</v>
      </c>
      <c r="AJ269">
        <v>37</v>
      </c>
      <c r="AK269">
        <v>41.5</v>
      </c>
      <c r="AL269">
        <v>10</v>
      </c>
      <c r="AM269" s="5">
        <v>0.35555555555555557</v>
      </c>
      <c r="AN269">
        <v>1</v>
      </c>
      <c r="AO269" s="5">
        <v>0.56388888888888888</v>
      </c>
      <c r="AP269">
        <v>1</v>
      </c>
      <c r="AQ269" s="5">
        <v>0.57986111111111116</v>
      </c>
      <c r="AR269">
        <v>1</v>
      </c>
      <c r="AS269" s="5">
        <v>0.41666666666666669</v>
      </c>
      <c r="AV269">
        <v>252.33</v>
      </c>
      <c r="AW269">
        <v>60</v>
      </c>
      <c r="AX269">
        <v>61.9</v>
      </c>
      <c r="AY269">
        <v>51</v>
      </c>
      <c r="AZ269">
        <v>77.78</v>
      </c>
      <c r="BA269">
        <v>54</v>
      </c>
      <c r="BB269">
        <v>29.33</v>
      </c>
      <c r="BC269">
        <v>16</v>
      </c>
      <c r="BD269">
        <v>1.71</v>
      </c>
      <c r="BE269">
        <v>23</v>
      </c>
      <c r="BF269">
        <v>56.3</v>
      </c>
      <c r="BG269">
        <v>18</v>
      </c>
      <c r="BH269">
        <v>50</v>
      </c>
      <c r="BI269">
        <v>28</v>
      </c>
      <c r="BJ269">
        <v>69</v>
      </c>
      <c r="BK269">
        <v>60</v>
      </c>
      <c r="BL269">
        <v>68</v>
      </c>
      <c r="BM269">
        <v>20</v>
      </c>
      <c r="BN269">
        <v>54</v>
      </c>
      <c r="BO269">
        <v>-6</v>
      </c>
      <c r="BP269">
        <v>1</v>
      </c>
      <c r="BQ269">
        <v>2</v>
      </c>
      <c r="BR269">
        <v>63</v>
      </c>
      <c r="BS269">
        <v>-6</v>
      </c>
      <c r="BT269">
        <v>40</v>
      </c>
      <c r="BU269">
        <v>0</v>
      </c>
      <c r="BV269">
        <v>19</v>
      </c>
      <c r="BW269">
        <v>45</v>
      </c>
      <c r="BX269">
        <v>7</v>
      </c>
      <c r="BY269">
        <v>1</v>
      </c>
      <c r="BZ269">
        <v>8</v>
      </c>
      <c r="CA269">
        <v>16</v>
      </c>
      <c r="CB269">
        <v>40</v>
      </c>
      <c r="CC269">
        <v>16</v>
      </c>
      <c r="CD269">
        <v>253.76</v>
      </c>
      <c r="CE269">
        <v>72.48</v>
      </c>
      <c r="CF269">
        <v>68.14</v>
      </c>
      <c r="CG269">
        <v>49.56</v>
      </c>
      <c r="CH269">
        <v>1.69</v>
      </c>
      <c r="CI269">
        <v>29.65</v>
      </c>
      <c r="CJ269">
        <v>47.47</v>
      </c>
      <c r="CK269">
        <v>3.04</v>
      </c>
      <c r="CL269">
        <v>4.05</v>
      </c>
      <c r="CM269">
        <v>4.75</v>
      </c>
      <c r="CN269">
        <v>253.05</v>
      </c>
      <c r="CO269">
        <v>71.63</v>
      </c>
      <c r="CP269">
        <v>66.69</v>
      </c>
      <c r="CQ269">
        <v>50.4</v>
      </c>
      <c r="CR269">
        <v>1.69</v>
      </c>
      <c r="CS269">
        <v>29.48</v>
      </c>
      <c r="CT269">
        <v>46.5</v>
      </c>
      <c r="CU269">
        <v>3.06</v>
      </c>
      <c r="CV269">
        <v>4.0599999999999996</v>
      </c>
      <c r="CW269">
        <v>4.76</v>
      </c>
      <c r="CX269">
        <v>25</v>
      </c>
      <c r="CY269">
        <v>25</v>
      </c>
      <c r="CZ269">
        <v>36</v>
      </c>
      <c r="DA269">
        <v>33</v>
      </c>
      <c r="DB269">
        <v>7</v>
      </c>
      <c r="DC269">
        <v>236</v>
      </c>
      <c r="DD269">
        <v>142</v>
      </c>
      <c r="DE269">
        <v>271</v>
      </c>
      <c r="DF269">
        <v>27</v>
      </c>
      <c r="DG269">
        <v>250</v>
      </c>
      <c r="DH269">
        <v>63</v>
      </c>
      <c r="DI269">
        <v>253</v>
      </c>
      <c r="DJ269">
        <v>56</v>
      </c>
      <c r="DM269">
        <v>64.290000000000006</v>
      </c>
      <c r="DN269">
        <v>50</v>
      </c>
      <c r="DO269">
        <v>64.290000000000006</v>
      </c>
      <c r="DP269">
        <v>69</v>
      </c>
      <c r="DQ269">
        <v>57.14</v>
      </c>
      <c r="DR269">
        <v>47</v>
      </c>
      <c r="DS269">
        <v>64.290000000000006</v>
      </c>
      <c r="DT269">
        <v>32</v>
      </c>
      <c r="DW269">
        <v>94.44</v>
      </c>
      <c r="DX269">
        <v>8</v>
      </c>
      <c r="DY269">
        <v>66.67</v>
      </c>
      <c r="DZ269">
        <v>128</v>
      </c>
      <c r="EA269">
        <v>72.22</v>
      </c>
      <c r="EB269">
        <v>49</v>
      </c>
      <c r="EC269">
        <v>77.78</v>
      </c>
      <c r="ED269">
        <v>34</v>
      </c>
      <c r="EG269">
        <v>26</v>
      </c>
      <c r="EH269">
        <v>6</v>
      </c>
      <c r="EI269">
        <v>27</v>
      </c>
      <c r="EJ269">
        <v>1</v>
      </c>
      <c r="EK269">
        <v>35</v>
      </c>
      <c r="EL269">
        <v>67</v>
      </c>
      <c r="EM269">
        <v>30</v>
      </c>
      <c r="EN269">
        <v>29</v>
      </c>
      <c r="EQ269">
        <v>1.47</v>
      </c>
      <c r="ER269">
        <v>5</v>
      </c>
      <c r="ES269">
        <v>1.67</v>
      </c>
      <c r="ET269">
        <v>32</v>
      </c>
      <c r="EU269">
        <v>2</v>
      </c>
      <c r="EV269">
        <v>68</v>
      </c>
      <c r="EW269">
        <v>1.79</v>
      </c>
      <c r="EX269">
        <v>40</v>
      </c>
      <c r="FA269">
        <v>100</v>
      </c>
      <c r="FB269">
        <v>1</v>
      </c>
      <c r="FC269">
        <v>83.33</v>
      </c>
      <c r="FD269">
        <v>13</v>
      </c>
      <c r="FE269">
        <v>0</v>
      </c>
      <c r="FF269">
        <v>47</v>
      </c>
      <c r="FG269">
        <v>75</v>
      </c>
      <c r="FH269">
        <v>13</v>
      </c>
      <c r="FM269">
        <v>75</v>
      </c>
      <c r="FO269">
        <v>0</v>
      </c>
      <c r="FQ269">
        <v>50</v>
      </c>
      <c r="FU269">
        <v>-3</v>
      </c>
      <c r="FV269">
        <v>1</v>
      </c>
      <c r="FW269">
        <v>-1</v>
      </c>
      <c r="FX269">
        <v>10</v>
      </c>
      <c r="FY269">
        <v>-2</v>
      </c>
      <c r="FZ269">
        <v>1</v>
      </c>
      <c r="GA269">
        <v>0</v>
      </c>
      <c r="GB269">
        <v>39</v>
      </c>
      <c r="GE269">
        <v>-4</v>
      </c>
      <c r="GF269">
        <v>4</v>
      </c>
      <c r="GG269">
        <v>0</v>
      </c>
      <c r="GH269">
        <v>71</v>
      </c>
      <c r="GI269">
        <v>6</v>
      </c>
      <c r="GJ269">
        <v>73</v>
      </c>
      <c r="GK269">
        <v>0</v>
      </c>
      <c r="GL269">
        <v>32</v>
      </c>
      <c r="GO269">
        <v>-2</v>
      </c>
      <c r="GP269">
        <v>26</v>
      </c>
      <c r="GQ269">
        <v>-3</v>
      </c>
      <c r="GR269">
        <v>10</v>
      </c>
      <c r="GS269">
        <v>1</v>
      </c>
      <c r="GT269">
        <v>70</v>
      </c>
      <c r="GU269">
        <v>-2</v>
      </c>
      <c r="GV269">
        <v>17</v>
      </c>
      <c r="GY269">
        <v>0</v>
      </c>
      <c r="GZ269">
        <v>16</v>
      </c>
      <c r="HA269">
        <v>0</v>
      </c>
      <c r="HB269">
        <v>15</v>
      </c>
      <c r="HC269">
        <v>0</v>
      </c>
      <c r="HD269">
        <v>5</v>
      </c>
      <c r="HE269">
        <v>0</v>
      </c>
      <c r="HF269">
        <v>9</v>
      </c>
      <c r="HI269">
        <v>9</v>
      </c>
      <c r="HJ269">
        <v>1</v>
      </c>
      <c r="HK269">
        <v>5</v>
      </c>
      <c r="HL269">
        <v>32</v>
      </c>
      <c r="HM269">
        <v>2</v>
      </c>
      <c r="HN269">
        <v>60</v>
      </c>
      <c r="HO269">
        <v>3</v>
      </c>
      <c r="HP269">
        <v>48</v>
      </c>
      <c r="HS269">
        <v>9</v>
      </c>
      <c r="HT269">
        <v>121</v>
      </c>
      <c r="HU269">
        <v>12</v>
      </c>
      <c r="HV269">
        <v>41</v>
      </c>
      <c r="HW269">
        <v>10</v>
      </c>
      <c r="HX269">
        <v>42</v>
      </c>
      <c r="HY269">
        <v>14</v>
      </c>
      <c r="HZ269">
        <v>7</v>
      </c>
      <c r="IC269">
        <v>0</v>
      </c>
      <c r="ID269">
        <v>126</v>
      </c>
      <c r="IE269">
        <v>1</v>
      </c>
      <c r="IF269">
        <v>85</v>
      </c>
      <c r="IG269">
        <v>5</v>
      </c>
      <c r="IH269">
        <v>2</v>
      </c>
      <c r="II269">
        <v>1</v>
      </c>
      <c r="IJ269">
        <v>39</v>
      </c>
      <c r="IM269">
        <v>0</v>
      </c>
      <c r="IN269">
        <v>29</v>
      </c>
      <c r="IO269">
        <v>0</v>
      </c>
      <c r="IP269">
        <v>35</v>
      </c>
      <c r="IQ269">
        <v>1</v>
      </c>
      <c r="IR269">
        <v>2</v>
      </c>
      <c r="IS269">
        <v>0</v>
      </c>
      <c r="IT269">
        <v>16</v>
      </c>
    </row>
    <row r="270" spans="1:254" x14ac:dyDescent="0.25">
      <c r="A270" s="3" t="str">
        <f t="shared" si="4"/>
        <v>Perrine Delacour</v>
      </c>
      <c r="B270" s="4">
        <v>45767</v>
      </c>
      <c r="C270" t="s">
        <v>1680</v>
      </c>
      <c r="D270" t="s">
        <v>1681</v>
      </c>
      <c r="E270" t="s">
        <v>1682</v>
      </c>
      <c r="F270" t="s">
        <v>1683</v>
      </c>
      <c r="I270" t="s">
        <v>1747</v>
      </c>
      <c r="J270" t="s">
        <v>1748</v>
      </c>
      <c r="K270">
        <v>37</v>
      </c>
      <c r="L270">
        <v>69</v>
      </c>
      <c r="M270">
        <v>66</v>
      </c>
      <c r="N270">
        <v>75</v>
      </c>
      <c r="O270">
        <v>68</v>
      </c>
      <c r="Q270">
        <v>278</v>
      </c>
      <c r="R270">
        <v>71.39</v>
      </c>
      <c r="S270">
        <v>71.08</v>
      </c>
      <c r="T270">
        <v>70.33</v>
      </c>
      <c r="U270">
        <v>66.959999999999994</v>
      </c>
      <c r="V270">
        <v>75.61</v>
      </c>
      <c r="W270">
        <v>69.12</v>
      </c>
      <c r="Y270">
        <v>70.510000000000005</v>
      </c>
      <c r="Z270">
        <v>44</v>
      </c>
      <c r="AA270">
        <v>12</v>
      </c>
      <c r="AB270">
        <v>57</v>
      </c>
      <c r="AC270">
        <v>37</v>
      </c>
      <c r="AE270">
        <v>6</v>
      </c>
      <c r="AF270">
        <v>4</v>
      </c>
      <c r="AG270">
        <v>11</v>
      </c>
      <c r="AH270">
        <v>11</v>
      </c>
      <c r="AJ270">
        <v>37</v>
      </c>
      <c r="AK270">
        <v>41.5</v>
      </c>
      <c r="AL270">
        <v>10</v>
      </c>
      <c r="AM270" s="5">
        <v>0.37847222222222221</v>
      </c>
      <c r="AN270">
        <v>1</v>
      </c>
      <c r="AO270" s="5">
        <v>0.58680555555555558</v>
      </c>
      <c r="AP270">
        <v>1</v>
      </c>
      <c r="AQ270" s="5">
        <v>0.53819444444444442</v>
      </c>
      <c r="AR270">
        <v>1</v>
      </c>
      <c r="AS270" s="5">
        <v>0.375</v>
      </c>
      <c r="AV270">
        <v>267</v>
      </c>
      <c r="AW270">
        <v>26</v>
      </c>
      <c r="AX270">
        <v>69.05</v>
      </c>
      <c r="AY270">
        <v>26</v>
      </c>
      <c r="AZ270">
        <v>85.19</v>
      </c>
      <c r="BA270">
        <v>15</v>
      </c>
      <c r="BB270">
        <v>31.33</v>
      </c>
      <c r="BC270">
        <v>54</v>
      </c>
      <c r="BD270">
        <v>1.75</v>
      </c>
      <c r="BE270">
        <v>37</v>
      </c>
      <c r="BF270">
        <v>36.4</v>
      </c>
      <c r="BG270">
        <v>51</v>
      </c>
      <c r="BH270">
        <v>0</v>
      </c>
      <c r="BI270">
        <v>71</v>
      </c>
      <c r="BJ270">
        <v>18</v>
      </c>
      <c r="BK270">
        <v>15</v>
      </c>
      <c r="BL270">
        <v>12</v>
      </c>
      <c r="BM270">
        <v>45</v>
      </c>
      <c r="BN270">
        <v>24</v>
      </c>
      <c r="BO270">
        <v>-5</v>
      </c>
      <c r="BP270">
        <v>3</v>
      </c>
      <c r="BQ270">
        <v>1</v>
      </c>
      <c r="BR270">
        <v>59</v>
      </c>
      <c r="BS270">
        <v>-6</v>
      </c>
      <c r="BT270">
        <v>40</v>
      </c>
      <c r="BU270">
        <v>1</v>
      </c>
      <c r="BV270">
        <v>15</v>
      </c>
      <c r="BW270">
        <v>49</v>
      </c>
      <c r="BX270">
        <v>7</v>
      </c>
      <c r="BY270">
        <v>0</v>
      </c>
      <c r="BZ270">
        <v>9</v>
      </c>
      <c r="CA270">
        <v>16</v>
      </c>
      <c r="CB270">
        <v>40</v>
      </c>
      <c r="CC270">
        <v>16</v>
      </c>
      <c r="CD270">
        <v>253.76</v>
      </c>
      <c r="CE270">
        <v>72.48</v>
      </c>
      <c r="CF270">
        <v>68.14</v>
      </c>
      <c r="CG270">
        <v>49.56</v>
      </c>
      <c r="CH270">
        <v>1.69</v>
      </c>
      <c r="CI270">
        <v>29.65</v>
      </c>
      <c r="CJ270">
        <v>47.47</v>
      </c>
      <c r="CK270">
        <v>3.04</v>
      </c>
      <c r="CL270">
        <v>4.05</v>
      </c>
      <c r="CM270">
        <v>4.75</v>
      </c>
      <c r="CN270">
        <v>253.05</v>
      </c>
      <c r="CO270">
        <v>71.63</v>
      </c>
      <c r="CP270">
        <v>66.69</v>
      </c>
      <c r="CQ270">
        <v>50.4</v>
      </c>
      <c r="CR270">
        <v>1.69</v>
      </c>
      <c r="CS270">
        <v>29.48</v>
      </c>
      <c r="CT270">
        <v>46.5</v>
      </c>
      <c r="CU270">
        <v>3.06</v>
      </c>
      <c r="CV270">
        <v>4.0599999999999996</v>
      </c>
      <c r="CW270">
        <v>4.76</v>
      </c>
      <c r="CX270">
        <v>10</v>
      </c>
      <c r="CY270">
        <v>62</v>
      </c>
      <c r="CZ270">
        <v>12</v>
      </c>
      <c r="DA270">
        <v>33</v>
      </c>
      <c r="DB270">
        <v>38</v>
      </c>
      <c r="DC270">
        <v>257</v>
      </c>
      <c r="DD270">
        <v>90</v>
      </c>
      <c r="DE270">
        <v>265</v>
      </c>
      <c r="DF270">
        <v>44</v>
      </c>
      <c r="DG270">
        <v>279</v>
      </c>
      <c r="DH270">
        <v>15</v>
      </c>
      <c r="DI270">
        <v>259</v>
      </c>
      <c r="DJ270">
        <v>42</v>
      </c>
      <c r="DM270">
        <v>57.14</v>
      </c>
      <c r="DN270">
        <v>86</v>
      </c>
      <c r="DO270">
        <v>64.290000000000006</v>
      </c>
      <c r="DP270">
        <v>69</v>
      </c>
      <c r="DQ270">
        <v>85.71</v>
      </c>
      <c r="DR270">
        <v>5</v>
      </c>
      <c r="DS270">
        <v>64.290000000000006</v>
      </c>
      <c r="DT270">
        <v>32</v>
      </c>
      <c r="DW270">
        <v>88.89</v>
      </c>
      <c r="DX270">
        <v>15</v>
      </c>
      <c r="DY270">
        <v>94.44</v>
      </c>
      <c r="DZ270">
        <v>5</v>
      </c>
      <c r="EA270">
        <v>72.22</v>
      </c>
      <c r="EB270">
        <v>49</v>
      </c>
      <c r="EC270">
        <v>83.33</v>
      </c>
      <c r="ED270">
        <v>17</v>
      </c>
      <c r="EG270">
        <v>31</v>
      </c>
      <c r="EH270">
        <v>76</v>
      </c>
      <c r="EI270">
        <v>29</v>
      </c>
      <c r="EJ270">
        <v>16</v>
      </c>
      <c r="EK270">
        <v>34</v>
      </c>
      <c r="EL270">
        <v>61</v>
      </c>
      <c r="EM270">
        <v>29</v>
      </c>
      <c r="EN270">
        <v>20</v>
      </c>
      <c r="EQ270">
        <v>1.69</v>
      </c>
      <c r="ER270">
        <v>45</v>
      </c>
      <c r="ES270">
        <v>1.59</v>
      </c>
      <c r="ET270">
        <v>12</v>
      </c>
      <c r="EU270">
        <v>2.08</v>
      </c>
      <c r="EV270">
        <v>71</v>
      </c>
      <c r="EW270">
        <v>1.73</v>
      </c>
      <c r="EX270">
        <v>27</v>
      </c>
      <c r="FA270">
        <v>0</v>
      </c>
      <c r="FB270">
        <v>108</v>
      </c>
      <c r="FC270">
        <v>0</v>
      </c>
      <c r="FD270">
        <v>91</v>
      </c>
      <c r="FE270">
        <v>40</v>
      </c>
      <c r="FF270">
        <v>26</v>
      </c>
      <c r="FG270">
        <v>66.67</v>
      </c>
      <c r="FH270">
        <v>20</v>
      </c>
      <c r="FK270">
        <v>0</v>
      </c>
      <c r="FM270">
        <v>0</v>
      </c>
      <c r="FO270">
        <v>0</v>
      </c>
      <c r="FQ270">
        <v>0</v>
      </c>
      <c r="FU270">
        <v>-2</v>
      </c>
      <c r="FV270">
        <v>4</v>
      </c>
      <c r="FW270">
        <v>-1</v>
      </c>
      <c r="FX270">
        <v>10</v>
      </c>
      <c r="FY270">
        <v>0</v>
      </c>
      <c r="FZ270">
        <v>27</v>
      </c>
      <c r="GA270">
        <v>-2</v>
      </c>
      <c r="GB270">
        <v>3</v>
      </c>
      <c r="GE270">
        <v>0</v>
      </c>
      <c r="GF270">
        <v>72</v>
      </c>
      <c r="GG270">
        <v>-2</v>
      </c>
      <c r="GH270">
        <v>20</v>
      </c>
      <c r="GI270">
        <v>3</v>
      </c>
      <c r="GJ270">
        <v>62</v>
      </c>
      <c r="GK270">
        <v>0</v>
      </c>
      <c r="GL270">
        <v>32</v>
      </c>
      <c r="GO270">
        <v>-1</v>
      </c>
      <c r="GP270">
        <v>59</v>
      </c>
      <c r="GQ270">
        <v>-3</v>
      </c>
      <c r="GR270">
        <v>10</v>
      </c>
      <c r="GS270">
        <v>0</v>
      </c>
      <c r="GT270">
        <v>56</v>
      </c>
      <c r="GU270">
        <v>-2</v>
      </c>
      <c r="GV270">
        <v>17</v>
      </c>
      <c r="GY270">
        <v>0</v>
      </c>
      <c r="GZ270">
        <v>16</v>
      </c>
      <c r="HA270">
        <v>1</v>
      </c>
      <c r="HB270">
        <v>2</v>
      </c>
      <c r="HC270">
        <v>0</v>
      </c>
      <c r="HD270">
        <v>5</v>
      </c>
      <c r="HE270">
        <v>0</v>
      </c>
      <c r="HF270">
        <v>9</v>
      </c>
      <c r="HI270">
        <v>5</v>
      </c>
      <c r="HJ270">
        <v>38</v>
      </c>
      <c r="HK270">
        <v>5</v>
      </c>
      <c r="HL270">
        <v>32</v>
      </c>
      <c r="HM270">
        <v>0</v>
      </c>
      <c r="HN270">
        <v>73</v>
      </c>
      <c r="HO270">
        <v>5</v>
      </c>
      <c r="HP270">
        <v>15</v>
      </c>
      <c r="HS270">
        <v>11</v>
      </c>
      <c r="HT270">
        <v>71</v>
      </c>
      <c r="HU270">
        <v>11</v>
      </c>
      <c r="HV270">
        <v>74</v>
      </c>
      <c r="HW270">
        <v>15</v>
      </c>
      <c r="HX270">
        <v>1</v>
      </c>
      <c r="HY270">
        <v>12</v>
      </c>
      <c r="HZ270">
        <v>22</v>
      </c>
      <c r="IC270">
        <v>2</v>
      </c>
      <c r="ID270">
        <v>54</v>
      </c>
      <c r="IE270">
        <v>1</v>
      </c>
      <c r="IF270">
        <v>85</v>
      </c>
      <c r="IG270">
        <v>3</v>
      </c>
      <c r="IH270">
        <v>19</v>
      </c>
      <c r="II270">
        <v>1</v>
      </c>
      <c r="IJ270">
        <v>39</v>
      </c>
      <c r="IM270">
        <v>0</v>
      </c>
      <c r="IN270">
        <v>29</v>
      </c>
      <c r="IO270">
        <v>0</v>
      </c>
      <c r="IP270">
        <v>35</v>
      </c>
      <c r="IQ270">
        <v>0</v>
      </c>
      <c r="IR270">
        <v>13</v>
      </c>
      <c r="IS270">
        <v>0</v>
      </c>
      <c r="IT270">
        <v>16</v>
      </c>
    </row>
    <row r="271" spans="1:254" x14ac:dyDescent="0.25">
      <c r="A271" s="3" t="str">
        <f t="shared" si="4"/>
        <v>Kristen Gillman</v>
      </c>
      <c r="B271" s="4">
        <v>45767</v>
      </c>
      <c r="C271" t="s">
        <v>1680</v>
      </c>
      <c r="D271" t="s">
        <v>1681</v>
      </c>
      <c r="E271" t="s">
        <v>1682</v>
      </c>
      <c r="F271" t="s">
        <v>1683</v>
      </c>
      <c r="I271" t="s">
        <v>1749</v>
      </c>
      <c r="J271" t="s">
        <v>1750</v>
      </c>
      <c r="K271">
        <v>37</v>
      </c>
      <c r="L271">
        <v>69</v>
      </c>
      <c r="M271">
        <v>66</v>
      </c>
      <c r="N271">
        <v>74</v>
      </c>
      <c r="O271">
        <v>69</v>
      </c>
      <c r="Q271">
        <v>278</v>
      </c>
      <c r="R271">
        <v>71.39</v>
      </c>
      <c r="S271">
        <v>71.08</v>
      </c>
      <c r="T271">
        <v>70.33</v>
      </c>
      <c r="U271">
        <v>66.959999999999994</v>
      </c>
      <c r="V271">
        <v>74.61</v>
      </c>
      <c r="W271">
        <v>70.12</v>
      </c>
      <c r="Y271">
        <v>70.510000000000005</v>
      </c>
      <c r="Z271">
        <v>44</v>
      </c>
      <c r="AA271">
        <v>12</v>
      </c>
      <c r="AB271">
        <v>49</v>
      </c>
      <c r="AC271">
        <v>37</v>
      </c>
      <c r="AE271">
        <v>6</v>
      </c>
      <c r="AF271">
        <v>4</v>
      </c>
      <c r="AG271">
        <v>10</v>
      </c>
      <c r="AH271">
        <v>11</v>
      </c>
      <c r="AJ271">
        <v>37</v>
      </c>
      <c r="AK271">
        <v>41.5</v>
      </c>
      <c r="AL271">
        <v>10</v>
      </c>
      <c r="AM271" s="5">
        <v>0.34027777777777779</v>
      </c>
      <c r="AN271">
        <v>1</v>
      </c>
      <c r="AO271" s="5">
        <v>0.54861111111111116</v>
      </c>
      <c r="AP271">
        <v>1</v>
      </c>
      <c r="AQ271" s="5">
        <v>0.54513888888888884</v>
      </c>
      <c r="AR271">
        <v>1</v>
      </c>
      <c r="AS271" s="5">
        <v>0.3888888888888889</v>
      </c>
      <c r="AV271">
        <v>258.67</v>
      </c>
      <c r="AW271">
        <v>45</v>
      </c>
      <c r="AX271">
        <v>85.71</v>
      </c>
      <c r="AY271">
        <v>2</v>
      </c>
      <c r="AZ271">
        <v>85.19</v>
      </c>
      <c r="BA271">
        <v>15</v>
      </c>
      <c r="BB271">
        <v>31.33</v>
      </c>
      <c r="BC271">
        <v>54</v>
      </c>
      <c r="BD271">
        <v>1.78</v>
      </c>
      <c r="BE271">
        <v>49</v>
      </c>
      <c r="BF271">
        <v>50</v>
      </c>
      <c r="BG271">
        <v>29</v>
      </c>
      <c r="BH271">
        <v>50</v>
      </c>
      <c r="BI271">
        <v>28</v>
      </c>
      <c r="BJ271">
        <v>12</v>
      </c>
      <c r="BK271">
        <v>4</v>
      </c>
      <c r="BL271">
        <v>9</v>
      </c>
      <c r="BM271">
        <v>53</v>
      </c>
      <c r="BN271">
        <v>16</v>
      </c>
      <c r="BO271">
        <v>-3</v>
      </c>
      <c r="BP271">
        <v>10</v>
      </c>
      <c r="BQ271">
        <v>-3</v>
      </c>
      <c r="BR271">
        <v>26</v>
      </c>
      <c r="BS271">
        <v>-4</v>
      </c>
      <c r="BT271">
        <v>67</v>
      </c>
      <c r="BU271">
        <v>0</v>
      </c>
      <c r="BV271">
        <v>16</v>
      </c>
      <c r="BW271">
        <v>50</v>
      </c>
      <c r="BX271">
        <v>6</v>
      </c>
      <c r="BY271">
        <v>0</v>
      </c>
      <c r="BZ271">
        <v>8</v>
      </c>
      <c r="CA271">
        <v>16</v>
      </c>
      <c r="CB271">
        <v>40</v>
      </c>
      <c r="CC271">
        <v>16</v>
      </c>
      <c r="CD271">
        <v>253.76</v>
      </c>
      <c r="CE271">
        <v>72.48</v>
      </c>
      <c r="CF271">
        <v>68.14</v>
      </c>
      <c r="CG271">
        <v>49.56</v>
      </c>
      <c r="CH271">
        <v>1.69</v>
      </c>
      <c r="CI271">
        <v>29.65</v>
      </c>
      <c r="CJ271">
        <v>47.47</v>
      </c>
      <c r="CK271">
        <v>3.04</v>
      </c>
      <c r="CL271">
        <v>4.05</v>
      </c>
      <c r="CM271">
        <v>4.75</v>
      </c>
      <c r="CN271">
        <v>253.05</v>
      </c>
      <c r="CO271">
        <v>71.63</v>
      </c>
      <c r="CP271">
        <v>66.69</v>
      </c>
      <c r="CQ271">
        <v>50.4</v>
      </c>
      <c r="CR271">
        <v>1.69</v>
      </c>
      <c r="CS271">
        <v>29.48</v>
      </c>
      <c r="CT271">
        <v>46.5</v>
      </c>
      <c r="CU271">
        <v>3.06</v>
      </c>
      <c r="CV271">
        <v>4.0599999999999996</v>
      </c>
      <c r="CW271">
        <v>4.76</v>
      </c>
      <c r="CX271">
        <v>25</v>
      </c>
      <c r="CY271">
        <v>52</v>
      </c>
      <c r="CZ271">
        <v>10</v>
      </c>
      <c r="DA271">
        <v>42</v>
      </c>
      <c r="DB271">
        <v>38</v>
      </c>
      <c r="DC271">
        <v>261</v>
      </c>
      <c r="DD271">
        <v>64</v>
      </c>
      <c r="DE271">
        <v>262</v>
      </c>
      <c r="DF271">
        <v>61</v>
      </c>
      <c r="DG271">
        <v>253</v>
      </c>
      <c r="DH271">
        <v>61</v>
      </c>
      <c r="DI271">
        <v>263</v>
      </c>
      <c r="DJ271">
        <v>32</v>
      </c>
      <c r="DM271">
        <v>71.430000000000007</v>
      </c>
      <c r="DN271">
        <v>28</v>
      </c>
      <c r="DO271">
        <v>100</v>
      </c>
      <c r="DP271">
        <v>1</v>
      </c>
      <c r="DQ271">
        <v>85.71</v>
      </c>
      <c r="DR271">
        <v>5</v>
      </c>
      <c r="DS271">
        <v>92.86</v>
      </c>
      <c r="DT271">
        <v>1</v>
      </c>
      <c r="DW271">
        <v>83.33</v>
      </c>
      <c r="DX271">
        <v>41</v>
      </c>
      <c r="DY271">
        <v>94.44</v>
      </c>
      <c r="DZ271">
        <v>5</v>
      </c>
      <c r="EA271">
        <v>77.78</v>
      </c>
      <c r="EB271">
        <v>31</v>
      </c>
      <c r="EC271">
        <v>77.78</v>
      </c>
      <c r="ED271">
        <v>34</v>
      </c>
      <c r="EG271">
        <v>30</v>
      </c>
      <c r="EH271">
        <v>54</v>
      </c>
      <c r="EI271">
        <v>30</v>
      </c>
      <c r="EJ271">
        <v>34</v>
      </c>
      <c r="EK271">
        <v>34</v>
      </c>
      <c r="EL271">
        <v>61</v>
      </c>
      <c r="EM271">
        <v>29</v>
      </c>
      <c r="EN271">
        <v>20</v>
      </c>
      <c r="EQ271">
        <v>1.8</v>
      </c>
      <c r="ER271">
        <v>106</v>
      </c>
      <c r="ES271">
        <v>1.71</v>
      </c>
      <c r="ET271">
        <v>49</v>
      </c>
      <c r="EU271">
        <v>1.93</v>
      </c>
      <c r="EV271">
        <v>58</v>
      </c>
      <c r="EW271">
        <v>1.71</v>
      </c>
      <c r="EX271">
        <v>23</v>
      </c>
      <c r="FA271">
        <v>100</v>
      </c>
      <c r="FB271">
        <v>1</v>
      </c>
      <c r="FC271">
        <v>100</v>
      </c>
      <c r="FD271">
        <v>1</v>
      </c>
      <c r="FE271">
        <v>0</v>
      </c>
      <c r="FF271">
        <v>47</v>
      </c>
      <c r="FG271">
        <v>50</v>
      </c>
      <c r="FH271">
        <v>33</v>
      </c>
      <c r="FK271">
        <v>66.67</v>
      </c>
      <c r="FM271">
        <v>100</v>
      </c>
      <c r="FO271">
        <v>0</v>
      </c>
      <c r="FQ271">
        <v>50</v>
      </c>
      <c r="FU271">
        <v>-1</v>
      </c>
      <c r="FV271">
        <v>21</v>
      </c>
      <c r="FW271">
        <v>-1</v>
      </c>
      <c r="FX271">
        <v>10</v>
      </c>
      <c r="FY271">
        <v>0</v>
      </c>
      <c r="FZ271">
        <v>27</v>
      </c>
      <c r="GA271">
        <v>-1</v>
      </c>
      <c r="GB271">
        <v>13</v>
      </c>
      <c r="GE271">
        <v>-1</v>
      </c>
      <c r="GF271">
        <v>41</v>
      </c>
      <c r="GG271">
        <v>-3</v>
      </c>
      <c r="GH271">
        <v>10</v>
      </c>
      <c r="GI271">
        <v>2</v>
      </c>
      <c r="GJ271">
        <v>54</v>
      </c>
      <c r="GK271">
        <v>-1</v>
      </c>
      <c r="GL271">
        <v>18</v>
      </c>
      <c r="GO271">
        <v>-1</v>
      </c>
      <c r="GP271">
        <v>59</v>
      </c>
      <c r="GQ271">
        <v>-2</v>
      </c>
      <c r="GR271">
        <v>34</v>
      </c>
      <c r="GS271">
        <v>0</v>
      </c>
      <c r="GT271">
        <v>56</v>
      </c>
      <c r="GU271">
        <v>-1</v>
      </c>
      <c r="GV271">
        <v>38</v>
      </c>
      <c r="GY271">
        <v>0</v>
      </c>
      <c r="GZ271">
        <v>16</v>
      </c>
      <c r="HA271">
        <v>0</v>
      </c>
      <c r="HB271">
        <v>15</v>
      </c>
      <c r="HC271">
        <v>0</v>
      </c>
      <c r="HD271">
        <v>5</v>
      </c>
      <c r="HE271">
        <v>0</v>
      </c>
      <c r="HF271">
        <v>9</v>
      </c>
      <c r="HI271">
        <v>3</v>
      </c>
      <c r="HJ271">
        <v>90</v>
      </c>
      <c r="HK271">
        <v>6</v>
      </c>
      <c r="HL271">
        <v>12</v>
      </c>
      <c r="HM271">
        <v>2</v>
      </c>
      <c r="HN271">
        <v>60</v>
      </c>
      <c r="HO271">
        <v>5</v>
      </c>
      <c r="HP271">
        <v>15</v>
      </c>
      <c r="HS271">
        <v>15</v>
      </c>
      <c r="HT271">
        <v>4</v>
      </c>
      <c r="HU271">
        <v>12</v>
      </c>
      <c r="HV271">
        <v>41</v>
      </c>
      <c r="HW271">
        <v>12</v>
      </c>
      <c r="HX271">
        <v>19</v>
      </c>
      <c r="HY271">
        <v>11</v>
      </c>
      <c r="HZ271">
        <v>37</v>
      </c>
      <c r="IC271">
        <v>0</v>
      </c>
      <c r="ID271">
        <v>126</v>
      </c>
      <c r="IE271">
        <v>0</v>
      </c>
      <c r="IF271">
        <v>131</v>
      </c>
      <c r="IG271">
        <v>4</v>
      </c>
      <c r="IH271">
        <v>7</v>
      </c>
      <c r="II271">
        <v>2</v>
      </c>
      <c r="IJ271">
        <v>22</v>
      </c>
      <c r="IM271">
        <v>0</v>
      </c>
      <c r="IN271">
        <v>29</v>
      </c>
      <c r="IO271">
        <v>0</v>
      </c>
      <c r="IP271">
        <v>35</v>
      </c>
      <c r="IQ271">
        <v>0</v>
      </c>
      <c r="IR271">
        <v>13</v>
      </c>
      <c r="IS271">
        <v>0</v>
      </c>
      <c r="IT271">
        <v>16</v>
      </c>
    </row>
    <row r="272" spans="1:254" x14ac:dyDescent="0.25">
      <c r="A272" s="3" t="str">
        <f t="shared" si="4"/>
        <v>Wei-Ling Hsu</v>
      </c>
      <c r="B272" s="4">
        <v>45767</v>
      </c>
      <c r="C272" t="s">
        <v>1680</v>
      </c>
      <c r="D272" t="s">
        <v>1681</v>
      </c>
      <c r="E272" t="s">
        <v>1682</v>
      </c>
      <c r="F272" t="s">
        <v>1683</v>
      </c>
      <c r="I272" t="s">
        <v>1751</v>
      </c>
      <c r="J272" t="s">
        <v>1752</v>
      </c>
      <c r="K272">
        <v>37</v>
      </c>
      <c r="L272">
        <v>70</v>
      </c>
      <c r="M272">
        <v>67</v>
      </c>
      <c r="N272">
        <v>70</v>
      </c>
      <c r="O272">
        <v>71</v>
      </c>
      <c r="Q272">
        <v>278</v>
      </c>
      <c r="R272">
        <v>71.39</v>
      </c>
      <c r="S272">
        <v>71.08</v>
      </c>
      <c r="T272">
        <v>71.33</v>
      </c>
      <c r="U272">
        <v>67.959999999999994</v>
      </c>
      <c r="V272">
        <v>70.61</v>
      </c>
      <c r="W272">
        <v>72.12</v>
      </c>
      <c r="Y272">
        <v>70.510000000000005</v>
      </c>
      <c r="Z272">
        <v>62</v>
      </c>
      <c r="AA272">
        <v>29</v>
      </c>
      <c r="AB272">
        <v>29</v>
      </c>
      <c r="AC272">
        <v>37</v>
      </c>
      <c r="AE272">
        <v>7</v>
      </c>
      <c r="AF272">
        <v>6</v>
      </c>
      <c r="AG272">
        <v>8</v>
      </c>
      <c r="AH272">
        <v>11</v>
      </c>
      <c r="AJ272">
        <v>37</v>
      </c>
      <c r="AK272">
        <v>41.5</v>
      </c>
      <c r="AL272">
        <v>10</v>
      </c>
      <c r="AM272" s="5">
        <v>0.58680555555555558</v>
      </c>
      <c r="AN272">
        <v>1</v>
      </c>
      <c r="AO272" s="5">
        <v>0.37847222222222221</v>
      </c>
      <c r="AP272">
        <v>1</v>
      </c>
      <c r="AQ272" s="5">
        <v>0.46875</v>
      </c>
      <c r="AR272">
        <v>1</v>
      </c>
      <c r="AS272" s="5">
        <v>0.46527777777777779</v>
      </c>
      <c r="AV272">
        <v>267.33</v>
      </c>
      <c r="AW272">
        <v>24</v>
      </c>
      <c r="AX272">
        <v>73.81</v>
      </c>
      <c r="AY272">
        <v>17</v>
      </c>
      <c r="AZ272">
        <v>75.930000000000007</v>
      </c>
      <c r="BA272">
        <v>59</v>
      </c>
      <c r="BB272">
        <v>28.33</v>
      </c>
      <c r="BC272">
        <v>7</v>
      </c>
      <c r="BD272">
        <v>1.78</v>
      </c>
      <c r="BE272">
        <v>48</v>
      </c>
      <c r="BF272">
        <v>50</v>
      </c>
      <c r="BG272">
        <v>29</v>
      </c>
      <c r="BH272">
        <v>20</v>
      </c>
      <c r="BI272">
        <v>61</v>
      </c>
      <c r="BJ272">
        <v>8</v>
      </c>
      <c r="BK272">
        <v>42</v>
      </c>
      <c r="BL272">
        <v>37</v>
      </c>
      <c r="BM272">
        <v>28</v>
      </c>
      <c r="BN272">
        <v>34</v>
      </c>
      <c r="BO272">
        <v>-2</v>
      </c>
      <c r="BP272">
        <v>19</v>
      </c>
      <c r="BQ272">
        <v>-2</v>
      </c>
      <c r="BR272">
        <v>36</v>
      </c>
      <c r="BS272">
        <v>-6</v>
      </c>
      <c r="BT272">
        <v>40</v>
      </c>
      <c r="BU272">
        <v>0</v>
      </c>
      <c r="BV272">
        <v>19</v>
      </c>
      <c r="BW272">
        <v>44</v>
      </c>
      <c r="BX272">
        <v>9</v>
      </c>
      <c r="BY272">
        <v>0</v>
      </c>
      <c r="BZ272">
        <v>5</v>
      </c>
      <c r="CA272">
        <v>16</v>
      </c>
      <c r="CB272">
        <v>40</v>
      </c>
      <c r="CC272">
        <v>16</v>
      </c>
      <c r="CD272">
        <v>253.76</v>
      </c>
      <c r="CE272">
        <v>72.48</v>
      </c>
      <c r="CF272">
        <v>68.14</v>
      </c>
      <c r="CG272">
        <v>49.56</v>
      </c>
      <c r="CH272">
        <v>1.69</v>
      </c>
      <c r="CI272">
        <v>29.65</v>
      </c>
      <c r="CJ272">
        <v>47.47</v>
      </c>
      <c r="CK272">
        <v>3.04</v>
      </c>
      <c r="CL272">
        <v>4.05</v>
      </c>
      <c r="CM272">
        <v>4.75</v>
      </c>
      <c r="CN272">
        <v>253.05</v>
      </c>
      <c r="CO272">
        <v>71.63</v>
      </c>
      <c r="CP272">
        <v>66.69</v>
      </c>
      <c r="CQ272">
        <v>50.4</v>
      </c>
      <c r="CR272">
        <v>1.69</v>
      </c>
      <c r="CS272">
        <v>29.48</v>
      </c>
      <c r="CT272">
        <v>46.5</v>
      </c>
      <c r="CU272">
        <v>3.06</v>
      </c>
      <c r="CV272">
        <v>4.0599999999999996</v>
      </c>
      <c r="CW272">
        <v>4.76</v>
      </c>
      <c r="CX272">
        <v>25</v>
      </c>
      <c r="CY272">
        <v>25</v>
      </c>
      <c r="CZ272">
        <v>42</v>
      </c>
      <c r="DA272">
        <v>13</v>
      </c>
      <c r="DB272">
        <v>38</v>
      </c>
      <c r="DC272">
        <v>267</v>
      </c>
      <c r="DD272">
        <v>50</v>
      </c>
      <c r="DE272">
        <v>259</v>
      </c>
      <c r="DF272">
        <v>71</v>
      </c>
      <c r="DG272">
        <v>276</v>
      </c>
      <c r="DH272">
        <v>19</v>
      </c>
      <c r="DI272">
        <v>264</v>
      </c>
      <c r="DJ272">
        <v>31</v>
      </c>
      <c r="DM272">
        <v>78.569999999999993</v>
      </c>
      <c r="DN272">
        <v>14</v>
      </c>
      <c r="DO272">
        <v>71.430000000000007</v>
      </c>
      <c r="DP272">
        <v>40</v>
      </c>
      <c r="DQ272">
        <v>71.430000000000007</v>
      </c>
      <c r="DR272">
        <v>24</v>
      </c>
      <c r="DS272">
        <v>50</v>
      </c>
      <c r="DT272">
        <v>53</v>
      </c>
      <c r="DW272">
        <v>61.11</v>
      </c>
      <c r="DX272">
        <v>132</v>
      </c>
      <c r="DY272">
        <v>94.44</v>
      </c>
      <c r="DZ272">
        <v>5</v>
      </c>
      <c r="EA272">
        <v>72.22</v>
      </c>
      <c r="EB272">
        <v>49</v>
      </c>
      <c r="EC272">
        <v>94.44</v>
      </c>
      <c r="ED272">
        <v>4</v>
      </c>
      <c r="EG272">
        <v>26</v>
      </c>
      <c r="EH272">
        <v>6</v>
      </c>
      <c r="EI272">
        <v>30</v>
      </c>
      <c r="EJ272">
        <v>34</v>
      </c>
      <c r="EK272">
        <v>29</v>
      </c>
      <c r="EL272">
        <v>16</v>
      </c>
      <c r="EM272">
        <v>35</v>
      </c>
      <c r="EN272">
        <v>70</v>
      </c>
      <c r="EQ272">
        <v>1.73</v>
      </c>
      <c r="ER272">
        <v>65</v>
      </c>
      <c r="ES272">
        <v>1.71</v>
      </c>
      <c r="ET272">
        <v>49</v>
      </c>
      <c r="EU272">
        <v>1.69</v>
      </c>
      <c r="EV272">
        <v>29</v>
      </c>
      <c r="EW272">
        <v>1.94</v>
      </c>
      <c r="EX272">
        <v>70</v>
      </c>
      <c r="FA272">
        <v>71.430000000000007</v>
      </c>
      <c r="FB272">
        <v>26</v>
      </c>
      <c r="FC272">
        <v>0</v>
      </c>
      <c r="FD272">
        <v>91</v>
      </c>
      <c r="FE272">
        <v>40</v>
      </c>
      <c r="FF272">
        <v>26</v>
      </c>
      <c r="FG272">
        <v>0</v>
      </c>
      <c r="FH272">
        <v>55</v>
      </c>
      <c r="FK272">
        <v>50</v>
      </c>
      <c r="FM272">
        <v>0</v>
      </c>
      <c r="FQ272">
        <v>0</v>
      </c>
      <c r="FU272">
        <v>-1</v>
      </c>
      <c r="FV272">
        <v>21</v>
      </c>
      <c r="FW272">
        <v>1</v>
      </c>
      <c r="FX272">
        <v>94</v>
      </c>
      <c r="FY272">
        <v>-2</v>
      </c>
      <c r="FZ272">
        <v>1</v>
      </c>
      <c r="GA272">
        <v>0</v>
      </c>
      <c r="GB272">
        <v>39</v>
      </c>
      <c r="GE272">
        <v>0</v>
      </c>
      <c r="GF272">
        <v>72</v>
      </c>
      <c r="GG272">
        <v>-4</v>
      </c>
      <c r="GH272">
        <v>5</v>
      </c>
      <c r="GI272">
        <v>0</v>
      </c>
      <c r="GJ272">
        <v>28</v>
      </c>
      <c r="GK272">
        <v>2</v>
      </c>
      <c r="GL272">
        <v>55</v>
      </c>
      <c r="GO272">
        <v>-1</v>
      </c>
      <c r="GP272">
        <v>59</v>
      </c>
      <c r="GQ272">
        <v>-2</v>
      </c>
      <c r="GR272">
        <v>34</v>
      </c>
      <c r="GS272">
        <v>0</v>
      </c>
      <c r="GT272">
        <v>56</v>
      </c>
      <c r="GU272">
        <v>-3</v>
      </c>
      <c r="GV272">
        <v>4</v>
      </c>
      <c r="GY272">
        <v>0</v>
      </c>
      <c r="GZ272">
        <v>16</v>
      </c>
      <c r="HA272">
        <v>0</v>
      </c>
      <c r="HB272">
        <v>15</v>
      </c>
      <c r="HC272">
        <v>0</v>
      </c>
      <c r="HD272">
        <v>5</v>
      </c>
      <c r="HE272">
        <v>0</v>
      </c>
      <c r="HF272">
        <v>9</v>
      </c>
      <c r="HI272">
        <v>4</v>
      </c>
      <c r="HJ272">
        <v>67</v>
      </c>
      <c r="HK272">
        <v>6</v>
      </c>
      <c r="HL272">
        <v>12</v>
      </c>
      <c r="HM272">
        <v>5</v>
      </c>
      <c r="HN272">
        <v>22</v>
      </c>
      <c r="HO272">
        <v>4</v>
      </c>
      <c r="HP272">
        <v>29</v>
      </c>
      <c r="HS272">
        <v>12</v>
      </c>
      <c r="HT272">
        <v>41</v>
      </c>
      <c r="HU272">
        <v>11</v>
      </c>
      <c r="HV272">
        <v>74</v>
      </c>
      <c r="HW272">
        <v>10</v>
      </c>
      <c r="HX272">
        <v>42</v>
      </c>
      <c r="HY272">
        <v>11</v>
      </c>
      <c r="HZ272">
        <v>37</v>
      </c>
      <c r="IC272">
        <v>2</v>
      </c>
      <c r="ID272">
        <v>54</v>
      </c>
      <c r="IE272">
        <v>1</v>
      </c>
      <c r="IF272">
        <v>85</v>
      </c>
      <c r="IG272">
        <v>3</v>
      </c>
      <c r="IH272">
        <v>19</v>
      </c>
      <c r="II272">
        <v>3</v>
      </c>
      <c r="IJ272">
        <v>13</v>
      </c>
      <c r="IM272">
        <v>0</v>
      </c>
      <c r="IN272">
        <v>29</v>
      </c>
      <c r="IO272">
        <v>0</v>
      </c>
      <c r="IP272">
        <v>35</v>
      </c>
      <c r="IQ272">
        <v>0</v>
      </c>
      <c r="IR272">
        <v>13</v>
      </c>
      <c r="IS272">
        <v>0</v>
      </c>
      <c r="IT272">
        <v>16</v>
      </c>
    </row>
    <row r="273" spans="1:254" x14ac:dyDescent="0.25">
      <c r="A273" s="3" t="str">
        <f t="shared" si="4"/>
        <v>Caroline Inglis</v>
      </c>
      <c r="B273" s="4">
        <v>45767</v>
      </c>
      <c r="C273" t="s">
        <v>1680</v>
      </c>
      <c r="D273" t="s">
        <v>1681</v>
      </c>
      <c r="E273" t="s">
        <v>1682</v>
      </c>
      <c r="F273" t="s">
        <v>1683</v>
      </c>
      <c r="I273" t="s">
        <v>1753</v>
      </c>
      <c r="J273" t="s">
        <v>1754</v>
      </c>
      <c r="K273">
        <v>37</v>
      </c>
      <c r="L273">
        <v>69</v>
      </c>
      <c r="M273">
        <v>70</v>
      </c>
      <c r="N273">
        <v>72</v>
      </c>
      <c r="O273">
        <v>67</v>
      </c>
      <c r="Q273">
        <v>278</v>
      </c>
      <c r="R273">
        <v>71.39</v>
      </c>
      <c r="S273">
        <v>71.08</v>
      </c>
      <c r="T273">
        <v>70.33</v>
      </c>
      <c r="U273">
        <v>70.959999999999994</v>
      </c>
      <c r="V273">
        <v>72.61</v>
      </c>
      <c r="W273">
        <v>68.12</v>
      </c>
      <c r="Y273">
        <v>70.510000000000005</v>
      </c>
      <c r="Z273">
        <v>44</v>
      </c>
      <c r="AA273">
        <v>54</v>
      </c>
      <c r="AB273">
        <v>61</v>
      </c>
      <c r="AC273">
        <v>37</v>
      </c>
      <c r="AE273">
        <v>6</v>
      </c>
      <c r="AF273">
        <v>8</v>
      </c>
      <c r="AG273">
        <v>12</v>
      </c>
      <c r="AH273">
        <v>11</v>
      </c>
      <c r="AJ273">
        <v>37</v>
      </c>
      <c r="AK273">
        <v>41.5</v>
      </c>
      <c r="AL273">
        <v>10</v>
      </c>
      <c r="AM273" s="5">
        <v>0.58680555555555558</v>
      </c>
      <c r="AN273">
        <v>1</v>
      </c>
      <c r="AO273" s="5">
        <v>0.37847222222222221</v>
      </c>
      <c r="AP273">
        <v>1</v>
      </c>
      <c r="AQ273" s="5">
        <v>0.37847222222222221</v>
      </c>
      <c r="AR273">
        <v>1</v>
      </c>
      <c r="AS273" s="5">
        <v>0.36805555555555558</v>
      </c>
      <c r="AV273">
        <v>244.67</v>
      </c>
      <c r="AW273">
        <v>69</v>
      </c>
      <c r="AX273">
        <v>90.29</v>
      </c>
      <c r="AY273">
        <v>1</v>
      </c>
      <c r="AZ273">
        <v>77.56</v>
      </c>
      <c r="BA273">
        <v>58</v>
      </c>
      <c r="BB273">
        <v>29.67</v>
      </c>
      <c r="BC273">
        <v>23</v>
      </c>
      <c r="BD273">
        <v>1.77</v>
      </c>
      <c r="BE273">
        <v>43</v>
      </c>
      <c r="BF273">
        <v>50</v>
      </c>
      <c r="BG273">
        <v>29</v>
      </c>
      <c r="BH273">
        <v>53.85</v>
      </c>
      <c r="BI273">
        <v>27</v>
      </c>
      <c r="BJ273">
        <v>35</v>
      </c>
      <c r="BK273">
        <v>26</v>
      </c>
      <c r="BL273">
        <v>50</v>
      </c>
      <c r="BM273">
        <v>35</v>
      </c>
      <c r="BN273">
        <v>52</v>
      </c>
      <c r="BO273">
        <v>-1</v>
      </c>
      <c r="BP273">
        <v>34</v>
      </c>
      <c r="BQ273">
        <v>-1</v>
      </c>
      <c r="BR273">
        <v>45</v>
      </c>
      <c r="BS273">
        <v>-8</v>
      </c>
      <c r="BT273">
        <v>14</v>
      </c>
      <c r="BU273">
        <v>0</v>
      </c>
      <c r="BV273">
        <v>19</v>
      </c>
      <c r="BW273">
        <v>44</v>
      </c>
      <c r="BX273">
        <v>9</v>
      </c>
      <c r="BY273">
        <v>0</v>
      </c>
      <c r="BZ273">
        <v>13</v>
      </c>
      <c r="CA273">
        <v>16</v>
      </c>
      <c r="CB273">
        <v>40</v>
      </c>
      <c r="CC273">
        <v>16</v>
      </c>
      <c r="CD273">
        <v>253.76</v>
      </c>
      <c r="CE273">
        <v>72.48</v>
      </c>
      <c r="CF273">
        <v>68.14</v>
      </c>
      <c r="CG273">
        <v>49.56</v>
      </c>
      <c r="CH273">
        <v>1.69</v>
      </c>
      <c r="CI273">
        <v>29.65</v>
      </c>
      <c r="CJ273">
        <v>47.47</v>
      </c>
      <c r="CK273">
        <v>3.04</v>
      </c>
      <c r="CL273">
        <v>4.05</v>
      </c>
      <c r="CM273">
        <v>4.75</v>
      </c>
      <c r="CN273">
        <v>253.05</v>
      </c>
      <c r="CO273">
        <v>71.63</v>
      </c>
      <c r="CP273">
        <v>66.69</v>
      </c>
      <c r="CQ273">
        <v>50.4</v>
      </c>
      <c r="CR273">
        <v>1.69</v>
      </c>
      <c r="CS273">
        <v>29.48</v>
      </c>
      <c r="CT273">
        <v>46.5</v>
      </c>
      <c r="CU273">
        <v>3.06</v>
      </c>
      <c r="CV273">
        <v>4.0599999999999996</v>
      </c>
      <c r="CW273">
        <v>4.76</v>
      </c>
      <c r="CX273">
        <v>25</v>
      </c>
      <c r="CY273">
        <v>25</v>
      </c>
      <c r="CZ273">
        <v>42</v>
      </c>
      <c r="DA273">
        <v>13</v>
      </c>
      <c r="DB273">
        <v>38</v>
      </c>
      <c r="DC273">
        <v>254</v>
      </c>
      <c r="DD273">
        <v>102</v>
      </c>
      <c r="DE273">
        <v>244</v>
      </c>
      <c r="DF273">
        <v>125</v>
      </c>
      <c r="DG273">
        <v>236</v>
      </c>
      <c r="DH273">
        <v>73</v>
      </c>
      <c r="DI273">
        <v>244</v>
      </c>
      <c r="DJ273">
        <v>71</v>
      </c>
      <c r="DM273">
        <v>92.31</v>
      </c>
      <c r="DN273">
        <v>6</v>
      </c>
      <c r="DO273">
        <v>85.71</v>
      </c>
      <c r="DP273">
        <v>5</v>
      </c>
      <c r="DQ273">
        <v>92.86</v>
      </c>
      <c r="DR273">
        <v>3</v>
      </c>
      <c r="DS273">
        <v>64.290000000000006</v>
      </c>
      <c r="DT273">
        <v>32</v>
      </c>
      <c r="DW273">
        <v>88.24</v>
      </c>
      <c r="DX273">
        <v>40</v>
      </c>
      <c r="DY273">
        <v>72.22</v>
      </c>
      <c r="DZ273">
        <v>109</v>
      </c>
      <c r="EA273">
        <v>72.22</v>
      </c>
      <c r="EB273">
        <v>49</v>
      </c>
      <c r="EC273">
        <v>77.78</v>
      </c>
      <c r="ED273">
        <v>34</v>
      </c>
      <c r="EG273">
        <v>28</v>
      </c>
      <c r="EH273">
        <v>19</v>
      </c>
      <c r="EI273">
        <v>30</v>
      </c>
      <c r="EJ273">
        <v>34</v>
      </c>
      <c r="EK273">
        <v>31</v>
      </c>
      <c r="EL273">
        <v>34</v>
      </c>
      <c r="EM273">
        <v>28</v>
      </c>
      <c r="EN273">
        <v>14</v>
      </c>
      <c r="EQ273">
        <v>1.75</v>
      </c>
      <c r="ER273">
        <v>71</v>
      </c>
      <c r="ES273">
        <v>1.85</v>
      </c>
      <c r="ET273">
        <v>119</v>
      </c>
      <c r="EU273">
        <v>1.77</v>
      </c>
      <c r="EV273">
        <v>38</v>
      </c>
      <c r="EW273">
        <v>1.71</v>
      </c>
      <c r="EX273">
        <v>23</v>
      </c>
      <c r="FA273">
        <v>0</v>
      </c>
      <c r="FB273">
        <v>108</v>
      </c>
      <c r="FC273">
        <v>60</v>
      </c>
      <c r="FD273">
        <v>33</v>
      </c>
      <c r="FE273">
        <v>40</v>
      </c>
      <c r="FF273">
        <v>26</v>
      </c>
      <c r="FG273">
        <v>75</v>
      </c>
      <c r="FH273">
        <v>13</v>
      </c>
      <c r="FK273">
        <v>66.67</v>
      </c>
      <c r="FM273">
        <v>50</v>
      </c>
      <c r="FO273">
        <v>50</v>
      </c>
      <c r="FQ273">
        <v>50</v>
      </c>
      <c r="FU273">
        <v>-1</v>
      </c>
      <c r="FV273">
        <v>21</v>
      </c>
      <c r="FW273">
        <v>1</v>
      </c>
      <c r="FX273">
        <v>94</v>
      </c>
      <c r="FY273">
        <v>1</v>
      </c>
      <c r="FZ273">
        <v>50</v>
      </c>
      <c r="GA273">
        <v>-2</v>
      </c>
      <c r="GB273">
        <v>3</v>
      </c>
      <c r="GE273">
        <v>1</v>
      </c>
      <c r="GF273">
        <v>97</v>
      </c>
      <c r="GG273">
        <v>-2</v>
      </c>
      <c r="GH273">
        <v>20</v>
      </c>
      <c r="GI273">
        <v>1</v>
      </c>
      <c r="GJ273">
        <v>43</v>
      </c>
      <c r="GK273">
        <v>-1</v>
      </c>
      <c r="GL273">
        <v>18</v>
      </c>
      <c r="GO273">
        <v>-3</v>
      </c>
      <c r="GP273">
        <v>6</v>
      </c>
      <c r="GQ273">
        <v>-1</v>
      </c>
      <c r="GR273">
        <v>64</v>
      </c>
      <c r="GS273">
        <v>-2</v>
      </c>
      <c r="GT273">
        <v>22</v>
      </c>
      <c r="GU273">
        <v>-2</v>
      </c>
      <c r="GV273">
        <v>17</v>
      </c>
      <c r="GY273">
        <v>0</v>
      </c>
      <c r="GZ273">
        <v>16</v>
      </c>
      <c r="HA273">
        <v>0</v>
      </c>
      <c r="HB273">
        <v>15</v>
      </c>
      <c r="HC273">
        <v>0</v>
      </c>
      <c r="HD273">
        <v>5</v>
      </c>
      <c r="HE273">
        <v>0</v>
      </c>
      <c r="HF273">
        <v>9</v>
      </c>
      <c r="HI273">
        <v>6</v>
      </c>
      <c r="HJ273">
        <v>12</v>
      </c>
      <c r="HK273">
        <v>4</v>
      </c>
      <c r="HL273">
        <v>60</v>
      </c>
      <c r="HM273">
        <v>3</v>
      </c>
      <c r="HN273">
        <v>49</v>
      </c>
      <c r="HO273">
        <v>6</v>
      </c>
      <c r="HP273">
        <v>5</v>
      </c>
      <c r="HS273">
        <v>9</v>
      </c>
      <c r="HT273">
        <v>121</v>
      </c>
      <c r="HU273">
        <v>12</v>
      </c>
      <c r="HV273">
        <v>41</v>
      </c>
      <c r="HW273">
        <v>12</v>
      </c>
      <c r="HX273">
        <v>19</v>
      </c>
      <c r="HY273">
        <v>11</v>
      </c>
      <c r="HZ273">
        <v>37</v>
      </c>
      <c r="IC273">
        <v>3</v>
      </c>
      <c r="ID273">
        <v>23</v>
      </c>
      <c r="IE273">
        <v>2</v>
      </c>
      <c r="IF273">
        <v>52</v>
      </c>
      <c r="IG273">
        <v>3</v>
      </c>
      <c r="IH273">
        <v>19</v>
      </c>
      <c r="II273">
        <v>1</v>
      </c>
      <c r="IJ273">
        <v>39</v>
      </c>
      <c r="IM273">
        <v>0</v>
      </c>
      <c r="IN273">
        <v>29</v>
      </c>
      <c r="IO273">
        <v>0</v>
      </c>
      <c r="IP273">
        <v>35</v>
      </c>
      <c r="IQ273">
        <v>0</v>
      </c>
      <c r="IR273">
        <v>13</v>
      </c>
      <c r="IS273">
        <v>0</v>
      </c>
      <c r="IT273">
        <v>16</v>
      </c>
    </row>
    <row r="274" spans="1:254" x14ac:dyDescent="0.25">
      <c r="A274" s="3" t="str">
        <f t="shared" si="4"/>
        <v>Leona Maguire</v>
      </c>
      <c r="B274" s="4">
        <v>45767</v>
      </c>
      <c r="C274" t="s">
        <v>1680</v>
      </c>
      <c r="D274" t="s">
        <v>1681</v>
      </c>
      <c r="E274" t="s">
        <v>1682</v>
      </c>
      <c r="F274" t="s">
        <v>1683</v>
      </c>
      <c r="I274" t="s">
        <v>1755</v>
      </c>
      <c r="J274" t="s">
        <v>1756</v>
      </c>
      <c r="K274">
        <v>37</v>
      </c>
      <c r="L274">
        <v>68</v>
      </c>
      <c r="M274">
        <v>68</v>
      </c>
      <c r="N274">
        <v>72</v>
      </c>
      <c r="O274">
        <v>70</v>
      </c>
      <c r="Q274">
        <v>278</v>
      </c>
      <c r="R274">
        <v>71.39</v>
      </c>
      <c r="S274">
        <v>71.08</v>
      </c>
      <c r="T274">
        <v>69.33</v>
      </c>
      <c r="U274">
        <v>68.959999999999994</v>
      </c>
      <c r="V274">
        <v>72.61</v>
      </c>
      <c r="W274">
        <v>71.12</v>
      </c>
      <c r="Y274">
        <v>70.510000000000005</v>
      </c>
      <c r="Z274">
        <v>24</v>
      </c>
      <c r="AA274">
        <v>20</v>
      </c>
      <c r="AB274">
        <v>39</v>
      </c>
      <c r="AC274">
        <v>37</v>
      </c>
      <c r="AE274">
        <v>5</v>
      </c>
      <c r="AF274">
        <v>5</v>
      </c>
      <c r="AG274">
        <v>9</v>
      </c>
      <c r="AH274">
        <v>11</v>
      </c>
      <c r="AJ274">
        <v>37</v>
      </c>
      <c r="AK274">
        <v>41.5</v>
      </c>
      <c r="AL274">
        <v>10</v>
      </c>
      <c r="AM274" s="5">
        <v>0.55625000000000002</v>
      </c>
      <c r="AN274">
        <v>1</v>
      </c>
      <c r="AO274" s="5">
        <v>0.34791666666666665</v>
      </c>
      <c r="AP274">
        <v>1</v>
      </c>
      <c r="AQ274" s="5">
        <v>0.48958333333333331</v>
      </c>
      <c r="AR274">
        <v>1</v>
      </c>
      <c r="AS274" s="5">
        <v>0.4236111111111111</v>
      </c>
      <c r="AV274">
        <v>241</v>
      </c>
      <c r="AW274">
        <v>73</v>
      </c>
      <c r="AX274">
        <v>78.569999999999993</v>
      </c>
      <c r="AY274">
        <v>8</v>
      </c>
      <c r="AZ274">
        <v>74.069999999999993</v>
      </c>
      <c r="BA274">
        <v>68</v>
      </c>
      <c r="BB274">
        <v>28.67</v>
      </c>
      <c r="BC274">
        <v>10</v>
      </c>
      <c r="BD274">
        <v>1.69</v>
      </c>
      <c r="BE274">
        <v>18</v>
      </c>
      <c r="BF274">
        <v>60</v>
      </c>
      <c r="BG274">
        <v>13</v>
      </c>
      <c r="BH274">
        <v>75</v>
      </c>
      <c r="BI274">
        <v>6</v>
      </c>
      <c r="BJ274">
        <v>47</v>
      </c>
      <c r="BK274">
        <v>42</v>
      </c>
      <c r="BL274">
        <v>64</v>
      </c>
      <c r="BM274">
        <v>12</v>
      </c>
      <c r="BN274">
        <v>39</v>
      </c>
      <c r="BO274">
        <v>-4</v>
      </c>
      <c r="BP274">
        <v>8</v>
      </c>
      <c r="BQ274">
        <v>1</v>
      </c>
      <c r="BR274">
        <v>59</v>
      </c>
      <c r="BS274">
        <v>-7</v>
      </c>
      <c r="BT274">
        <v>28</v>
      </c>
      <c r="BU274">
        <v>0</v>
      </c>
      <c r="BV274">
        <v>19</v>
      </c>
      <c r="BW274">
        <v>45</v>
      </c>
      <c r="BX274">
        <v>7</v>
      </c>
      <c r="BY274">
        <v>1</v>
      </c>
      <c r="BZ274">
        <v>8</v>
      </c>
      <c r="CA274">
        <v>16</v>
      </c>
      <c r="CB274">
        <v>40</v>
      </c>
      <c r="CC274">
        <v>16</v>
      </c>
      <c r="CD274">
        <v>253.76</v>
      </c>
      <c r="CE274">
        <v>72.48</v>
      </c>
      <c r="CF274">
        <v>68.14</v>
      </c>
      <c r="CG274">
        <v>49.56</v>
      </c>
      <c r="CH274">
        <v>1.69</v>
      </c>
      <c r="CI274">
        <v>29.65</v>
      </c>
      <c r="CJ274">
        <v>47.47</v>
      </c>
      <c r="CK274">
        <v>3.04</v>
      </c>
      <c r="CL274">
        <v>4.05</v>
      </c>
      <c r="CM274">
        <v>4.75</v>
      </c>
      <c r="CN274">
        <v>253.05</v>
      </c>
      <c r="CO274">
        <v>71.63</v>
      </c>
      <c r="CP274">
        <v>66.69</v>
      </c>
      <c r="CQ274">
        <v>50.4</v>
      </c>
      <c r="CR274">
        <v>1.69</v>
      </c>
      <c r="CS274">
        <v>29.48</v>
      </c>
      <c r="CT274">
        <v>46.5</v>
      </c>
      <c r="CU274">
        <v>3.06</v>
      </c>
      <c r="CV274">
        <v>4.0599999999999996</v>
      </c>
      <c r="CW274">
        <v>4.76</v>
      </c>
      <c r="CX274">
        <v>25</v>
      </c>
      <c r="CY274">
        <v>25</v>
      </c>
      <c r="CZ274">
        <v>36</v>
      </c>
      <c r="DA274">
        <v>33</v>
      </c>
      <c r="DB274">
        <v>7</v>
      </c>
      <c r="DC274">
        <v>238</v>
      </c>
      <c r="DD274">
        <v>137</v>
      </c>
      <c r="DE274">
        <v>241</v>
      </c>
      <c r="DF274">
        <v>130</v>
      </c>
      <c r="DG274">
        <v>244</v>
      </c>
      <c r="DH274">
        <v>66</v>
      </c>
      <c r="DI274">
        <v>258</v>
      </c>
      <c r="DJ274">
        <v>48</v>
      </c>
      <c r="DM274">
        <v>78.569999999999993</v>
      </c>
      <c r="DN274">
        <v>14</v>
      </c>
      <c r="DO274">
        <v>78.569999999999993</v>
      </c>
      <c r="DP274">
        <v>20</v>
      </c>
      <c r="DQ274">
        <v>78.569999999999993</v>
      </c>
      <c r="DR274">
        <v>14</v>
      </c>
      <c r="DS274">
        <v>85.71</v>
      </c>
      <c r="DT274">
        <v>4</v>
      </c>
      <c r="DW274">
        <v>72.22</v>
      </c>
      <c r="DX274">
        <v>97</v>
      </c>
      <c r="DY274">
        <v>77.78</v>
      </c>
      <c r="DZ274">
        <v>72</v>
      </c>
      <c r="EA274">
        <v>72.22</v>
      </c>
      <c r="EB274">
        <v>49</v>
      </c>
      <c r="EC274">
        <v>66.67</v>
      </c>
      <c r="ED274">
        <v>63</v>
      </c>
      <c r="EG274">
        <v>27</v>
      </c>
      <c r="EH274">
        <v>10</v>
      </c>
      <c r="EI274">
        <v>28</v>
      </c>
      <c r="EJ274">
        <v>8</v>
      </c>
      <c r="EK274">
        <v>31</v>
      </c>
      <c r="EL274">
        <v>34</v>
      </c>
      <c r="EM274">
        <v>27</v>
      </c>
      <c r="EN274">
        <v>9</v>
      </c>
      <c r="EQ274">
        <v>1.54</v>
      </c>
      <c r="ER274">
        <v>13</v>
      </c>
      <c r="ES274">
        <v>1.64</v>
      </c>
      <c r="ET274">
        <v>23</v>
      </c>
      <c r="EU274">
        <v>1.92</v>
      </c>
      <c r="EV274">
        <v>56</v>
      </c>
      <c r="EW274">
        <v>1.67</v>
      </c>
      <c r="EX274">
        <v>14</v>
      </c>
      <c r="FA274">
        <v>60</v>
      </c>
      <c r="FB274">
        <v>40</v>
      </c>
      <c r="FC274">
        <v>75</v>
      </c>
      <c r="FD274">
        <v>17</v>
      </c>
      <c r="FE274">
        <v>40</v>
      </c>
      <c r="FF274">
        <v>26</v>
      </c>
      <c r="FG274">
        <v>66.67</v>
      </c>
      <c r="FH274">
        <v>20</v>
      </c>
      <c r="FK274">
        <v>50</v>
      </c>
      <c r="FM274">
        <v>100</v>
      </c>
      <c r="FO274">
        <v>66.67</v>
      </c>
      <c r="FQ274">
        <v>100</v>
      </c>
      <c r="FU274">
        <v>-2</v>
      </c>
      <c r="FV274">
        <v>4</v>
      </c>
      <c r="FW274">
        <v>0</v>
      </c>
      <c r="FX274">
        <v>40</v>
      </c>
      <c r="FY274">
        <v>-1</v>
      </c>
      <c r="FZ274">
        <v>6</v>
      </c>
      <c r="GA274">
        <v>-1</v>
      </c>
      <c r="GB274">
        <v>13</v>
      </c>
      <c r="GE274">
        <v>0</v>
      </c>
      <c r="GF274">
        <v>72</v>
      </c>
      <c r="GG274">
        <v>-2</v>
      </c>
      <c r="GH274">
        <v>20</v>
      </c>
      <c r="GI274">
        <v>1</v>
      </c>
      <c r="GJ274">
        <v>43</v>
      </c>
      <c r="GK274">
        <v>2</v>
      </c>
      <c r="GL274">
        <v>55</v>
      </c>
      <c r="GO274">
        <v>-2</v>
      </c>
      <c r="GP274">
        <v>26</v>
      </c>
      <c r="GQ274">
        <v>-2</v>
      </c>
      <c r="GR274">
        <v>34</v>
      </c>
      <c r="GS274">
        <v>0</v>
      </c>
      <c r="GT274">
        <v>56</v>
      </c>
      <c r="GU274">
        <v>-3</v>
      </c>
      <c r="GV274">
        <v>4</v>
      </c>
      <c r="GY274">
        <v>0</v>
      </c>
      <c r="GZ274">
        <v>16</v>
      </c>
      <c r="HA274">
        <v>0</v>
      </c>
      <c r="HB274">
        <v>15</v>
      </c>
      <c r="HC274">
        <v>0</v>
      </c>
      <c r="HD274">
        <v>5</v>
      </c>
      <c r="HE274">
        <v>0</v>
      </c>
      <c r="HF274">
        <v>9</v>
      </c>
      <c r="HI274">
        <v>6</v>
      </c>
      <c r="HJ274">
        <v>12</v>
      </c>
      <c r="HK274">
        <v>5</v>
      </c>
      <c r="HL274">
        <v>32</v>
      </c>
      <c r="HM274">
        <v>3</v>
      </c>
      <c r="HN274">
        <v>49</v>
      </c>
      <c r="HO274">
        <v>5</v>
      </c>
      <c r="HP274">
        <v>15</v>
      </c>
      <c r="HS274">
        <v>10</v>
      </c>
      <c r="HT274">
        <v>97</v>
      </c>
      <c r="HU274">
        <v>12</v>
      </c>
      <c r="HV274">
        <v>41</v>
      </c>
      <c r="HW274">
        <v>12</v>
      </c>
      <c r="HX274">
        <v>19</v>
      </c>
      <c r="HY274">
        <v>11</v>
      </c>
      <c r="HZ274">
        <v>37</v>
      </c>
      <c r="IC274">
        <v>2</v>
      </c>
      <c r="ID274">
        <v>54</v>
      </c>
      <c r="IE274">
        <v>1</v>
      </c>
      <c r="IF274">
        <v>85</v>
      </c>
      <c r="IG274">
        <v>3</v>
      </c>
      <c r="IH274">
        <v>19</v>
      </c>
      <c r="II274">
        <v>1</v>
      </c>
      <c r="IJ274">
        <v>39</v>
      </c>
      <c r="IM274">
        <v>0</v>
      </c>
      <c r="IN274">
        <v>29</v>
      </c>
      <c r="IO274">
        <v>0</v>
      </c>
      <c r="IP274">
        <v>35</v>
      </c>
      <c r="IQ274">
        <v>0</v>
      </c>
      <c r="IR274">
        <v>13</v>
      </c>
      <c r="IS274">
        <v>1</v>
      </c>
      <c r="IT274">
        <v>2</v>
      </c>
    </row>
    <row r="275" spans="1:254" x14ac:dyDescent="0.25">
      <c r="A275" s="3" t="str">
        <f t="shared" si="4"/>
        <v>Madelene Sagstrom</v>
      </c>
      <c r="B275" s="4">
        <v>45767</v>
      </c>
      <c r="C275" t="s">
        <v>1680</v>
      </c>
      <c r="D275" t="s">
        <v>1681</v>
      </c>
      <c r="E275" t="s">
        <v>1682</v>
      </c>
      <c r="F275" t="s">
        <v>1683</v>
      </c>
      <c r="I275" t="s">
        <v>1757</v>
      </c>
      <c r="J275" t="s">
        <v>1758</v>
      </c>
      <c r="K275">
        <v>37</v>
      </c>
      <c r="L275">
        <v>65</v>
      </c>
      <c r="M275">
        <v>72</v>
      </c>
      <c r="N275">
        <v>69</v>
      </c>
      <c r="O275">
        <v>72</v>
      </c>
      <c r="Q275">
        <v>278</v>
      </c>
      <c r="R275">
        <v>71.39</v>
      </c>
      <c r="S275">
        <v>71.08</v>
      </c>
      <c r="T275">
        <v>66.33</v>
      </c>
      <c r="U275">
        <v>72.959999999999994</v>
      </c>
      <c r="V275">
        <v>69.61</v>
      </c>
      <c r="W275">
        <v>73.12</v>
      </c>
      <c r="Y275">
        <v>70.510000000000005</v>
      </c>
      <c r="Z275">
        <v>4</v>
      </c>
      <c r="AA275">
        <v>29</v>
      </c>
      <c r="AB275">
        <v>20</v>
      </c>
      <c r="AC275">
        <v>37</v>
      </c>
      <c r="AE275">
        <v>2</v>
      </c>
      <c r="AF275">
        <v>6</v>
      </c>
      <c r="AG275">
        <v>7</v>
      </c>
      <c r="AH275">
        <v>11</v>
      </c>
      <c r="AJ275">
        <v>37</v>
      </c>
      <c r="AK275">
        <v>41.5</v>
      </c>
      <c r="AL275">
        <v>10</v>
      </c>
      <c r="AM275" s="5">
        <v>0.33263888888888887</v>
      </c>
      <c r="AN275">
        <v>1</v>
      </c>
      <c r="AO275" s="5">
        <v>0.54097222222222219</v>
      </c>
      <c r="AP275">
        <v>1</v>
      </c>
      <c r="AQ275" s="5">
        <v>0.44791666666666669</v>
      </c>
      <c r="AR275">
        <v>1</v>
      </c>
      <c r="AS275" s="5">
        <v>0.5</v>
      </c>
      <c r="AV275">
        <v>267.67</v>
      </c>
      <c r="AW275">
        <v>23</v>
      </c>
      <c r="AX275">
        <v>64.290000000000006</v>
      </c>
      <c r="AY275">
        <v>46</v>
      </c>
      <c r="AZ275">
        <v>85.19</v>
      </c>
      <c r="BA275">
        <v>15</v>
      </c>
      <c r="BB275">
        <v>30</v>
      </c>
      <c r="BC275">
        <v>30</v>
      </c>
      <c r="BD275">
        <v>1.72</v>
      </c>
      <c r="BE275">
        <v>26</v>
      </c>
      <c r="BF275">
        <v>25</v>
      </c>
      <c r="BG275">
        <v>65</v>
      </c>
      <c r="BH275">
        <v>66.67</v>
      </c>
      <c r="BI275">
        <v>9</v>
      </c>
      <c r="BJ275">
        <v>34</v>
      </c>
      <c r="BK275">
        <v>27</v>
      </c>
      <c r="BL275">
        <v>27</v>
      </c>
      <c r="BM275">
        <v>29</v>
      </c>
      <c r="BN275">
        <v>32</v>
      </c>
      <c r="BO275">
        <v>-2</v>
      </c>
      <c r="BP275">
        <v>19</v>
      </c>
      <c r="BQ275">
        <v>-6</v>
      </c>
      <c r="BR275">
        <v>10</v>
      </c>
      <c r="BS275">
        <v>-2</v>
      </c>
      <c r="BT275">
        <v>70</v>
      </c>
      <c r="BU275">
        <v>1</v>
      </c>
      <c r="BV275">
        <v>19</v>
      </c>
      <c r="BW275">
        <v>41</v>
      </c>
      <c r="BX275">
        <v>11</v>
      </c>
      <c r="BY275">
        <v>0</v>
      </c>
      <c r="BZ275">
        <v>3</v>
      </c>
      <c r="CA275">
        <v>16</v>
      </c>
      <c r="CB275">
        <v>40</v>
      </c>
      <c r="CC275">
        <v>16</v>
      </c>
      <c r="CD275">
        <v>253.76</v>
      </c>
      <c r="CE275">
        <v>72.48</v>
      </c>
      <c r="CF275">
        <v>68.14</v>
      </c>
      <c r="CG275">
        <v>49.56</v>
      </c>
      <c r="CH275">
        <v>1.69</v>
      </c>
      <c r="CI275">
        <v>29.65</v>
      </c>
      <c r="CJ275">
        <v>47.47</v>
      </c>
      <c r="CK275">
        <v>3.04</v>
      </c>
      <c r="CL275">
        <v>4.05</v>
      </c>
      <c r="CM275">
        <v>4.75</v>
      </c>
      <c r="CN275">
        <v>253.05</v>
      </c>
      <c r="CO275">
        <v>71.63</v>
      </c>
      <c r="CP275">
        <v>66.69</v>
      </c>
      <c r="CQ275">
        <v>50.4</v>
      </c>
      <c r="CR275">
        <v>1.69</v>
      </c>
      <c r="CS275">
        <v>29.48</v>
      </c>
      <c r="CT275">
        <v>46.5</v>
      </c>
      <c r="CU275">
        <v>3.06</v>
      </c>
      <c r="CV275">
        <v>4.0599999999999996</v>
      </c>
      <c r="CW275">
        <v>4.76</v>
      </c>
      <c r="CX275">
        <v>10</v>
      </c>
      <c r="CY275">
        <v>25</v>
      </c>
      <c r="CZ275">
        <v>59</v>
      </c>
      <c r="DA275">
        <v>9</v>
      </c>
      <c r="DB275">
        <v>38</v>
      </c>
      <c r="DC275">
        <v>249</v>
      </c>
      <c r="DD275">
        <v>116</v>
      </c>
      <c r="DE275">
        <v>267</v>
      </c>
      <c r="DF275">
        <v>36</v>
      </c>
      <c r="DG275">
        <v>287</v>
      </c>
      <c r="DH275">
        <v>6</v>
      </c>
      <c r="DI275">
        <v>261</v>
      </c>
      <c r="DJ275">
        <v>37</v>
      </c>
      <c r="DM275">
        <v>50</v>
      </c>
      <c r="DN275">
        <v>113</v>
      </c>
      <c r="DO275">
        <v>71.430000000000007</v>
      </c>
      <c r="DP275">
        <v>40</v>
      </c>
      <c r="DQ275">
        <v>71.430000000000007</v>
      </c>
      <c r="DR275">
        <v>24</v>
      </c>
      <c r="DS275">
        <v>50</v>
      </c>
      <c r="DT275">
        <v>53</v>
      </c>
      <c r="DW275">
        <v>83.33</v>
      </c>
      <c r="DX275">
        <v>41</v>
      </c>
      <c r="DY275">
        <v>83.33</v>
      </c>
      <c r="DZ275">
        <v>43</v>
      </c>
      <c r="EA275">
        <v>88.89</v>
      </c>
      <c r="EB275">
        <v>9</v>
      </c>
      <c r="EC275">
        <v>77.78</v>
      </c>
      <c r="ED275">
        <v>34</v>
      </c>
      <c r="EG275">
        <v>26</v>
      </c>
      <c r="EH275">
        <v>6</v>
      </c>
      <c r="EI275">
        <v>33</v>
      </c>
      <c r="EJ275">
        <v>102</v>
      </c>
      <c r="EK275">
        <v>31</v>
      </c>
      <c r="EL275">
        <v>34</v>
      </c>
      <c r="EM275">
        <v>32</v>
      </c>
      <c r="EN275">
        <v>48</v>
      </c>
      <c r="EQ275">
        <v>1.53</v>
      </c>
      <c r="ER275">
        <v>9</v>
      </c>
      <c r="ES275">
        <v>1.8</v>
      </c>
      <c r="ET275">
        <v>103</v>
      </c>
      <c r="EU275">
        <v>1.69</v>
      </c>
      <c r="EV275">
        <v>27</v>
      </c>
      <c r="EW275">
        <v>1.86</v>
      </c>
      <c r="EX275">
        <v>54</v>
      </c>
      <c r="FA275">
        <v>100</v>
      </c>
      <c r="FB275">
        <v>1</v>
      </c>
      <c r="FC275">
        <v>0</v>
      </c>
      <c r="FD275">
        <v>91</v>
      </c>
      <c r="FE275">
        <v>0</v>
      </c>
      <c r="FF275">
        <v>47</v>
      </c>
      <c r="FG275">
        <v>0</v>
      </c>
      <c r="FH275">
        <v>55</v>
      </c>
      <c r="FK275">
        <v>100</v>
      </c>
      <c r="FM275">
        <v>100</v>
      </c>
      <c r="FQ275">
        <v>0</v>
      </c>
      <c r="FU275">
        <v>-2</v>
      </c>
      <c r="FV275">
        <v>4</v>
      </c>
      <c r="FW275">
        <v>1</v>
      </c>
      <c r="FX275">
        <v>94</v>
      </c>
      <c r="FY275">
        <v>-1</v>
      </c>
      <c r="FZ275">
        <v>6</v>
      </c>
      <c r="GA275">
        <v>0</v>
      </c>
      <c r="GB275">
        <v>39</v>
      </c>
      <c r="GE275">
        <v>-2</v>
      </c>
      <c r="GF275">
        <v>21</v>
      </c>
      <c r="GG275">
        <v>-2</v>
      </c>
      <c r="GH275">
        <v>20</v>
      </c>
      <c r="GI275">
        <v>-2</v>
      </c>
      <c r="GJ275">
        <v>10</v>
      </c>
      <c r="GK275">
        <v>0</v>
      </c>
      <c r="GL275">
        <v>32</v>
      </c>
      <c r="GO275">
        <v>-3</v>
      </c>
      <c r="GP275">
        <v>6</v>
      </c>
      <c r="GQ275">
        <v>1</v>
      </c>
      <c r="GR275">
        <v>130</v>
      </c>
      <c r="GS275">
        <v>0</v>
      </c>
      <c r="GT275">
        <v>56</v>
      </c>
      <c r="GU275">
        <v>0</v>
      </c>
      <c r="GV275">
        <v>63</v>
      </c>
      <c r="GY275">
        <v>1</v>
      </c>
      <c r="GZ275">
        <v>1</v>
      </c>
      <c r="HA275">
        <v>0</v>
      </c>
      <c r="HB275">
        <v>15</v>
      </c>
      <c r="HC275">
        <v>0</v>
      </c>
      <c r="HD275">
        <v>5</v>
      </c>
      <c r="HE275">
        <v>0</v>
      </c>
      <c r="HF275">
        <v>9</v>
      </c>
      <c r="HI275">
        <v>5</v>
      </c>
      <c r="HJ275">
        <v>38</v>
      </c>
      <c r="HK275">
        <v>4</v>
      </c>
      <c r="HL275">
        <v>60</v>
      </c>
      <c r="HM275">
        <v>6</v>
      </c>
      <c r="HN275">
        <v>9</v>
      </c>
      <c r="HO275">
        <v>4</v>
      </c>
      <c r="HP275">
        <v>29</v>
      </c>
      <c r="HS275">
        <v>12</v>
      </c>
      <c r="HT275">
        <v>41</v>
      </c>
      <c r="HU275">
        <v>10</v>
      </c>
      <c r="HV275">
        <v>99</v>
      </c>
      <c r="HW275">
        <v>9</v>
      </c>
      <c r="HX275">
        <v>55</v>
      </c>
      <c r="HY275">
        <v>10</v>
      </c>
      <c r="HZ275">
        <v>56</v>
      </c>
      <c r="IC275">
        <v>0</v>
      </c>
      <c r="ID275">
        <v>126</v>
      </c>
      <c r="IE275">
        <v>4</v>
      </c>
      <c r="IF275">
        <v>13</v>
      </c>
      <c r="IG275">
        <v>3</v>
      </c>
      <c r="IH275">
        <v>19</v>
      </c>
      <c r="II275">
        <v>4</v>
      </c>
      <c r="IJ275">
        <v>5</v>
      </c>
      <c r="IM275">
        <v>0</v>
      </c>
      <c r="IN275">
        <v>29</v>
      </c>
      <c r="IO275">
        <v>0</v>
      </c>
      <c r="IP275">
        <v>35</v>
      </c>
      <c r="IQ275">
        <v>0</v>
      </c>
      <c r="IR275">
        <v>13</v>
      </c>
      <c r="IS275">
        <v>0</v>
      </c>
      <c r="IT275">
        <v>16</v>
      </c>
    </row>
    <row r="276" spans="1:254" x14ac:dyDescent="0.25">
      <c r="A276" s="3" t="str">
        <f t="shared" si="4"/>
        <v>Angel Yin</v>
      </c>
      <c r="B276" s="4">
        <v>45767</v>
      </c>
      <c r="C276" t="s">
        <v>1680</v>
      </c>
      <c r="D276" t="s">
        <v>1681</v>
      </c>
      <c r="E276" t="s">
        <v>1682</v>
      </c>
      <c r="F276" t="s">
        <v>1683</v>
      </c>
      <c r="I276" t="s">
        <v>1759</v>
      </c>
      <c r="J276" t="s">
        <v>1760</v>
      </c>
      <c r="K276">
        <v>37</v>
      </c>
      <c r="L276">
        <v>71</v>
      </c>
      <c r="M276">
        <v>68</v>
      </c>
      <c r="N276">
        <v>68</v>
      </c>
      <c r="O276">
        <v>71</v>
      </c>
      <c r="Q276">
        <v>278</v>
      </c>
      <c r="R276">
        <v>71.39</v>
      </c>
      <c r="S276">
        <v>71.08</v>
      </c>
      <c r="T276">
        <v>72.33</v>
      </c>
      <c r="U276">
        <v>68.959999999999994</v>
      </c>
      <c r="V276">
        <v>68.61</v>
      </c>
      <c r="W276">
        <v>72.12</v>
      </c>
      <c r="Y276">
        <v>70.510000000000005</v>
      </c>
      <c r="Z276">
        <v>81</v>
      </c>
      <c r="AA276">
        <v>54</v>
      </c>
      <c r="AB276">
        <v>29</v>
      </c>
      <c r="AC276">
        <v>37</v>
      </c>
      <c r="AE276">
        <v>8</v>
      </c>
      <c r="AF276">
        <v>8</v>
      </c>
      <c r="AG276">
        <v>8</v>
      </c>
      <c r="AH276">
        <v>11</v>
      </c>
      <c r="AJ276">
        <v>37</v>
      </c>
      <c r="AK276">
        <v>41.5</v>
      </c>
      <c r="AL276">
        <v>1</v>
      </c>
      <c r="AM276" s="5">
        <v>0.33263888888888887</v>
      </c>
      <c r="AN276">
        <v>10</v>
      </c>
      <c r="AO276" s="5">
        <v>0.54097222222222219</v>
      </c>
      <c r="AP276">
        <v>1</v>
      </c>
      <c r="AQ276" s="5">
        <v>0.3923611111111111</v>
      </c>
      <c r="AR276">
        <v>1</v>
      </c>
      <c r="AS276" s="5">
        <v>0.47916666666666669</v>
      </c>
      <c r="AV276">
        <v>261</v>
      </c>
      <c r="AW276">
        <v>41</v>
      </c>
      <c r="AX276">
        <v>64.290000000000006</v>
      </c>
      <c r="AY276">
        <v>46</v>
      </c>
      <c r="AZ276">
        <v>81.48</v>
      </c>
      <c r="BA276">
        <v>39</v>
      </c>
      <c r="BB276">
        <v>30</v>
      </c>
      <c r="BC276">
        <v>30</v>
      </c>
      <c r="BD276">
        <v>1.71</v>
      </c>
      <c r="BE276">
        <v>20</v>
      </c>
      <c r="BF276">
        <v>28.6</v>
      </c>
      <c r="BG276">
        <v>61</v>
      </c>
      <c r="BH276">
        <v>30</v>
      </c>
      <c r="BI276">
        <v>55</v>
      </c>
      <c r="BJ276">
        <v>55</v>
      </c>
      <c r="BK276">
        <v>51</v>
      </c>
      <c r="BL276">
        <v>48</v>
      </c>
      <c r="BM276">
        <v>25</v>
      </c>
      <c r="BN276">
        <v>55</v>
      </c>
      <c r="BO276">
        <v>-1</v>
      </c>
      <c r="BP276">
        <v>34</v>
      </c>
      <c r="BQ276">
        <v>-1</v>
      </c>
      <c r="BR276">
        <v>45</v>
      </c>
      <c r="BS276">
        <v>-8</v>
      </c>
      <c r="BT276">
        <v>14</v>
      </c>
      <c r="BU276">
        <v>2</v>
      </c>
      <c r="BV276">
        <v>17</v>
      </c>
      <c r="BW276">
        <v>43</v>
      </c>
      <c r="BX276">
        <v>9</v>
      </c>
      <c r="BY276">
        <v>1</v>
      </c>
      <c r="BZ276">
        <v>10</v>
      </c>
      <c r="CA276">
        <v>16</v>
      </c>
      <c r="CB276">
        <v>40</v>
      </c>
      <c r="CC276">
        <v>16</v>
      </c>
      <c r="CD276">
        <v>253.76</v>
      </c>
      <c r="CE276">
        <v>72.48</v>
      </c>
      <c r="CF276">
        <v>68.14</v>
      </c>
      <c r="CG276">
        <v>49.56</v>
      </c>
      <c r="CH276">
        <v>1.69</v>
      </c>
      <c r="CI276">
        <v>29.65</v>
      </c>
      <c r="CJ276">
        <v>47.47</v>
      </c>
      <c r="CK276">
        <v>3.04</v>
      </c>
      <c r="CL276">
        <v>4.05</v>
      </c>
      <c r="CM276">
        <v>4.75</v>
      </c>
      <c r="CN276">
        <v>253.05</v>
      </c>
      <c r="CO276">
        <v>71.63</v>
      </c>
      <c r="CP276">
        <v>66.69</v>
      </c>
      <c r="CQ276">
        <v>50.4</v>
      </c>
      <c r="CR276">
        <v>1.69</v>
      </c>
      <c r="CS276">
        <v>29.48</v>
      </c>
      <c r="CT276">
        <v>46.5</v>
      </c>
      <c r="CU276">
        <v>3.06</v>
      </c>
      <c r="CV276">
        <v>4.0599999999999996</v>
      </c>
      <c r="CW276">
        <v>4.76</v>
      </c>
      <c r="CX276">
        <v>3</v>
      </c>
      <c r="CY276">
        <v>43</v>
      </c>
      <c r="CZ276">
        <v>49</v>
      </c>
      <c r="DA276">
        <v>13</v>
      </c>
      <c r="DB276">
        <v>7</v>
      </c>
      <c r="DC276">
        <v>260</v>
      </c>
      <c r="DD276">
        <v>72</v>
      </c>
      <c r="DE276">
        <v>259</v>
      </c>
      <c r="DF276">
        <v>71</v>
      </c>
      <c r="DG276">
        <v>264</v>
      </c>
      <c r="DH276">
        <v>41</v>
      </c>
      <c r="DI276">
        <v>291</v>
      </c>
      <c r="DJ276">
        <v>4</v>
      </c>
      <c r="DM276">
        <v>50</v>
      </c>
      <c r="DN276">
        <v>113</v>
      </c>
      <c r="DO276">
        <v>85.71</v>
      </c>
      <c r="DP276">
        <v>5</v>
      </c>
      <c r="DQ276">
        <v>57.14</v>
      </c>
      <c r="DR276">
        <v>47</v>
      </c>
      <c r="DS276">
        <v>50</v>
      </c>
      <c r="DT276">
        <v>53</v>
      </c>
      <c r="DW276">
        <v>83.33</v>
      </c>
      <c r="DX276">
        <v>41</v>
      </c>
      <c r="DY276">
        <v>83.33</v>
      </c>
      <c r="DZ276">
        <v>43</v>
      </c>
      <c r="EA276">
        <v>77.78</v>
      </c>
      <c r="EB276">
        <v>31</v>
      </c>
      <c r="EC276">
        <v>77.78</v>
      </c>
      <c r="ED276">
        <v>34</v>
      </c>
      <c r="EG276">
        <v>33</v>
      </c>
      <c r="EH276">
        <v>115</v>
      </c>
      <c r="EI276">
        <v>29</v>
      </c>
      <c r="EJ276">
        <v>16</v>
      </c>
      <c r="EK276">
        <v>28</v>
      </c>
      <c r="EL276">
        <v>10</v>
      </c>
      <c r="EM276">
        <v>32</v>
      </c>
      <c r="EN276">
        <v>48</v>
      </c>
      <c r="EQ276">
        <v>1.93</v>
      </c>
      <c r="ER276">
        <v>140</v>
      </c>
      <c r="ES276">
        <v>1.47</v>
      </c>
      <c r="ET276">
        <v>1</v>
      </c>
      <c r="EU276">
        <v>1.64</v>
      </c>
      <c r="EV276">
        <v>16</v>
      </c>
      <c r="EW276">
        <v>1.79</v>
      </c>
      <c r="EX276">
        <v>40</v>
      </c>
      <c r="FA276">
        <v>33.33</v>
      </c>
      <c r="FB276">
        <v>76</v>
      </c>
      <c r="FC276">
        <v>0</v>
      </c>
      <c r="FD276">
        <v>91</v>
      </c>
      <c r="FE276">
        <v>50</v>
      </c>
      <c r="FF276">
        <v>16</v>
      </c>
      <c r="FG276">
        <v>25</v>
      </c>
      <c r="FH276">
        <v>52</v>
      </c>
      <c r="FK276">
        <v>50</v>
      </c>
      <c r="FM276">
        <v>50</v>
      </c>
      <c r="FO276">
        <v>50</v>
      </c>
      <c r="FQ276">
        <v>0</v>
      </c>
      <c r="FU276">
        <v>0</v>
      </c>
      <c r="FV276">
        <v>64</v>
      </c>
      <c r="FW276">
        <v>-1</v>
      </c>
      <c r="FX276">
        <v>10</v>
      </c>
      <c r="FY276">
        <v>0</v>
      </c>
      <c r="FZ276">
        <v>27</v>
      </c>
      <c r="GA276">
        <v>0</v>
      </c>
      <c r="GB276">
        <v>39</v>
      </c>
      <c r="GE276">
        <v>0</v>
      </c>
      <c r="GF276">
        <v>72</v>
      </c>
      <c r="GG276">
        <v>-2</v>
      </c>
      <c r="GH276">
        <v>20</v>
      </c>
      <c r="GI276">
        <v>-1</v>
      </c>
      <c r="GJ276">
        <v>19</v>
      </c>
      <c r="GK276">
        <v>2</v>
      </c>
      <c r="GL276">
        <v>55</v>
      </c>
      <c r="GO276">
        <v>-1</v>
      </c>
      <c r="GP276">
        <v>59</v>
      </c>
      <c r="GQ276">
        <v>-1</v>
      </c>
      <c r="GR276">
        <v>64</v>
      </c>
      <c r="GS276">
        <v>-3</v>
      </c>
      <c r="GT276">
        <v>8</v>
      </c>
      <c r="GU276">
        <v>-3</v>
      </c>
      <c r="GV276">
        <v>4</v>
      </c>
      <c r="GY276">
        <v>0</v>
      </c>
      <c r="GZ276">
        <v>16</v>
      </c>
      <c r="HA276">
        <v>1</v>
      </c>
      <c r="HB276">
        <v>2</v>
      </c>
      <c r="HC276">
        <v>0</v>
      </c>
      <c r="HD276">
        <v>5</v>
      </c>
      <c r="HE276">
        <v>1</v>
      </c>
      <c r="HF276">
        <v>2</v>
      </c>
      <c r="HI276">
        <v>3</v>
      </c>
      <c r="HJ276">
        <v>90</v>
      </c>
      <c r="HK276">
        <v>6</v>
      </c>
      <c r="HL276">
        <v>12</v>
      </c>
      <c r="HM276">
        <v>6</v>
      </c>
      <c r="HN276">
        <v>9</v>
      </c>
      <c r="HO276">
        <v>2</v>
      </c>
      <c r="HP276">
        <v>62</v>
      </c>
      <c r="HS276">
        <v>13</v>
      </c>
      <c r="HT276">
        <v>22</v>
      </c>
      <c r="HU276">
        <v>8</v>
      </c>
      <c r="HV276">
        <v>133</v>
      </c>
      <c r="HW276">
        <v>10</v>
      </c>
      <c r="HX276">
        <v>42</v>
      </c>
      <c r="HY276">
        <v>12</v>
      </c>
      <c r="HZ276">
        <v>22</v>
      </c>
      <c r="IC276">
        <v>2</v>
      </c>
      <c r="ID276">
        <v>54</v>
      </c>
      <c r="IE276">
        <v>2</v>
      </c>
      <c r="IF276">
        <v>52</v>
      </c>
      <c r="IG276">
        <v>2</v>
      </c>
      <c r="IH276">
        <v>38</v>
      </c>
      <c r="II276">
        <v>3</v>
      </c>
      <c r="IJ276">
        <v>13</v>
      </c>
      <c r="IM276">
        <v>0</v>
      </c>
      <c r="IN276">
        <v>29</v>
      </c>
      <c r="IO276">
        <v>1</v>
      </c>
      <c r="IP276">
        <v>5</v>
      </c>
      <c r="IQ276">
        <v>0</v>
      </c>
      <c r="IR276">
        <v>13</v>
      </c>
      <c r="IS276">
        <v>0</v>
      </c>
      <c r="IT276">
        <v>16</v>
      </c>
    </row>
    <row r="277" spans="1:254" x14ac:dyDescent="0.25">
      <c r="A277" s="3" t="str">
        <f t="shared" si="4"/>
        <v>Yuri Yoshida</v>
      </c>
      <c r="B277" s="4">
        <v>45767</v>
      </c>
      <c r="C277" t="s">
        <v>1680</v>
      </c>
      <c r="D277" t="s">
        <v>1681</v>
      </c>
      <c r="E277" t="s">
        <v>1682</v>
      </c>
      <c r="F277" t="s">
        <v>1683</v>
      </c>
      <c r="I277" t="s">
        <v>1379</v>
      </c>
      <c r="J277" t="s">
        <v>1402</v>
      </c>
      <c r="K277">
        <v>37</v>
      </c>
      <c r="L277">
        <v>72</v>
      </c>
      <c r="M277">
        <v>66</v>
      </c>
      <c r="N277">
        <v>73</v>
      </c>
      <c r="O277">
        <v>67</v>
      </c>
      <c r="Q277">
        <v>278</v>
      </c>
      <c r="R277">
        <v>71.39</v>
      </c>
      <c r="S277">
        <v>71.08</v>
      </c>
      <c r="T277">
        <v>73.33</v>
      </c>
      <c r="U277">
        <v>66.959999999999994</v>
      </c>
      <c r="V277">
        <v>73.61</v>
      </c>
      <c r="W277">
        <v>68.12</v>
      </c>
      <c r="Y277">
        <v>70.510000000000005</v>
      </c>
      <c r="Z277">
        <v>104</v>
      </c>
      <c r="AA277">
        <v>43</v>
      </c>
      <c r="AB277">
        <v>61</v>
      </c>
      <c r="AC277">
        <v>37</v>
      </c>
      <c r="AE277">
        <v>9</v>
      </c>
      <c r="AF277">
        <v>7</v>
      </c>
      <c r="AG277">
        <v>12</v>
      </c>
      <c r="AH277">
        <v>11</v>
      </c>
      <c r="AJ277">
        <v>37</v>
      </c>
      <c r="AK277">
        <v>41.5</v>
      </c>
      <c r="AL277">
        <v>10</v>
      </c>
      <c r="AM277" s="5">
        <v>0.56388888888888888</v>
      </c>
      <c r="AN277">
        <v>1</v>
      </c>
      <c r="AO277" s="5">
        <v>0.35555555555555557</v>
      </c>
      <c r="AP277">
        <v>1</v>
      </c>
      <c r="AQ277" s="5">
        <v>0.43402777777777779</v>
      </c>
      <c r="AR277">
        <v>1</v>
      </c>
      <c r="AS277" s="5">
        <v>0.3611111111111111</v>
      </c>
      <c r="AV277">
        <v>247</v>
      </c>
      <c r="AW277">
        <v>67</v>
      </c>
      <c r="AX277">
        <v>66.67</v>
      </c>
      <c r="AY277">
        <v>37</v>
      </c>
      <c r="AZ277">
        <v>83.33</v>
      </c>
      <c r="BA277">
        <v>26</v>
      </c>
      <c r="BB277">
        <v>31.67</v>
      </c>
      <c r="BC277">
        <v>64</v>
      </c>
      <c r="BD277">
        <v>1.8</v>
      </c>
      <c r="BE277">
        <v>55</v>
      </c>
      <c r="BF277">
        <v>41.7</v>
      </c>
      <c r="BG277">
        <v>48</v>
      </c>
      <c r="BH277">
        <v>42.86</v>
      </c>
      <c r="BI277">
        <v>41</v>
      </c>
      <c r="BJ277">
        <v>66</v>
      </c>
      <c r="BK277">
        <v>31</v>
      </c>
      <c r="BL277">
        <v>53</v>
      </c>
      <c r="BM277">
        <v>65</v>
      </c>
      <c r="BN277">
        <v>65</v>
      </c>
      <c r="BO277">
        <v>-2</v>
      </c>
      <c r="BP277">
        <v>19</v>
      </c>
      <c r="BQ277">
        <v>-3</v>
      </c>
      <c r="BR277">
        <v>26</v>
      </c>
      <c r="BS277">
        <v>-5</v>
      </c>
      <c r="BT277">
        <v>54</v>
      </c>
      <c r="BU277">
        <v>0</v>
      </c>
      <c r="BV277">
        <v>18</v>
      </c>
      <c r="BW277">
        <v>46</v>
      </c>
      <c r="BX277">
        <v>8</v>
      </c>
      <c r="BY277">
        <v>0</v>
      </c>
      <c r="BZ277">
        <v>7</v>
      </c>
      <c r="CA277">
        <v>16</v>
      </c>
      <c r="CB277">
        <v>40</v>
      </c>
      <c r="CC277">
        <v>16</v>
      </c>
      <c r="CD277">
        <v>253.76</v>
      </c>
      <c r="CE277">
        <v>72.48</v>
      </c>
      <c r="CF277">
        <v>68.14</v>
      </c>
      <c r="CG277">
        <v>49.56</v>
      </c>
      <c r="CH277">
        <v>1.69</v>
      </c>
      <c r="CI277">
        <v>29.65</v>
      </c>
      <c r="CJ277">
        <v>47.47</v>
      </c>
      <c r="CK277">
        <v>3.04</v>
      </c>
      <c r="CL277">
        <v>4.05</v>
      </c>
      <c r="CM277">
        <v>4.75</v>
      </c>
      <c r="CN277">
        <v>253.05</v>
      </c>
      <c r="CO277">
        <v>71.63</v>
      </c>
      <c r="CP277">
        <v>66.69</v>
      </c>
      <c r="CQ277">
        <v>50.4</v>
      </c>
      <c r="CR277">
        <v>1.69</v>
      </c>
      <c r="CS277">
        <v>29.48</v>
      </c>
      <c r="CT277">
        <v>46.5</v>
      </c>
      <c r="CU277">
        <v>3.06</v>
      </c>
      <c r="CV277">
        <v>4.0599999999999996</v>
      </c>
      <c r="CW277">
        <v>4.76</v>
      </c>
      <c r="CX277">
        <v>25</v>
      </c>
      <c r="CY277">
        <v>36</v>
      </c>
      <c r="CZ277">
        <v>29</v>
      </c>
      <c r="DA277">
        <v>24</v>
      </c>
      <c r="DB277">
        <v>38</v>
      </c>
      <c r="DC277">
        <v>246</v>
      </c>
      <c r="DD277">
        <v>122</v>
      </c>
      <c r="DE277">
        <v>244</v>
      </c>
      <c r="DF277">
        <v>125</v>
      </c>
      <c r="DG277">
        <v>251</v>
      </c>
      <c r="DH277">
        <v>62</v>
      </c>
      <c r="DI277">
        <v>245</v>
      </c>
      <c r="DJ277">
        <v>70</v>
      </c>
      <c r="DM277">
        <v>50</v>
      </c>
      <c r="DN277">
        <v>113</v>
      </c>
      <c r="DO277">
        <v>71.430000000000007</v>
      </c>
      <c r="DP277">
        <v>40</v>
      </c>
      <c r="DQ277">
        <v>78.569999999999993</v>
      </c>
      <c r="DR277">
        <v>14</v>
      </c>
      <c r="DS277">
        <v>64.290000000000006</v>
      </c>
      <c r="DT277">
        <v>32</v>
      </c>
      <c r="DW277">
        <v>77.78</v>
      </c>
      <c r="DX277">
        <v>69</v>
      </c>
      <c r="DY277">
        <v>83.33</v>
      </c>
      <c r="DZ277">
        <v>43</v>
      </c>
      <c r="EA277">
        <v>88.89</v>
      </c>
      <c r="EB277">
        <v>9</v>
      </c>
      <c r="EC277">
        <v>83.33</v>
      </c>
      <c r="ED277">
        <v>17</v>
      </c>
      <c r="EG277">
        <v>32</v>
      </c>
      <c r="EH277">
        <v>93</v>
      </c>
      <c r="EI277">
        <v>27</v>
      </c>
      <c r="EJ277">
        <v>1</v>
      </c>
      <c r="EK277">
        <v>36</v>
      </c>
      <c r="EL277">
        <v>73</v>
      </c>
      <c r="EM277">
        <v>28</v>
      </c>
      <c r="EN277">
        <v>14</v>
      </c>
      <c r="EQ277">
        <v>1.79</v>
      </c>
      <c r="ER277">
        <v>94</v>
      </c>
      <c r="ES277">
        <v>1.6</v>
      </c>
      <c r="ET277">
        <v>16</v>
      </c>
      <c r="EU277">
        <v>2.12</v>
      </c>
      <c r="EV277">
        <v>72</v>
      </c>
      <c r="EW277">
        <v>1.67</v>
      </c>
      <c r="EX277">
        <v>17</v>
      </c>
      <c r="FA277">
        <v>25</v>
      </c>
      <c r="FB277">
        <v>90</v>
      </c>
      <c r="FC277">
        <v>100</v>
      </c>
      <c r="FD277">
        <v>1</v>
      </c>
      <c r="FE277">
        <v>0</v>
      </c>
      <c r="FF277">
        <v>47</v>
      </c>
      <c r="FG277">
        <v>33.33</v>
      </c>
      <c r="FH277">
        <v>47</v>
      </c>
      <c r="FK277">
        <v>0</v>
      </c>
      <c r="FM277">
        <v>100</v>
      </c>
      <c r="FQ277">
        <v>0</v>
      </c>
      <c r="FU277">
        <v>-1</v>
      </c>
      <c r="FV277">
        <v>21</v>
      </c>
      <c r="FW277">
        <v>-1</v>
      </c>
      <c r="FX277">
        <v>10</v>
      </c>
      <c r="FY277">
        <v>0</v>
      </c>
      <c r="FZ277">
        <v>27</v>
      </c>
      <c r="GA277">
        <v>0</v>
      </c>
      <c r="GB277">
        <v>39</v>
      </c>
      <c r="GE277">
        <v>1</v>
      </c>
      <c r="GF277">
        <v>97</v>
      </c>
      <c r="GG277">
        <v>-3</v>
      </c>
      <c r="GH277">
        <v>10</v>
      </c>
      <c r="GI277">
        <v>2</v>
      </c>
      <c r="GJ277">
        <v>54</v>
      </c>
      <c r="GK277">
        <v>-3</v>
      </c>
      <c r="GL277">
        <v>6</v>
      </c>
      <c r="GO277">
        <v>0</v>
      </c>
      <c r="GP277">
        <v>109</v>
      </c>
      <c r="GQ277">
        <v>-2</v>
      </c>
      <c r="GR277">
        <v>34</v>
      </c>
      <c r="GS277">
        <v>-1</v>
      </c>
      <c r="GT277">
        <v>39</v>
      </c>
      <c r="GU277">
        <v>-2</v>
      </c>
      <c r="GV277">
        <v>17</v>
      </c>
      <c r="GY277">
        <v>0</v>
      </c>
      <c r="GZ277">
        <v>16</v>
      </c>
      <c r="HA277">
        <v>0</v>
      </c>
      <c r="HB277">
        <v>15</v>
      </c>
      <c r="HC277">
        <v>0</v>
      </c>
      <c r="HD277">
        <v>5</v>
      </c>
      <c r="HE277">
        <v>0</v>
      </c>
      <c r="HF277">
        <v>9</v>
      </c>
      <c r="HI277">
        <v>3</v>
      </c>
      <c r="HJ277">
        <v>90</v>
      </c>
      <c r="HK277">
        <v>6</v>
      </c>
      <c r="HL277">
        <v>12</v>
      </c>
      <c r="HM277">
        <v>2</v>
      </c>
      <c r="HN277">
        <v>60</v>
      </c>
      <c r="HO277">
        <v>7</v>
      </c>
      <c r="HP277">
        <v>3</v>
      </c>
      <c r="HS277">
        <v>12</v>
      </c>
      <c r="HT277">
        <v>41</v>
      </c>
      <c r="HU277">
        <v>12</v>
      </c>
      <c r="HV277">
        <v>41</v>
      </c>
      <c r="HW277">
        <v>13</v>
      </c>
      <c r="HX277">
        <v>9</v>
      </c>
      <c r="HY277">
        <v>9</v>
      </c>
      <c r="HZ277">
        <v>68</v>
      </c>
      <c r="IC277">
        <v>3</v>
      </c>
      <c r="ID277">
        <v>23</v>
      </c>
      <c r="IE277">
        <v>0</v>
      </c>
      <c r="IF277">
        <v>131</v>
      </c>
      <c r="IG277">
        <v>3</v>
      </c>
      <c r="IH277">
        <v>19</v>
      </c>
      <c r="II277">
        <v>2</v>
      </c>
      <c r="IJ277">
        <v>22</v>
      </c>
      <c r="IM277">
        <v>0</v>
      </c>
      <c r="IN277">
        <v>29</v>
      </c>
      <c r="IO277">
        <v>0</v>
      </c>
      <c r="IP277">
        <v>35</v>
      </c>
      <c r="IQ277">
        <v>0</v>
      </c>
      <c r="IR277">
        <v>13</v>
      </c>
      <c r="IS277">
        <v>0</v>
      </c>
      <c r="IT277">
        <v>16</v>
      </c>
    </row>
    <row r="278" spans="1:254" x14ac:dyDescent="0.25">
      <c r="A278" s="3" t="str">
        <f t="shared" si="4"/>
        <v>Peiyun Chien</v>
      </c>
      <c r="B278" s="4">
        <v>45767</v>
      </c>
      <c r="C278" t="s">
        <v>1680</v>
      </c>
      <c r="D278" t="s">
        <v>1681</v>
      </c>
      <c r="E278" t="s">
        <v>1682</v>
      </c>
      <c r="F278" t="s">
        <v>1683</v>
      </c>
      <c r="I278" t="s">
        <v>1761</v>
      </c>
      <c r="J278" t="s">
        <v>1762</v>
      </c>
      <c r="K278">
        <v>47</v>
      </c>
      <c r="L278">
        <v>67</v>
      </c>
      <c r="M278">
        <v>73</v>
      </c>
      <c r="N278">
        <v>69</v>
      </c>
      <c r="O278">
        <v>70</v>
      </c>
      <c r="Q278">
        <v>279</v>
      </c>
      <c r="R278">
        <v>71.39</v>
      </c>
      <c r="S278">
        <v>71.08</v>
      </c>
      <c r="T278">
        <v>68.33</v>
      </c>
      <c r="U278">
        <v>73.959999999999994</v>
      </c>
      <c r="V278">
        <v>69.61</v>
      </c>
      <c r="W278">
        <v>71.12</v>
      </c>
      <c r="Y278">
        <v>70.760000000000005</v>
      </c>
      <c r="Z278">
        <v>15</v>
      </c>
      <c r="AA278">
        <v>61</v>
      </c>
      <c r="AB278">
        <v>49</v>
      </c>
      <c r="AC278">
        <v>47</v>
      </c>
      <c r="AE278">
        <v>4</v>
      </c>
      <c r="AF278">
        <v>9</v>
      </c>
      <c r="AG278">
        <v>10</v>
      </c>
      <c r="AH278">
        <v>12</v>
      </c>
      <c r="AJ278">
        <v>47</v>
      </c>
      <c r="AK278">
        <v>49</v>
      </c>
      <c r="AL278">
        <v>1</v>
      </c>
      <c r="AM278" s="5">
        <v>0.5180555555555556</v>
      </c>
      <c r="AN278">
        <v>10</v>
      </c>
      <c r="AO278" s="5">
        <v>0.30972222222222223</v>
      </c>
      <c r="AP278">
        <v>1</v>
      </c>
      <c r="AQ278" s="5">
        <v>0.33333333333333331</v>
      </c>
      <c r="AR278">
        <v>1</v>
      </c>
      <c r="AS278" s="5">
        <v>0.40277777777777779</v>
      </c>
      <c r="AV278">
        <v>256.33</v>
      </c>
      <c r="AW278">
        <v>48</v>
      </c>
      <c r="AX278">
        <v>66.67</v>
      </c>
      <c r="AY278">
        <v>37</v>
      </c>
      <c r="AZ278">
        <v>85.19</v>
      </c>
      <c r="BA278">
        <v>15</v>
      </c>
      <c r="BB278">
        <v>31.33</v>
      </c>
      <c r="BC278">
        <v>54</v>
      </c>
      <c r="BD278">
        <v>1.77</v>
      </c>
      <c r="BE278">
        <v>46</v>
      </c>
      <c r="BF278">
        <v>36.4</v>
      </c>
      <c r="BG278">
        <v>51</v>
      </c>
      <c r="BH278">
        <v>20</v>
      </c>
      <c r="BI278">
        <v>61</v>
      </c>
      <c r="BJ278">
        <v>51</v>
      </c>
      <c r="BK278">
        <v>22</v>
      </c>
      <c r="BL278">
        <v>37</v>
      </c>
      <c r="BM278">
        <v>51</v>
      </c>
      <c r="BN278">
        <v>49</v>
      </c>
      <c r="BO278">
        <v>-1</v>
      </c>
      <c r="BP278">
        <v>34</v>
      </c>
      <c r="BQ278">
        <v>-4</v>
      </c>
      <c r="BR278">
        <v>22</v>
      </c>
      <c r="BS278">
        <v>-4</v>
      </c>
      <c r="BT278">
        <v>67</v>
      </c>
      <c r="BU278">
        <v>0</v>
      </c>
      <c r="BV278">
        <v>16</v>
      </c>
      <c r="BW278">
        <v>49</v>
      </c>
      <c r="BX278">
        <v>7</v>
      </c>
      <c r="BY278">
        <v>0</v>
      </c>
      <c r="BZ278">
        <v>5</v>
      </c>
      <c r="CA278">
        <v>16</v>
      </c>
      <c r="CB278">
        <v>40</v>
      </c>
      <c r="CC278">
        <v>16</v>
      </c>
      <c r="CD278">
        <v>253.76</v>
      </c>
      <c r="CE278">
        <v>72.48</v>
      </c>
      <c r="CF278">
        <v>68.14</v>
      </c>
      <c r="CG278">
        <v>49.56</v>
      </c>
      <c r="CH278">
        <v>1.69</v>
      </c>
      <c r="CI278">
        <v>29.65</v>
      </c>
      <c r="CJ278">
        <v>47.47</v>
      </c>
      <c r="CK278">
        <v>3.04</v>
      </c>
      <c r="CL278">
        <v>4.05</v>
      </c>
      <c r="CM278">
        <v>4.75</v>
      </c>
      <c r="CN278">
        <v>253.05</v>
      </c>
      <c r="CO278">
        <v>71.63</v>
      </c>
      <c r="CP278">
        <v>66.69</v>
      </c>
      <c r="CQ278">
        <v>50.4</v>
      </c>
      <c r="CR278">
        <v>1.69</v>
      </c>
      <c r="CS278">
        <v>29.48</v>
      </c>
      <c r="CT278">
        <v>46.5</v>
      </c>
      <c r="CU278">
        <v>3.06</v>
      </c>
      <c r="CV278">
        <v>4.0599999999999996</v>
      </c>
      <c r="CW278">
        <v>4.76</v>
      </c>
      <c r="CX278">
        <v>25</v>
      </c>
      <c r="CY278">
        <v>52</v>
      </c>
      <c r="CZ278">
        <v>12</v>
      </c>
      <c r="DA278">
        <v>33</v>
      </c>
      <c r="DB278">
        <v>38</v>
      </c>
      <c r="DC278">
        <v>256</v>
      </c>
      <c r="DD278">
        <v>95</v>
      </c>
      <c r="DE278">
        <v>250</v>
      </c>
      <c r="DF278">
        <v>106</v>
      </c>
      <c r="DG278">
        <v>263</v>
      </c>
      <c r="DH278">
        <v>43</v>
      </c>
      <c r="DI278">
        <v>261</v>
      </c>
      <c r="DJ278">
        <v>37</v>
      </c>
      <c r="DM278">
        <v>64.290000000000006</v>
      </c>
      <c r="DN278">
        <v>50</v>
      </c>
      <c r="DO278">
        <v>57.14</v>
      </c>
      <c r="DP278">
        <v>98</v>
      </c>
      <c r="DQ278">
        <v>78.569999999999993</v>
      </c>
      <c r="DR278">
        <v>14</v>
      </c>
      <c r="DS278">
        <v>64.290000000000006</v>
      </c>
      <c r="DT278">
        <v>32</v>
      </c>
      <c r="DW278">
        <v>88.89</v>
      </c>
      <c r="DX278">
        <v>15</v>
      </c>
      <c r="DY278">
        <v>77.78</v>
      </c>
      <c r="DZ278">
        <v>72</v>
      </c>
      <c r="EA278">
        <v>88.89</v>
      </c>
      <c r="EB278">
        <v>9</v>
      </c>
      <c r="EC278">
        <v>83.33</v>
      </c>
      <c r="ED278">
        <v>17</v>
      </c>
      <c r="EG278">
        <v>30</v>
      </c>
      <c r="EH278">
        <v>54</v>
      </c>
      <c r="EI278">
        <v>33</v>
      </c>
      <c r="EJ278">
        <v>102</v>
      </c>
      <c r="EK278">
        <v>31</v>
      </c>
      <c r="EL278">
        <v>34</v>
      </c>
      <c r="EM278">
        <v>30</v>
      </c>
      <c r="EN278">
        <v>29</v>
      </c>
      <c r="EQ278">
        <v>1.81</v>
      </c>
      <c r="ER278">
        <v>109</v>
      </c>
      <c r="ES278">
        <v>1.86</v>
      </c>
      <c r="ET278">
        <v>120</v>
      </c>
      <c r="EU278">
        <v>1.69</v>
      </c>
      <c r="EV278">
        <v>27</v>
      </c>
      <c r="EW278">
        <v>1.73</v>
      </c>
      <c r="EX278">
        <v>27</v>
      </c>
      <c r="FA278">
        <v>100</v>
      </c>
      <c r="FB278">
        <v>1</v>
      </c>
      <c r="FC278">
        <v>25</v>
      </c>
      <c r="FD278">
        <v>72</v>
      </c>
      <c r="FE278">
        <v>0</v>
      </c>
      <c r="FF278">
        <v>47</v>
      </c>
      <c r="FG278">
        <v>33.33</v>
      </c>
      <c r="FH278">
        <v>47</v>
      </c>
      <c r="FM278">
        <v>0</v>
      </c>
      <c r="FO278">
        <v>0</v>
      </c>
      <c r="FQ278">
        <v>33.33</v>
      </c>
      <c r="FU278">
        <v>-1</v>
      </c>
      <c r="FV278">
        <v>21</v>
      </c>
      <c r="FW278">
        <v>1</v>
      </c>
      <c r="FX278">
        <v>94</v>
      </c>
      <c r="FY278">
        <v>-1</v>
      </c>
      <c r="FZ278">
        <v>6</v>
      </c>
      <c r="GA278">
        <v>0</v>
      </c>
      <c r="GB278">
        <v>39</v>
      </c>
      <c r="GE278">
        <v>-2</v>
      </c>
      <c r="GF278">
        <v>21</v>
      </c>
      <c r="GG278">
        <v>0</v>
      </c>
      <c r="GH278">
        <v>71</v>
      </c>
      <c r="GI278">
        <v>-1</v>
      </c>
      <c r="GJ278">
        <v>19</v>
      </c>
      <c r="GK278">
        <v>-1</v>
      </c>
      <c r="GL278">
        <v>18</v>
      </c>
      <c r="GO278">
        <v>-2</v>
      </c>
      <c r="GP278">
        <v>26</v>
      </c>
      <c r="GQ278">
        <v>0</v>
      </c>
      <c r="GR278">
        <v>115</v>
      </c>
      <c r="GS278">
        <v>-1</v>
      </c>
      <c r="GT278">
        <v>39</v>
      </c>
      <c r="GU278">
        <v>-1</v>
      </c>
      <c r="GV278">
        <v>38</v>
      </c>
      <c r="GY278">
        <v>0</v>
      </c>
      <c r="GZ278">
        <v>16</v>
      </c>
      <c r="HA278">
        <v>0</v>
      </c>
      <c r="HB278">
        <v>15</v>
      </c>
      <c r="HC278">
        <v>0</v>
      </c>
      <c r="HD278">
        <v>5</v>
      </c>
      <c r="HE278">
        <v>0</v>
      </c>
      <c r="HF278">
        <v>9</v>
      </c>
      <c r="HI278">
        <v>5</v>
      </c>
      <c r="HJ278">
        <v>38</v>
      </c>
      <c r="HK278">
        <v>2</v>
      </c>
      <c r="HL278">
        <v>116</v>
      </c>
      <c r="HM278">
        <v>5</v>
      </c>
      <c r="HN278">
        <v>22</v>
      </c>
      <c r="HO278">
        <v>4</v>
      </c>
      <c r="HP278">
        <v>29</v>
      </c>
      <c r="HS278">
        <v>13</v>
      </c>
      <c r="HT278">
        <v>22</v>
      </c>
      <c r="HU278">
        <v>13</v>
      </c>
      <c r="HV278">
        <v>22</v>
      </c>
      <c r="HW278">
        <v>11</v>
      </c>
      <c r="HX278">
        <v>33</v>
      </c>
      <c r="HY278">
        <v>12</v>
      </c>
      <c r="HZ278">
        <v>22</v>
      </c>
      <c r="IC278">
        <v>0</v>
      </c>
      <c r="ID278">
        <v>126</v>
      </c>
      <c r="IE278">
        <v>3</v>
      </c>
      <c r="IF278">
        <v>25</v>
      </c>
      <c r="IG278">
        <v>2</v>
      </c>
      <c r="IH278">
        <v>38</v>
      </c>
      <c r="II278">
        <v>2</v>
      </c>
      <c r="IJ278">
        <v>22</v>
      </c>
      <c r="IM278">
        <v>0</v>
      </c>
      <c r="IN278">
        <v>29</v>
      </c>
      <c r="IO278">
        <v>0</v>
      </c>
      <c r="IP278">
        <v>35</v>
      </c>
      <c r="IQ278">
        <v>0</v>
      </c>
      <c r="IR278">
        <v>13</v>
      </c>
      <c r="IS278">
        <v>0</v>
      </c>
      <c r="IT278">
        <v>16</v>
      </c>
    </row>
    <row r="279" spans="1:254" x14ac:dyDescent="0.25">
      <c r="A279" s="3" t="str">
        <f t="shared" si="4"/>
        <v>Nanna Koerstz Madsen</v>
      </c>
      <c r="B279" s="4">
        <v>45767</v>
      </c>
      <c r="C279" t="s">
        <v>1680</v>
      </c>
      <c r="D279" t="s">
        <v>1681</v>
      </c>
      <c r="E279" t="s">
        <v>1682</v>
      </c>
      <c r="F279" t="s">
        <v>1683</v>
      </c>
      <c r="I279" t="s">
        <v>1763</v>
      </c>
      <c r="J279" t="s">
        <v>1764</v>
      </c>
      <c r="K279">
        <v>47</v>
      </c>
      <c r="L279">
        <v>70</v>
      </c>
      <c r="M279">
        <v>67</v>
      </c>
      <c r="N279">
        <v>70</v>
      </c>
      <c r="O279">
        <v>72</v>
      </c>
      <c r="Q279">
        <v>279</v>
      </c>
      <c r="R279">
        <v>71.39</v>
      </c>
      <c r="S279">
        <v>71.08</v>
      </c>
      <c r="T279">
        <v>71.33</v>
      </c>
      <c r="U279">
        <v>67.959999999999994</v>
      </c>
      <c r="V279">
        <v>70.61</v>
      </c>
      <c r="W279">
        <v>73.12</v>
      </c>
      <c r="Y279">
        <v>70.760000000000005</v>
      </c>
      <c r="Z279">
        <v>62</v>
      </c>
      <c r="AA279">
        <v>29</v>
      </c>
      <c r="AB279">
        <v>29</v>
      </c>
      <c r="AC279">
        <v>47</v>
      </c>
      <c r="AE279">
        <v>7</v>
      </c>
      <c r="AF279">
        <v>6</v>
      </c>
      <c r="AG279">
        <v>8</v>
      </c>
      <c r="AH279">
        <v>12</v>
      </c>
      <c r="AJ279">
        <v>47</v>
      </c>
      <c r="AK279">
        <v>49</v>
      </c>
      <c r="AL279">
        <v>1</v>
      </c>
      <c r="AM279" s="5">
        <v>0.56388888888888888</v>
      </c>
      <c r="AN279">
        <v>10</v>
      </c>
      <c r="AO279" s="5">
        <v>0.35555555555555557</v>
      </c>
      <c r="AP279">
        <v>1</v>
      </c>
      <c r="AQ279" s="5">
        <v>0.47569444444444442</v>
      </c>
      <c r="AR279">
        <v>1</v>
      </c>
      <c r="AS279" s="5">
        <v>0.46527777777777779</v>
      </c>
      <c r="AV279">
        <v>273</v>
      </c>
      <c r="AW279">
        <v>14</v>
      </c>
      <c r="AX279">
        <v>50</v>
      </c>
      <c r="AY279">
        <v>70</v>
      </c>
      <c r="AZ279">
        <v>85.19</v>
      </c>
      <c r="BA279">
        <v>15</v>
      </c>
      <c r="BB279">
        <v>30.67</v>
      </c>
      <c r="BC279">
        <v>43</v>
      </c>
      <c r="BD279">
        <v>1.79</v>
      </c>
      <c r="BE279">
        <v>50</v>
      </c>
      <c r="BF279">
        <v>18.2</v>
      </c>
      <c r="BG279">
        <v>68</v>
      </c>
      <c r="BH279">
        <v>60</v>
      </c>
      <c r="BI279">
        <v>16</v>
      </c>
      <c r="BJ279">
        <v>50</v>
      </c>
      <c r="BK279">
        <v>51</v>
      </c>
      <c r="BL279">
        <v>36</v>
      </c>
      <c r="BM279">
        <v>47</v>
      </c>
      <c r="BN279">
        <v>58</v>
      </c>
      <c r="BO279">
        <v>0</v>
      </c>
      <c r="BP279">
        <v>53</v>
      </c>
      <c r="BQ279">
        <v>-2</v>
      </c>
      <c r="BR279">
        <v>36</v>
      </c>
      <c r="BS279">
        <v>-7</v>
      </c>
      <c r="BT279">
        <v>28</v>
      </c>
      <c r="BU279">
        <v>0</v>
      </c>
      <c r="BV279">
        <v>19</v>
      </c>
      <c r="BW279">
        <v>44</v>
      </c>
      <c r="BX279">
        <v>8</v>
      </c>
      <c r="BY279">
        <v>1</v>
      </c>
      <c r="BZ279">
        <v>5</v>
      </c>
      <c r="CA279">
        <v>16</v>
      </c>
      <c r="CB279">
        <v>40</v>
      </c>
      <c r="CC279">
        <v>16</v>
      </c>
      <c r="CD279">
        <v>253.76</v>
      </c>
      <c r="CE279">
        <v>72.48</v>
      </c>
      <c r="CF279">
        <v>68.14</v>
      </c>
      <c r="CG279">
        <v>49.56</v>
      </c>
      <c r="CH279">
        <v>1.69</v>
      </c>
      <c r="CI279">
        <v>29.65</v>
      </c>
      <c r="CJ279">
        <v>47.47</v>
      </c>
      <c r="CK279">
        <v>3.04</v>
      </c>
      <c r="CL279">
        <v>4.05</v>
      </c>
      <c r="CM279">
        <v>4.75</v>
      </c>
      <c r="CN279">
        <v>253.05</v>
      </c>
      <c r="CO279">
        <v>71.63</v>
      </c>
      <c r="CP279">
        <v>66.69</v>
      </c>
      <c r="CQ279">
        <v>50.4</v>
      </c>
      <c r="CR279">
        <v>1.69</v>
      </c>
      <c r="CS279">
        <v>29.48</v>
      </c>
      <c r="CT279">
        <v>46.5</v>
      </c>
      <c r="CU279">
        <v>3.06</v>
      </c>
      <c r="CV279">
        <v>4.0599999999999996</v>
      </c>
      <c r="CW279">
        <v>4.76</v>
      </c>
      <c r="CX279">
        <v>25</v>
      </c>
      <c r="CY279">
        <v>25</v>
      </c>
      <c r="CZ279">
        <v>42</v>
      </c>
      <c r="DA279">
        <v>24</v>
      </c>
      <c r="DB279">
        <v>7</v>
      </c>
      <c r="DC279">
        <v>282</v>
      </c>
      <c r="DD279">
        <v>12</v>
      </c>
      <c r="DE279">
        <v>266</v>
      </c>
      <c r="DF279">
        <v>40</v>
      </c>
      <c r="DG279">
        <v>271</v>
      </c>
      <c r="DH279">
        <v>26</v>
      </c>
      <c r="DI279">
        <v>282</v>
      </c>
      <c r="DJ279">
        <v>8</v>
      </c>
      <c r="DM279">
        <v>57.14</v>
      </c>
      <c r="DN279">
        <v>86</v>
      </c>
      <c r="DO279">
        <v>50</v>
      </c>
      <c r="DP279">
        <v>120</v>
      </c>
      <c r="DQ279">
        <v>42.86</v>
      </c>
      <c r="DR279">
        <v>68</v>
      </c>
      <c r="DS279">
        <v>50</v>
      </c>
      <c r="DT279">
        <v>53</v>
      </c>
      <c r="DW279">
        <v>77.78</v>
      </c>
      <c r="DX279">
        <v>69</v>
      </c>
      <c r="DY279">
        <v>94.44</v>
      </c>
      <c r="DZ279">
        <v>5</v>
      </c>
      <c r="EA279">
        <v>83.33</v>
      </c>
      <c r="EB279">
        <v>19</v>
      </c>
      <c r="EC279">
        <v>83.33</v>
      </c>
      <c r="ED279">
        <v>17</v>
      </c>
      <c r="EG279">
        <v>30</v>
      </c>
      <c r="EH279">
        <v>54</v>
      </c>
      <c r="EI279">
        <v>30</v>
      </c>
      <c r="EJ279">
        <v>34</v>
      </c>
      <c r="EK279">
        <v>32</v>
      </c>
      <c r="EL279">
        <v>49</v>
      </c>
      <c r="EM279">
        <v>33</v>
      </c>
      <c r="EN279">
        <v>58</v>
      </c>
      <c r="EQ279">
        <v>1.79</v>
      </c>
      <c r="ER279">
        <v>94</v>
      </c>
      <c r="ES279">
        <v>1.71</v>
      </c>
      <c r="ET279">
        <v>49</v>
      </c>
      <c r="EU279">
        <v>1.8</v>
      </c>
      <c r="EV279">
        <v>40</v>
      </c>
      <c r="EW279">
        <v>1.87</v>
      </c>
      <c r="EX279">
        <v>57</v>
      </c>
      <c r="FA279">
        <v>25</v>
      </c>
      <c r="FB279">
        <v>90</v>
      </c>
      <c r="FC279">
        <v>100</v>
      </c>
      <c r="FD279">
        <v>1</v>
      </c>
      <c r="FE279">
        <v>0</v>
      </c>
      <c r="FF279">
        <v>47</v>
      </c>
      <c r="FG279">
        <v>0</v>
      </c>
      <c r="FH279">
        <v>55</v>
      </c>
      <c r="FK279">
        <v>100</v>
      </c>
      <c r="FM279">
        <v>100</v>
      </c>
      <c r="FO279">
        <v>100</v>
      </c>
      <c r="FQ279">
        <v>0</v>
      </c>
      <c r="FU279">
        <v>-1</v>
      </c>
      <c r="FV279">
        <v>21</v>
      </c>
      <c r="FW279">
        <v>0</v>
      </c>
      <c r="FX279">
        <v>40</v>
      </c>
      <c r="FY279">
        <v>1</v>
      </c>
      <c r="FZ279">
        <v>50</v>
      </c>
      <c r="GA279">
        <v>0</v>
      </c>
      <c r="GB279">
        <v>39</v>
      </c>
      <c r="GE279">
        <v>0</v>
      </c>
      <c r="GF279">
        <v>72</v>
      </c>
      <c r="GG279">
        <v>-2</v>
      </c>
      <c r="GH279">
        <v>20</v>
      </c>
      <c r="GI279">
        <v>-1</v>
      </c>
      <c r="GJ279">
        <v>19</v>
      </c>
      <c r="GK279">
        <v>1</v>
      </c>
      <c r="GL279">
        <v>46</v>
      </c>
      <c r="GO279">
        <v>-1</v>
      </c>
      <c r="GP279">
        <v>59</v>
      </c>
      <c r="GQ279">
        <v>-3</v>
      </c>
      <c r="GR279">
        <v>10</v>
      </c>
      <c r="GS279">
        <v>-2</v>
      </c>
      <c r="GT279">
        <v>22</v>
      </c>
      <c r="GU279">
        <v>-1</v>
      </c>
      <c r="GV279">
        <v>38</v>
      </c>
      <c r="GY279">
        <v>0</v>
      </c>
      <c r="GZ279">
        <v>16</v>
      </c>
      <c r="HA279">
        <v>0</v>
      </c>
      <c r="HB279">
        <v>15</v>
      </c>
      <c r="HC279">
        <v>0</v>
      </c>
      <c r="HD279">
        <v>5</v>
      </c>
      <c r="HE279">
        <v>0</v>
      </c>
      <c r="HF279">
        <v>9</v>
      </c>
      <c r="HI279">
        <v>5</v>
      </c>
      <c r="HJ279">
        <v>38</v>
      </c>
      <c r="HK279">
        <v>5</v>
      </c>
      <c r="HL279">
        <v>32</v>
      </c>
      <c r="HM279">
        <v>5</v>
      </c>
      <c r="HN279">
        <v>22</v>
      </c>
      <c r="HO279">
        <v>4</v>
      </c>
      <c r="HP279">
        <v>29</v>
      </c>
      <c r="HS279">
        <v>10</v>
      </c>
      <c r="HT279">
        <v>97</v>
      </c>
      <c r="HU279">
        <v>13</v>
      </c>
      <c r="HV279">
        <v>22</v>
      </c>
      <c r="HW279">
        <v>10</v>
      </c>
      <c r="HX279">
        <v>42</v>
      </c>
      <c r="HY279">
        <v>11</v>
      </c>
      <c r="HZ279">
        <v>37</v>
      </c>
      <c r="IC279">
        <v>3</v>
      </c>
      <c r="ID279">
        <v>23</v>
      </c>
      <c r="IE279">
        <v>0</v>
      </c>
      <c r="IF279">
        <v>131</v>
      </c>
      <c r="IG279">
        <v>3</v>
      </c>
      <c r="IH279">
        <v>19</v>
      </c>
      <c r="II279">
        <v>2</v>
      </c>
      <c r="IJ279">
        <v>22</v>
      </c>
      <c r="IM279">
        <v>0</v>
      </c>
      <c r="IN279">
        <v>29</v>
      </c>
      <c r="IO279">
        <v>0</v>
      </c>
      <c r="IP279">
        <v>35</v>
      </c>
      <c r="IQ279">
        <v>0</v>
      </c>
      <c r="IR279">
        <v>13</v>
      </c>
      <c r="IS279">
        <v>1</v>
      </c>
      <c r="IT279">
        <v>2</v>
      </c>
    </row>
    <row r="280" spans="1:254" x14ac:dyDescent="0.25">
      <c r="A280" s="3" t="str">
        <f t="shared" si="4"/>
        <v>Andrea Lee</v>
      </c>
      <c r="B280" s="4">
        <v>45767</v>
      </c>
      <c r="C280" t="s">
        <v>1680</v>
      </c>
      <c r="D280" t="s">
        <v>1681</v>
      </c>
      <c r="E280" t="s">
        <v>1682</v>
      </c>
      <c r="F280" t="s">
        <v>1683</v>
      </c>
      <c r="I280" t="s">
        <v>1338</v>
      </c>
      <c r="J280" t="s">
        <v>1765</v>
      </c>
      <c r="K280">
        <v>47</v>
      </c>
      <c r="L280">
        <v>69</v>
      </c>
      <c r="M280">
        <v>65</v>
      </c>
      <c r="N280">
        <v>73</v>
      </c>
      <c r="O280">
        <v>72</v>
      </c>
      <c r="Q280">
        <v>279</v>
      </c>
      <c r="R280">
        <v>71.39</v>
      </c>
      <c r="S280">
        <v>71.08</v>
      </c>
      <c r="T280">
        <v>70.33</v>
      </c>
      <c r="U280">
        <v>65.959999999999994</v>
      </c>
      <c r="V280">
        <v>73.61</v>
      </c>
      <c r="W280">
        <v>73.12</v>
      </c>
      <c r="Y280">
        <v>70.760000000000005</v>
      </c>
      <c r="Z280">
        <v>44</v>
      </c>
      <c r="AA280">
        <v>7</v>
      </c>
      <c r="AB280">
        <v>29</v>
      </c>
      <c r="AC280">
        <v>47</v>
      </c>
      <c r="AE280">
        <v>6</v>
      </c>
      <c r="AF280">
        <v>3</v>
      </c>
      <c r="AG280">
        <v>8</v>
      </c>
      <c r="AH280">
        <v>12</v>
      </c>
      <c r="AJ280">
        <v>47</v>
      </c>
      <c r="AK280">
        <v>49</v>
      </c>
      <c r="AL280">
        <v>1</v>
      </c>
      <c r="AM280" s="5">
        <v>0.31736111111111109</v>
      </c>
      <c r="AN280">
        <v>10</v>
      </c>
      <c r="AO280" s="5">
        <v>0.52569444444444446</v>
      </c>
      <c r="AP280">
        <v>1</v>
      </c>
      <c r="AQ280" s="5">
        <v>0.55902777777777779</v>
      </c>
      <c r="AR280">
        <v>1</v>
      </c>
      <c r="AS280" s="5">
        <v>0.4513888888888889</v>
      </c>
      <c r="AV280">
        <v>256.33</v>
      </c>
      <c r="AW280">
        <v>48</v>
      </c>
      <c r="AX280">
        <v>80.95</v>
      </c>
      <c r="AY280">
        <v>6</v>
      </c>
      <c r="AZ280">
        <v>83.33</v>
      </c>
      <c r="BA280">
        <v>26</v>
      </c>
      <c r="BB280">
        <v>31.33</v>
      </c>
      <c r="BC280">
        <v>54</v>
      </c>
      <c r="BD280">
        <v>1.8</v>
      </c>
      <c r="BE280">
        <v>57</v>
      </c>
      <c r="BF280">
        <v>18.2</v>
      </c>
      <c r="BG280">
        <v>68</v>
      </c>
      <c r="BH280">
        <v>20</v>
      </c>
      <c r="BI280">
        <v>61</v>
      </c>
      <c r="BJ280">
        <v>23</v>
      </c>
      <c r="BK280">
        <v>10</v>
      </c>
      <c r="BL280">
        <v>23</v>
      </c>
      <c r="BM280">
        <v>60</v>
      </c>
      <c r="BN280">
        <v>53</v>
      </c>
      <c r="BO280">
        <v>-1</v>
      </c>
      <c r="BP280">
        <v>34</v>
      </c>
      <c r="BQ280">
        <v>-1</v>
      </c>
      <c r="BR280">
        <v>45</v>
      </c>
      <c r="BS280">
        <v>-7</v>
      </c>
      <c r="BT280">
        <v>28</v>
      </c>
      <c r="BU280">
        <v>0</v>
      </c>
      <c r="BV280">
        <v>20</v>
      </c>
      <c r="BW280">
        <v>41</v>
      </c>
      <c r="BX280">
        <v>11</v>
      </c>
      <c r="BY280">
        <v>0</v>
      </c>
      <c r="BZ280">
        <v>5</v>
      </c>
      <c r="CA280">
        <v>16</v>
      </c>
      <c r="CB280">
        <v>40</v>
      </c>
      <c r="CC280">
        <v>16</v>
      </c>
      <c r="CD280">
        <v>253.76</v>
      </c>
      <c r="CE280">
        <v>72.48</v>
      </c>
      <c r="CF280">
        <v>68.14</v>
      </c>
      <c r="CG280">
        <v>49.56</v>
      </c>
      <c r="CH280">
        <v>1.69</v>
      </c>
      <c r="CI280">
        <v>29.65</v>
      </c>
      <c r="CJ280">
        <v>47.47</v>
      </c>
      <c r="CK280">
        <v>3.04</v>
      </c>
      <c r="CL280">
        <v>4.05</v>
      </c>
      <c r="CM280">
        <v>4.75</v>
      </c>
      <c r="CN280">
        <v>253.05</v>
      </c>
      <c r="CO280">
        <v>71.63</v>
      </c>
      <c r="CP280">
        <v>66.69</v>
      </c>
      <c r="CQ280">
        <v>50.4</v>
      </c>
      <c r="CR280">
        <v>1.69</v>
      </c>
      <c r="CS280">
        <v>29.48</v>
      </c>
      <c r="CT280">
        <v>46.5</v>
      </c>
      <c r="CU280">
        <v>3.06</v>
      </c>
      <c r="CV280">
        <v>4.0599999999999996</v>
      </c>
      <c r="CW280">
        <v>4.76</v>
      </c>
      <c r="CX280">
        <v>25</v>
      </c>
      <c r="CY280">
        <v>16</v>
      </c>
      <c r="CZ280">
        <v>59</v>
      </c>
      <c r="DA280">
        <v>9</v>
      </c>
      <c r="DB280">
        <v>38</v>
      </c>
      <c r="DC280">
        <v>258</v>
      </c>
      <c r="DD280">
        <v>84</v>
      </c>
      <c r="DE280">
        <v>251</v>
      </c>
      <c r="DF280">
        <v>100</v>
      </c>
      <c r="DG280">
        <v>260</v>
      </c>
      <c r="DH280">
        <v>48</v>
      </c>
      <c r="DI280">
        <v>249</v>
      </c>
      <c r="DJ280">
        <v>64</v>
      </c>
      <c r="DM280">
        <v>78.569999999999993</v>
      </c>
      <c r="DN280">
        <v>14</v>
      </c>
      <c r="DO280">
        <v>64.290000000000006</v>
      </c>
      <c r="DP280">
        <v>69</v>
      </c>
      <c r="DQ280">
        <v>100</v>
      </c>
      <c r="DR280">
        <v>1</v>
      </c>
      <c r="DS280">
        <v>71.430000000000007</v>
      </c>
      <c r="DT280">
        <v>18</v>
      </c>
      <c r="DW280">
        <v>88.89</v>
      </c>
      <c r="DX280">
        <v>15</v>
      </c>
      <c r="DY280">
        <v>83.33</v>
      </c>
      <c r="DZ280">
        <v>43</v>
      </c>
      <c r="EA280">
        <v>77.78</v>
      </c>
      <c r="EB280">
        <v>31</v>
      </c>
      <c r="EC280">
        <v>88.89</v>
      </c>
      <c r="ED280">
        <v>7</v>
      </c>
      <c r="EG280">
        <v>31</v>
      </c>
      <c r="EH280">
        <v>76</v>
      </c>
      <c r="EI280">
        <v>28</v>
      </c>
      <c r="EJ280">
        <v>8</v>
      </c>
      <c r="EK280">
        <v>35</v>
      </c>
      <c r="EL280">
        <v>67</v>
      </c>
      <c r="EM280">
        <v>34</v>
      </c>
      <c r="EN280">
        <v>68</v>
      </c>
      <c r="EQ280">
        <v>1.75</v>
      </c>
      <c r="ER280">
        <v>71</v>
      </c>
      <c r="ES280">
        <v>1.6</v>
      </c>
      <c r="ET280">
        <v>16</v>
      </c>
      <c r="EU280">
        <v>2</v>
      </c>
      <c r="EV280">
        <v>64</v>
      </c>
      <c r="EW280">
        <v>1.87</v>
      </c>
      <c r="EX280">
        <v>61</v>
      </c>
      <c r="FA280">
        <v>0</v>
      </c>
      <c r="FB280">
        <v>108</v>
      </c>
      <c r="FC280">
        <v>66.67</v>
      </c>
      <c r="FD280">
        <v>25</v>
      </c>
      <c r="FE280">
        <v>0</v>
      </c>
      <c r="FF280">
        <v>47</v>
      </c>
      <c r="FG280">
        <v>0</v>
      </c>
      <c r="FH280">
        <v>55</v>
      </c>
      <c r="FK280">
        <v>100</v>
      </c>
      <c r="FM280">
        <v>0</v>
      </c>
      <c r="FO280">
        <v>0</v>
      </c>
      <c r="FQ280">
        <v>0</v>
      </c>
      <c r="FU280">
        <v>-1</v>
      </c>
      <c r="FV280">
        <v>21</v>
      </c>
      <c r="FW280">
        <v>0</v>
      </c>
      <c r="FX280">
        <v>40</v>
      </c>
      <c r="FY280">
        <v>0</v>
      </c>
      <c r="FZ280">
        <v>27</v>
      </c>
      <c r="GA280">
        <v>0</v>
      </c>
      <c r="GB280">
        <v>39</v>
      </c>
      <c r="GE280">
        <v>-1</v>
      </c>
      <c r="GF280">
        <v>41</v>
      </c>
      <c r="GG280">
        <v>-4</v>
      </c>
      <c r="GH280">
        <v>5</v>
      </c>
      <c r="GI280">
        <v>3</v>
      </c>
      <c r="GJ280">
        <v>62</v>
      </c>
      <c r="GK280">
        <v>1</v>
      </c>
      <c r="GL280">
        <v>46</v>
      </c>
      <c r="GO280">
        <v>-1</v>
      </c>
      <c r="GP280">
        <v>59</v>
      </c>
      <c r="GQ280">
        <v>-3</v>
      </c>
      <c r="GR280">
        <v>10</v>
      </c>
      <c r="GS280">
        <v>-2</v>
      </c>
      <c r="GT280">
        <v>22</v>
      </c>
      <c r="GU280">
        <v>-1</v>
      </c>
      <c r="GV280">
        <v>38</v>
      </c>
      <c r="GY280">
        <v>0</v>
      </c>
      <c r="GZ280">
        <v>16</v>
      </c>
      <c r="HA280">
        <v>0</v>
      </c>
      <c r="HB280">
        <v>15</v>
      </c>
      <c r="HC280">
        <v>0</v>
      </c>
      <c r="HD280">
        <v>5</v>
      </c>
      <c r="HE280">
        <v>0</v>
      </c>
      <c r="HF280">
        <v>9</v>
      </c>
      <c r="HI280">
        <v>6</v>
      </c>
      <c r="HJ280">
        <v>12</v>
      </c>
      <c r="HK280">
        <v>8</v>
      </c>
      <c r="HL280">
        <v>2</v>
      </c>
      <c r="HM280">
        <v>3</v>
      </c>
      <c r="HN280">
        <v>49</v>
      </c>
      <c r="HO280">
        <v>3</v>
      </c>
      <c r="HP280">
        <v>48</v>
      </c>
      <c r="HS280">
        <v>9</v>
      </c>
      <c r="HT280">
        <v>121</v>
      </c>
      <c r="HU280">
        <v>9</v>
      </c>
      <c r="HV280">
        <v>121</v>
      </c>
      <c r="HW280">
        <v>11</v>
      </c>
      <c r="HX280">
        <v>33</v>
      </c>
      <c r="HY280">
        <v>12</v>
      </c>
      <c r="HZ280">
        <v>22</v>
      </c>
      <c r="IC280">
        <v>3</v>
      </c>
      <c r="ID280">
        <v>23</v>
      </c>
      <c r="IE280">
        <v>1</v>
      </c>
      <c r="IF280">
        <v>85</v>
      </c>
      <c r="IG280">
        <v>4</v>
      </c>
      <c r="IH280">
        <v>7</v>
      </c>
      <c r="II280">
        <v>3</v>
      </c>
      <c r="IJ280">
        <v>13</v>
      </c>
      <c r="IM280">
        <v>0</v>
      </c>
      <c r="IN280">
        <v>29</v>
      </c>
      <c r="IO280">
        <v>0</v>
      </c>
      <c r="IP280">
        <v>35</v>
      </c>
      <c r="IQ280">
        <v>0</v>
      </c>
      <c r="IR280">
        <v>13</v>
      </c>
      <c r="IS280">
        <v>0</v>
      </c>
      <c r="IT280">
        <v>16</v>
      </c>
    </row>
    <row r="281" spans="1:254" x14ac:dyDescent="0.25">
      <c r="A281" s="3" t="str">
        <f t="shared" si="4"/>
        <v>Jeongeun Lee6</v>
      </c>
      <c r="B281" s="4">
        <v>45767</v>
      </c>
      <c r="C281" t="s">
        <v>1680</v>
      </c>
      <c r="D281" t="s">
        <v>1681</v>
      </c>
      <c r="E281" t="s">
        <v>1682</v>
      </c>
      <c r="F281" t="s">
        <v>1683</v>
      </c>
      <c r="I281" t="s">
        <v>1766</v>
      </c>
      <c r="J281" t="s">
        <v>1722</v>
      </c>
      <c r="K281">
        <v>47</v>
      </c>
      <c r="L281">
        <v>65</v>
      </c>
      <c r="M281">
        <v>70</v>
      </c>
      <c r="N281">
        <v>71</v>
      </c>
      <c r="O281">
        <v>73</v>
      </c>
      <c r="Q281">
        <v>279</v>
      </c>
      <c r="R281">
        <v>71.39</v>
      </c>
      <c r="S281">
        <v>71.08</v>
      </c>
      <c r="T281">
        <v>66.33</v>
      </c>
      <c r="U281">
        <v>70.959999999999994</v>
      </c>
      <c r="V281">
        <v>71.61</v>
      </c>
      <c r="W281">
        <v>74.12</v>
      </c>
      <c r="Y281">
        <v>70.760000000000005</v>
      </c>
      <c r="Z281">
        <v>4</v>
      </c>
      <c r="AA281">
        <v>12</v>
      </c>
      <c r="AB281">
        <v>20</v>
      </c>
      <c r="AC281">
        <v>47</v>
      </c>
      <c r="AE281">
        <v>2</v>
      </c>
      <c r="AF281">
        <v>4</v>
      </c>
      <c r="AG281">
        <v>7</v>
      </c>
      <c r="AH281">
        <v>12</v>
      </c>
      <c r="AJ281">
        <v>47</v>
      </c>
      <c r="AK281">
        <v>49</v>
      </c>
      <c r="AL281">
        <v>10</v>
      </c>
      <c r="AM281" s="5">
        <v>0.55625000000000002</v>
      </c>
      <c r="AN281">
        <v>1</v>
      </c>
      <c r="AO281" s="5">
        <v>0.34791666666666665</v>
      </c>
      <c r="AP281">
        <v>1</v>
      </c>
      <c r="AQ281" s="5">
        <v>0.51736111111111116</v>
      </c>
      <c r="AR281">
        <v>1</v>
      </c>
      <c r="AS281" s="5">
        <v>0.4861111111111111</v>
      </c>
      <c r="AV281">
        <v>244.33</v>
      </c>
      <c r="AW281">
        <v>70</v>
      </c>
      <c r="AX281">
        <v>59.52</v>
      </c>
      <c r="AY281">
        <v>57</v>
      </c>
      <c r="AZ281">
        <v>75.930000000000007</v>
      </c>
      <c r="BA281">
        <v>59</v>
      </c>
      <c r="BB281">
        <v>27.67</v>
      </c>
      <c r="BC281">
        <v>1</v>
      </c>
      <c r="BD281">
        <v>1.6</v>
      </c>
      <c r="BE281">
        <v>1</v>
      </c>
      <c r="BF281">
        <v>31.6</v>
      </c>
      <c r="BG281">
        <v>58</v>
      </c>
      <c r="BH281">
        <v>37.5</v>
      </c>
      <c r="BI281">
        <v>47</v>
      </c>
      <c r="BJ281">
        <v>72</v>
      </c>
      <c r="BK281">
        <v>66</v>
      </c>
      <c r="BL281">
        <v>71</v>
      </c>
      <c r="BM281">
        <v>1</v>
      </c>
      <c r="BN281">
        <v>68</v>
      </c>
      <c r="BO281">
        <v>-2</v>
      </c>
      <c r="BP281">
        <v>19</v>
      </c>
      <c r="BQ281">
        <v>-1</v>
      </c>
      <c r="BR281">
        <v>45</v>
      </c>
      <c r="BS281">
        <v>-6</v>
      </c>
      <c r="BT281">
        <v>40</v>
      </c>
      <c r="BU281">
        <v>1</v>
      </c>
      <c r="BV281">
        <v>22</v>
      </c>
      <c r="BW281">
        <v>36</v>
      </c>
      <c r="BX281">
        <v>12</v>
      </c>
      <c r="BY281">
        <v>1</v>
      </c>
      <c r="BZ281">
        <v>8</v>
      </c>
      <c r="CA281">
        <v>16</v>
      </c>
      <c r="CB281">
        <v>40</v>
      </c>
      <c r="CC281">
        <v>16</v>
      </c>
      <c r="CD281">
        <v>253.76</v>
      </c>
      <c r="CE281">
        <v>72.48</v>
      </c>
      <c r="CF281">
        <v>68.14</v>
      </c>
      <c r="CG281">
        <v>49.56</v>
      </c>
      <c r="CH281">
        <v>1.69</v>
      </c>
      <c r="CI281">
        <v>29.65</v>
      </c>
      <c r="CJ281">
        <v>47.47</v>
      </c>
      <c r="CK281">
        <v>3.04</v>
      </c>
      <c r="CL281">
        <v>4.05</v>
      </c>
      <c r="CM281">
        <v>4.75</v>
      </c>
      <c r="CN281">
        <v>253.05</v>
      </c>
      <c r="CO281">
        <v>71.63</v>
      </c>
      <c r="CP281">
        <v>66.69</v>
      </c>
      <c r="CQ281">
        <v>50.4</v>
      </c>
      <c r="CR281">
        <v>1.69</v>
      </c>
      <c r="CS281">
        <v>29.48</v>
      </c>
      <c r="CT281">
        <v>46.5</v>
      </c>
      <c r="CU281">
        <v>3.06</v>
      </c>
      <c r="CV281">
        <v>4.0599999999999996</v>
      </c>
      <c r="CW281">
        <v>4.76</v>
      </c>
      <c r="CX281">
        <v>10</v>
      </c>
      <c r="CY281">
        <v>9</v>
      </c>
      <c r="CZ281">
        <v>72</v>
      </c>
      <c r="DA281">
        <v>5</v>
      </c>
      <c r="DB281">
        <v>7</v>
      </c>
      <c r="DC281">
        <v>250</v>
      </c>
      <c r="DD281">
        <v>112</v>
      </c>
      <c r="DE281">
        <v>240</v>
      </c>
      <c r="DF281">
        <v>135</v>
      </c>
      <c r="DG281">
        <v>243</v>
      </c>
      <c r="DH281">
        <v>69</v>
      </c>
      <c r="DI281">
        <v>279</v>
      </c>
      <c r="DJ281">
        <v>12</v>
      </c>
      <c r="DM281">
        <v>78.569999999999993</v>
      </c>
      <c r="DN281">
        <v>14</v>
      </c>
      <c r="DO281">
        <v>57.14</v>
      </c>
      <c r="DP281">
        <v>98</v>
      </c>
      <c r="DQ281">
        <v>42.86</v>
      </c>
      <c r="DR281">
        <v>68</v>
      </c>
      <c r="DS281">
        <v>64.290000000000006</v>
      </c>
      <c r="DT281">
        <v>32</v>
      </c>
      <c r="DW281">
        <v>83.33</v>
      </c>
      <c r="DX281">
        <v>41</v>
      </c>
      <c r="DY281">
        <v>72.22</v>
      </c>
      <c r="DZ281">
        <v>109</v>
      </c>
      <c r="EA281">
        <v>72.22</v>
      </c>
      <c r="EB281">
        <v>49</v>
      </c>
      <c r="EC281">
        <v>66.67</v>
      </c>
      <c r="ED281">
        <v>63</v>
      </c>
      <c r="EG281">
        <v>25</v>
      </c>
      <c r="EH281">
        <v>2</v>
      </c>
      <c r="EI281">
        <v>29</v>
      </c>
      <c r="EJ281">
        <v>16</v>
      </c>
      <c r="EK281">
        <v>29</v>
      </c>
      <c r="EL281">
        <v>16</v>
      </c>
      <c r="EM281">
        <v>30</v>
      </c>
      <c r="EN281">
        <v>29</v>
      </c>
      <c r="EQ281">
        <v>1.4</v>
      </c>
      <c r="ER281">
        <v>1</v>
      </c>
      <c r="ES281">
        <v>1.69</v>
      </c>
      <c r="ET281">
        <v>47</v>
      </c>
      <c r="EU281">
        <v>1.62</v>
      </c>
      <c r="EV281">
        <v>12</v>
      </c>
      <c r="EW281">
        <v>1.75</v>
      </c>
      <c r="EX281">
        <v>30</v>
      </c>
      <c r="FA281">
        <v>33.33</v>
      </c>
      <c r="FB281">
        <v>76</v>
      </c>
      <c r="FC281">
        <v>40</v>
      </c>
      <c r="FD281">
        <v>55</v>
      </c>
      <c r="FE281">
        <v>0</v>
      </c>
      <c r="FF281">
        <v>47</v>
      </c>
      <c r="FG281">
        <v>50</v>
      </c>
      <c r="FH281">
        <v>33</v>
      </c>
      <c r="FK281">
        <v>33.33</v>
      </c>
      <c r="FM281">
        <v>0</v>
      </c>
      <c r="FQ281">
        <v>50</v>
      </c>
      <c r="FU281">
        <v>-1</v>
      </c>
      <c r="FV281">
        <v>21</v>
      </c>
      <c r="FW281">
        <v>-1</v>
      </c>
      <c r="FX281">
        <v>10</v>
      </c>
      <c r="FY281">
        <v>-1</v>
      </c>
      <c r="FZ281">
        <v>6</v>
      </c>
      <c r="GA281">
        <v>1</v>
      </c>
      <c r="GB281">
        <v>59</v>
      </c>
      <c r="GE281">
        <v>-3</v>
      </c>
      <c r="GF281">
        <v>9</v>
      </c>
      <c r="GG281">
        <v>0</v>
      </c>
      <c r="GH281">
        <v>71</v>
      </c>
      <c r="GI281">
        <v>1</v>
      </c>
      <c r="GJ281">
        <v>43</v>
      </c>
      <c r="GK281">
        <v>1</v>
      </c>
      <c r="GL281">
        <v>46</v>
      </c>
      <c r="GO281">
        <v>-3</v>
      </c>
      <c r="GP281">
        <v>6</v>
      </c>
      <c r="GQ281">
        <v>-1</v>
      </c>
      <c r="GR281">
        <v>64</v>
      </c>
      <c r="GS281">
        <v>-1</v>
      </c>
      <c r="GT281">
        <v>39</v>
      </c>
      <c r="GU281">
        <v>-1</v>
      </c>
      <c r="GV281">
        <v>38</v>
      </c>
      <c r="GY281">
        <v>1</v>
      </c>
      <c r="GZ281">
        <v>1</v>
      </c>
      <c r="HA281">
        <v>0</v>
      </c>
      <c r="HB281">
        <v>15</v>
      </c>
      <c r="HC281">
        <v>0</v>
      </c>
      <c r="HD281">
        <v>5</v>
      </c>
      <c r="HE281">
        <v>0</v>
      </c>
      <c r="HF281">
        <v>9</v>
      </c>
      <c r="HI281">
        <v>7</v>
      </c>
      <c r="HJ281">
        <v>6</v>
      </c>
      <c r="HK281">
        <v>5</v>
      </c>
      <c r="HL281">
        <v>32</v>
      </c>
      <c r="HM281">
        <v>6</v>
      </c>
      <c r="HN281">
        <v>9</v>
      </c>
      <c r="HO281">
        <v>4</v>
      </c>
      <c r="HP281">
        <v>29</v>
      </c>
      <c r="HS281">
        <v>8</v>
      </c>
      <c r="HT281">
        <v>134</v>
      </c>
      <c r="HU281">
        <v>10</v>
      </c>
      <c r="HV281">
        <v>99</v>
      </c>
      <c r="HW281">
        <v>7</v>
      </c>
      <c r="HX281">
        <v>69</v>
      </c>
      <c r="HY281">
        <v>11</v>
      </c>
      <c r="HZ281">
        <v>37</v>
      </c>
      <c r="IC281">
        <v>2</v>
      </c>
      <c r="ID281">
        <v>54</v>
      </c>
      <c r="IE281">
        <v>3</v>
      </c>
      <c r="IF281">
        <v>25</v>
      </c>
      <c r="IG281">
        <v>5</v>
      </c>
      <c r="IH281">
        <v>2</v>
      </c>
      <c r="II281">
        <v>2</v>
      </c>
      <c r="IJ281">
        <v>22</v>
      </c>
      <c r="IM281">
        <v>0</v>
      </c>
      <c r="IN281">
        <v>29</v>
      </c>
      <c r="IO281">
        <v>0</v>
      </c>
      <c r="IP281">
        <v>35</v>
      </c>
      <c r="IQ281">
        <v>0</v>
      </c>
      <c r="IR281">
        <v>13</v>
      </c>
      <c r="IS281">
        <v>1</v>
      </c>
      <c r="IT281">
        <v>2</v>
      </c>
    </row>
    <row r="282" spans="1:254" x14ac:dyDescent="0.25">
      <c r="A282" s="3" t="str">
        <f t="shared" si="4"/>
        <v>Brooke Matthews</v>
      </c>
      <c r="B282" s="4">
        <v>45767</v>
      </c>
      <c r="C282" t="s">
        <v>1680</v>
      </c>
      <c r="D282" t="s">
        <v>1681</v>
      </c>
      <c r="E282" t="s">
        <v>1682</v>
      </c>
      <c r="F282" t="s">
        <v>1683</v>
      </c>
      <c r="I282" t="s">
        <v>1767</v>
      </c>
      <c r="J282" t="s">
        <v>1768</v>
      </c>
      <c r="K282">
        <v>47</v>
      </c>
      <c r="L282">
        <v>72</v>
      </c>
      <c r="M282">
        <v>66</v>
      </c>
      <c r="N282">
        <v>70</v>
      </c>
      <c r="O282">
        <v>71</v>
      </c>
      <c r="Q282">
        <v>279</v>
      </c>
      <c r="R282">
        <v>71.39</v>
      </c>
      <c r="S282">
        <v>71.08</v>
      </c>
      <c r="T282">
        <v>73.33</v>
      </c>
      <c r="U282">
        <v>66.959999999999994</v>
      </c>
      <c r="V282">
        <v>70.61</v>
      </c>
      <c r="W282">
        <v>72.12</v>
      </c>
      <c r="Y282">
        <v>70.760000000000005</v>
      </c>
      <c r="Z282">
        <v>104</v>
      </c>
      <c r="AA282">
        <v>43</v>
      </c>
      <c r="AB282">
        <v>39</v>
      </c>
      <c r="AC282">
        <v>47</v>
      </c>
      <c r="AE282">
        <v>9</v>
      </c>
      <c r="AF282">
        <v>7</v>
      </c>
      <c r="AG282">
        <v>9</v>
      </c>
      <c r="AH282">
        <v>12</v>
      </c>
      <c r="AJ282">
        <v>47</v>
      </c>
      <c r="AK282">
        <v>49</v>
      </c>
      <c r="AL282">
        <v>10</v>
      </c>
      <c r="AM282" s="5">
        <v>0.5180555555555556</v>
      </c>
      <c r="AN282">
        <v>1</v>
      </c>
      <c r="AO282" s="5">
        <v>0.30972222222222223</v>
      </c>
      <c r="AP282">
        <v>1</v>
      </c>
      <c r="AQ282" s="5">
        <v>0.43402777777777779</v>
      </c>
      <c r="AR282">
        <v>1</v>
      </c>
      <c r="AS282" s="5">
        <v>0.4375</v>
      </c>
      <c r="AV282">
        <v>284</v>
      </c>
      <c r="AW282">
        <v>3</v>
      </c>
      <c r="AX282">
        <v>59.52</v>
      </c>
      <c r="AY282">
        <v>57</v>
      </c>
      <c r="AZ282">
        <v>88.89</v>
      </c>
      <c r="BA282">
        <v>7</v>
      </c>
      <c r="BB282">
        <v>32</v>
      </c>
      <c r="BC282">
        <v>67</v>
      </c>
      <c r="BD282">
        <v>1.77</v>
      </c>
      <c r="BE282">
        <v>46</v>
      </c>
      <c r="BF282">
        <v>27.3</v>
      </c>
      <c r="BG282">
        <v>64</v>
      </c>
      <c r="BH282">
        <v>20</v>
      </c>
      <c r="BI282">
        <v>61</v>
      </c>
      <c r="BJ282">
        <v>28</v>
      </c>
      <c r="BK282">
        <v>35</v>
      </c>
      <c r="BL282">
        <v>12</v>
      </c>
      <c r="BM282">
        <v>63</v>
      </c>
      <c r="BN282">
        <v>34</v>
      </c>
      <c r="BO282">
        <v>-3</v>
      </c>
      <c r="BP282">
        <v>10</v>
      </c>
      <c r="BQ282">
        <v>0</v>
      </c>
      <c r="BR282">
        <v>51</v>
      </c>
      <c r="BS282">
        <v>-6</v>
      </c>
      <c r="BT282">
        <v>40</v>
      </c>
      <c r="BU282">
        <v>0</v>
      </c>
      <c r="BV282">
        <v>20</v>
      </c>
      <c r="BW282">
        <v>42</v>
      </c>
      <c r="BX282">
        <v>9</v>
      </c>
      <c r="BY282">
        <v>1</v>
      </c>
      <c r="BZ282">
        <v>5</v>
      </c>
      <c r="CA282">
        <v>16</v>
      </c>
      <c r="CB282">
        <v>40</v>
      </c>
      <c r="CC282">
        <v>16</v>
      </c>
      <c r="CD282">
        <v>253.76</v>
      </c>
      <c r="CE282">
        <v>72.48</v>
      </c>
      <c r="CF282">
        <v>68.14</v>
      </c>
      <c r="CG282">
        <v>49.56</v>
      </c>
      <c r="CH282">
        <v>1.69</v>
      </c>
      <c r="CI282">
        <v>29.65</v>
      </c>
      <c r="CJ282">
        <v>47.47</v>
      </c>
      <c r="CK282">
        <v>3.04</v>
      </c>
      <c r="CL282">
        <v>4.05</v>
      </c>
      <c r="CM282">
        <v>4.75</v>
      </c>
      <c r="CN282">
        <v>253.05</v>
      </c>
      <c r="CO282">
        <v>71.63</v>
      </c>
      <c r="CP282">
        <v>66.69</v>
      </c>
      <c r="CQ282">
        <v>50.4</v>
      </c>
      <c r="CR282">
        <v>1.69</v>
      </c>
      <c r="CS282">
        <v>29.48</v>
      </c>
      <c r="CT282">
        <v>46.5</v>
      </c>
      <c r="CU282">
        <v>3.06</v>
      </c>
      <c r="CV282">
        <v>4.0599999999999996</v>
      </c>
      <c r="CW282">
        <v>4.76</v>
      </c>
      <c r="CX282">
        <v>25</v>
      </c>
      <c r="CY282">
        <v>16</v>
      </c>
      <c r="CZ282">
        <v>56</v>
      </c>
      <c r="DA282">
        <v>13</v>
      </c>
      <c r="DB282">
        <v>7</v>
      </c>
      <c r="DC282">
        <v>284</v>
      </c>
      <c r="DD282">
        <v>9</v>
      </c>
      <c r="DE282">
        <v>275</v>
      </c>
      <c r="DF282">
        <v>19</v>
      </c>
      <c r="DG282">
        <v>293</v>
      </c>
      <c r="DH282">
        <v>2</v>
      </c>
      <c r="DI282">
        <v>287</v>
      </c>
      <c r="DJ282">
        <v>6</v>
      </c>
      <c r="DM282">
        <v>50</v>
      </c>
      <c r="DN282">
        <v>113</v>
      </c>
      <c r="DO282">
        <v>71.430000000000007</v>
      </c>
      <c r="DP282">
        <v>40</v>
      </c>
      <c r="DQ282">
        <v>57.14</v>
      </c>
      <c r="DR282">
        <v>47</v>
      </c>
      <c r="DS282">
        <v>64.290000000000006</v>
      </c>
      <c r="DT282">
        <v>32</v>
      </c>
      <c r="DW282">
        <v>83.33</v>
      </c>
      <c r="DX282">
        <v>41</v>
      </c>
      <c r="DY282">
        <v>88.89</v>
      </c>
      <c r="DZ282">
        <v>23</v>
      </c>
      <c r="EA282">
        <v>94.44</v>
      </c>
      <c r="EB282">
        <v>1</v>
      </c>
      <c r="EC282">
        <v>72.22</v>
      </c>
      <c r="ED282">
        <v>51</v>
      </c>
      <c r="EG282">
        <v>34</v>
      </c>
      <c r="EH282">
        <v>127</v>
      </c>
      <c r="EI282">
        <v>28</v>
      </c>
      <c r="EJ282">
        <v>8</v>
      </c>
      <c r="EK282">
        <v>34</v>
      </c>
      <c r="EL282">
        <v>61</v>
      </c>
      <c r="EM282">
        <v>29</v>
      </c>
      <c r="EN282">
        <v>20</v>
      </c>
      <c r="EQ282">
        <v>1.93</v>
      </c>
      <c r="ER282">
        <v>140</v>
      </c>
      <c r="ES282">
        <v>1.56</v>
      </c>
      <c r="ET282">
        <v>8</v>
      </c>
      <c r="EU282">
        <v>1.88</v>
      </c>
      <c r="EV282">
        <v>54</v>
      </c>
      <c r="EW282">
        <v>1.69</v>
      </c>
      <c r="EX282">
        <v>19</v>
      </c>
      <c r="FA282">
        <v>0</v>
      </c>
      <c r="FB282">
        <v>108</v>
      </c>
      <c r="FC282">
        <v>50</v>
      </c>
      <c r="FD282">
        <v>36</v>
      </c>
      <c r="FE282">
        <v>0</v>
      </c>
      <c r="FF282">
        <v>47</v>
      </c>
      <c r="FG282">
        <v>40</v>
      </c>
      <c r="FH282">
        <v>44</v>
      </c>
      <c r="FM282">
        <v>0</v>
      </c>
      <c r="FO282">
        <v>0</v>
      </c>
      <c r="FQ282">
        <v>33.33</v>
      </c>
      <c r="FU282">
        <v>0</v>
      </c>
      <c r="FV282">
        <v>64</v>
      </c>
      <c r="FW282">
        <v>-1</v>
      </c>
      <c r="FX282">
        <v>10</v>
      </c>
      <c r="FY282">
        <v>-1</v>
      </c>
      <c r="FZ282">
        <v>6</v>
      </c>
      <c r="GA282">
        <v>-1</v>
      </c>
      <c r="GB282">
        <v>13</v>
      </c>
      <c r="GE282">
        <v>0</v>
      </c>
      <c r="GF282">
        <v>72</v>
      </c>
      <c r="GG282">
        <v>-4</v>
      </c>
      <c r="GH282">
        <v>5</v>
      </c>
      <c r="GI282">
        <v>2</v>
      </c>
      <c r="GJ282">
        <v>54</v>
      </c>
      <c r="GK282">
        <v>2</v>
      </c>
      <c r="GL282">
        <v>55</v>
      </c>
      <c r="GO282">
        <v>0</v>
      </c>
      <c r="GP282">
        <v>109</v>
      </c>
      <c r="GQ282">
        <v>-1</v>
      </c>
      <c r="GR282">
        <v>64</v>
      </c>
      <c r="GS282">
        <v>-3</v>
      </c>
      <c r="GT282">
        <v>8</v>
      </c>
      <c r="GU282">
        <v>-2</v>
      </c>
      <c r="GV282">
        <v>17</v>
      </c>
      <c r="GY282">
        <v>0</v>
      </c>
      <c r="GZ282">
        <v>16</v>
      </c>
      <c r="HA282">
        <v>0</v>
      </c>
      <c r="HB282">
        <v>15</v>
      </c>
      <c r="HC282">
        <v>0</v>
      </c>
      <c r="HD282">
        <v>5</v>
      </c>
      <c r="HE282">
        <v>0</v>
      </c>
      <c r="HF282">
        <v>9</v>
      </c>
      <c r="HI282">
        <v>3</v>
      </c>
      <c r="HJ282">
        <v>90</v>
      </c>
      <c r="HK282">
        <v>7</v>
      </c>
      <c r="HL282">
        <v>4</v>
      </c>
      <c r="HM282">
        <v>5</v>
      </c>
      <c r="HN282">
        <v>22</v>
      </c>
      <c r="HO282">
        <v>5</v>
      </c>
      <c r="HP282">
        <v>15</v>
      </c>
      <c r="HS282">
        <v>12</v>
      </c>
      <c r="HT282">
        <v>41</v>
      </c>
      <c r="HU282">
        <v>10</v>
      </c>
      <c r="HV282">
        <v>99</v>
      </c>
      <c r="HW282">
        <v>10</v>
      </c>
      <c r="HX282">
        <v>42</v>
      </c>
      <c r="HY282">
        <v>10</v>
      </c>
      <c r="HZ282">
        <v>56</v>
      </c>
      <c r="IC282">
        <v>3</v>
      </c>
      <c r="ID282">
        <v>23</v>
      </c>
      <c r="IE282">
        <v>1</v>
      </c>
      <c r="IF282">
        <v>85</v>
      </c>
      <c r="IG282">
        <v>3</v>
      </c>
      <c r="IH282">
        <v>19</v>
      </c>
      <c r="II282">
        <v>2</v>
      </c>
      <c r="IJ282">
        <v>22</v>
      </c>
      <c r="IM282">
        <v>0</v>
      </c>
      <c r="IN282">
        <v>29</v>
      </c>
      <c r="IO282">
        <v>0</v>
      </c>
      <c r="IP282">
        <v>35</v>
      </c>
      <c r="IQ282">
        <v>0</v>
      </c>
      <c r="IR282">
        <v>13</v>
      </c>
      <c r="IS282">
        <v>1</v>
      </c>
      <c r="IT282">
        <v>2</v>
      </c>
    </row>
    <row r="283" spans="1:254" x14ac:dyDescent="0.25">
      <c r="A283" s="3" t="str">
        <f t="shared" si="4"/>
        <v>Narin An</v>
      </c>
      <c r="B283" s="4">
        <v>45767</v>
      </c>
      <c r="C283" t="s">
        <v>1680</v>
      </c>
      <c r="D283" t="s">
        <v>1681</v>
      </c>
      <c r="E283" t="s">
        <v>1682</v>
      </c>
      <c r="F283" t="s">
        <v>1683</v>
      </c>
      <c r="I283" t="s">
        <v>1769</v>
      </c>
      <c r="J283" t="s">
        <v>1770</v>
      </c>
      <c r="K283">
        <v>52</v>
      </c>
      <c r="L283">
        <v>68</v>
      </c>
      <c r="M283">
        <v>70</v>
      </c>
      <c r="N283">
        <v>73</v>
      </c>
      <c r="O283">
        <v>69</v>
      </c>
      <c r="Q283">
        <v>280</v>
      </c>
      <c r="R283">
        <v>71.39</v>
      </c>
      <c r="S283">
        <v>71.08</v>
      </c>
      <c r="T283">
        <v>69.33</v>
      </c>
      <c r="U283">
        <v>70.959999999999994</v>
      </c>
      <c r="V283">
        <v>73.61</v>
      </c>
      <c r="W283">
        <v>70.12</v>
      </c>
      <c r="Y283">
        <v>71.010000000000005</v>
      </c>
      <c r="Z283">
        <v>24</v>
      </c>
      <c r="AA283">
        <v>43</v>
      </c>
      <c r="AB283">
        <v>61</v>
      </c>
      <c r="AC283">
        <v>52</v>
      </c>
      <c r="AE283">
        <v>5</v>
      </c>
      <c r="AF283">
        <v>7</v>
      </c>
      <c r="AG283">
        <v>12</v>
      </c>
      <c r="AH283">
        <v>13</v>
      </c>
      <c r="AJ283">
        <v>52</v>
      </c>
      <c r="AK283">
        <v>54</v>
      </c>
      <c r="AL283">
        <v>10</v>
      </c>
      <c r="AM283" s="5">
        <v>0.34027777777777779</v>
      </c>
      <c r="AN283">
        <v>1</v>
      </c>
      <c r="AO283" s="5">
        <v>0.54861111111111116</v>
      </c>
      <c r="AP283">
        <v>1</v>
      </c>
      <c r="AQ283" s="5">
        <v>0.41319444444444442</v>
      </c>
      <c r="AR283">
        <v>1</v>
      </c>
      <c r="AS283" s="5">
        <v>0.3611111111111111</v>
      </c>
      <c r="AV283">
        <v>255</v>
      </c>
      <c r="AW283">
        <v>54</v>
      </c>
      <c r="AX283">
        <v>66.67</v>
      </c>
      <c r="AY283">
        <v>37</v>
      </c>
      <c r="AZ283">
        <v>81.48</v>
      </c>
      <c r="BA283">
        <v>39</v>
      </c>
      <c r="BB283">
        <v>29.67</v>
      </c>
      <c r="BC283">
        <v>23</v>
      </c>
      <c r="BD283">
        <v>1.68</v>
      </c>
      <c r="BE283">
        <v>12</v>
      </c>
      <c r="BF283">
        <v>43.8</v>
      </c>
      <c r="BG283">
        <v>45</v>
      </c>
      <c r="BH283">
        <v>50</v>
      </c>
      <c r="BI283">
        <v>28</v>
      </c>
      <c r="BJ283">
        <v>59</v>
      </c>
      <c r="BK283">
        <v>42</v>
      </c>
      <c r="BL283">
        <v>53</v>
      </c>
      <c r="BM283">
        <v>15</v>
      </c>
      <c r="BN283">
        <v>42</v>
      </c>
      <c r="BO283">
        <v>-3</v>
      </c>
      <c r="BP283">
        <v>10</v>
      </c>
      <c r="BQ283">
        <v>1</v>
      </c>
      <c r="BR283">
        <v>59</v>
      </c>
      <c r="BS283">
        <v>-6</v>
      </c>
      <c r="BT283">
        <v>40</v>
      </c>
      <c r="BU283">
        <v>0</v>
      </c>
      <c r="BV283">
        <v>20</v>
      </c>
      <c r="BW283">
        <v>42</v>
      </c>
      <c r="BX283">
        <v>8</v>
      </c>
      <c r="BY283">
        <v>2</v>
      </c>
      <c r="BZ283">
        <v>10</v>
      </c>
      <c r="CA283">
        <v>16</v>
      </c>
      <c r="CB283">
        <v>40</v>
      </c>
      <c r="CC283">
        <v>16</v>
      </c>
      <c r="CD283">
        <v>253.76</v>
      </c>
      <c r="CE283">
        <v>72.48</v>
      </c>
      <c r="CF283">
        <v>68.14</v>
      </c>
      <c r="CG283">
        <v>49.56</v>
      </c>
      <c r="CH283">
        <v>1.69</v>
      </c>
      <c r="CI283">
        <v>29.65</v>
      </c>
      <c r="CJ283">
        <v>47.47</v>
      </c>
      <c r="CK283">
        <v>3.04</v>
      </c>
      <c r="CL283">
        <v>4.05</v>
      </c>
      <c r="CM283">
        <v>4.75</v>
      </c>
      <c r="CN283">
        <v>253.05</v>
      </c>
      <c r="CO283">
        <v>71.63</v>
      </c>
      <c r="CP283">
        <v>66.69</v>
      </c>
      <c r="CQ283">
        <v>50.4</v>
      </c>
      <c r="CR283">
        <v>1.69</v>
      </c>
      <c r="CS283">
        <v>29.48</v>
      </c>
      <c r="CT283">
        <v>46.5</v>
      </c>
      <c r="CU283">
        <v>3.06</v>
      </c>
      <c r="CV283">
        <v>4.0599999999999996</v>
      </c>
      <c r="CW283">
        <v>4.76</v>
      </c>
      <c r="CX283">
        <v>25</v>
      </c>
      <c r="CY283">
        <v>16</v>
      </c>
      <c r="CZ283">
        <v>56</v>
      </c>
      <c r="DA283">
        <v>24</v>
      </c>
      <c r="DB283">
        <v>3</v>
      </c>
      <c r="DC283">
        <v>254</v>
      </c>
      <c r="DD283">
        <v>102</v>
      </c>
      <c r="DE283">
        <v>257</v>
      </c>
      <c r="DF283">
        <v>79</v>
      </c>
      <c r="DG283">
        <v>254</v>
      </c>
      <c r="DH283">
        <v>59</v>
      </c>
      <c r="DI283">
        <v>269</v>
      </c>
      <c r="DJ283">
        <v>20</v>
      </c>
      <c r="DM283">
        <v>57.14</v>
      </c>
      <c r="DN283">
        <v>86</v>
      </c>
      <c r="DO283">
        <v>78.569999999999993</v>
      </c>
      <c r="DP283">
        <v>20</v>
      </c>
      <c r="DQ283">
        <v>64.290000000000006</v>
      </c>
      <c r="DR283">
        <v>38</v>
      </c>
      <c r="DS283">
        <v>42.86</v>
      </c>
      <c r="DT283">
        <v>68</v>
      </c>
      <c r="DW283">
        <v>88.89</v>
      </c>
      <c r="DX283">
        <v>15</v>
      </c>
      <c r="DY283">
        <v>77.78</v>
      </c>
      <c r="DZ283">
        <v>72</v>
      </c>
      <c r="EA283">
        <v>77.78</v>
      </c>
      <c r="EB283">
        <v>31</v>
      </c>
      <c r="EC283">
        <v>66.67</v>
      </c>
      <c r="ED283">
        <v>63</v>
      </c>
      <c r="EG283">
        <v>29</v>
      </c>
      <c r="EH283">
        <v>33</v>
      </c>
      <c r="EI283">
        <v>30</v>
      </c>
      <c r="EJ283">
        <v>34</v>
      </c>
      <c r="EK283">
        <v>30</v>
      </c>
      <c r="EL283">
        <v>25</v>
      </c>
      <c r="EM283">
        <v>27</v>
      </c>
      <c r="EN283">
        <v>9</v>
      </c>
      <c r="EQ283">
        <v>1.69</v>
      </c>
      <c r="ER283">
        <v>45</v>
      </c>
      <c r="ES283">
        <v>1.71</v>
      </c>
      <c r="ET283">
        <v>55</v>
      </c>
      <c r="EU283">
        <v>1.64</v>
      </c>
      <c r="EV283">
        <v>16</v>
      </c>
      <c r="EW283">
        <v>1.67</v>
      </c>
      <c r="EX283">
        <v>14</v>
      </c>
      <c r="FA283">
        <v>0</v>
      </c>
      <c r="FB283">
        <v>108</v>
      </c>
      <c r="FC283">
        <v>50</v>
      </c>
      <c r="FD283">
        <v>36</v>
      </c>
      <c r="FE283">
        <v>0</v>
      </c>
      <c r="FF283">
        <v>47</v>
      </c>
      <c r="FG283">
        <v>83.33</v>
      </c>
      <c r="FH283">
        <v>11</v>
      </c>
      <c r="FK283">
        <v>100</v>
      </c>
      <c r="FM283">
        <v>0</v>
      </c>
      <c r="FO283">
        <v>0</v>
      </c>
      <c r="FQ283">
        <v>100</v>
      </c>
      <c r="FU283">
        <v>-2</v>
      </c>
      <c r="FV283">
        <v>4</v>
      </c>
      <c r="FW283">
        <v>1</v>
      </c>
      <c r="FX283">
        <v>94</v>
      </c>
      <c r="FY283">
        <v>-1</v>
      </c>
      <c r="FZ283">
        <v>6</v>
      </c>
      <c r="GA283">
        <v>-1</v>
      </c>
      <c r="GB283">
        <v>13</v>
      </c>
      <c r="GE283">
        <v>-1</v>
      </c>
      <c r="GF283">
        <v>41</v>
      </c>
      <c r="GG283">
        <v>-3</v>
      </c>
      <c r="GH283">
        <v>10</v>
      </c>
      <c r="GI283">
        <v>5</v>
      </c>
      <c r="GJ283">
        <v>72</v>
      </c>
      <c r="GK283">
        <v>0</v>
      </c>
      <c r="GL283">
        <v>32</v>
      </c>
      <c r="GO283">
        <v>-1</v>
      </c>
      <c r="GP283">
        <v>59</v>
      </c>
      <c r="GQ283">
        <v>0</v>
      </c>
      <c r="GR283">
        <v>115</v>
      </c>
      <c r="GS283">
        <v>-3</v>
      </c>
      <c r="GT283">
        <v>8</v>
      </c>
      <c r="GU283">
        <v>-2</v>
      </c>
      <c r="GV283">
        <v>17</v>
      </c>
      <c r="GY283">
        <v>0</v>
      </c>
      <c r="GZ283">
        <v>16</v>
      </c>
      <c r="HA283">
        <v>0</v>
      </c>
      <c r="HB283">
        <v>15</v>
      </c>
      <c r="HC283">
        <v>0</v>
      </c>
      <c r="HD283">
        <v>5</v>
      </c>
      <c r="HE283">
        <v>0</v>
      </c>
      <c r="HF283">
        <v>9</v>
      </c>
      <c r="HI283">
        <v>6</v>
      </c>
      <c r="HJ283">
        <v>12</v>
      </c>
      <c r="HK283">
        <v>4</v>
      </c>
      <c r="HL283">
        <v>60</v>
      </c>
      <c r="HM283">
        <v>6</v>
      </c>
      <c r="HN283">
        <v>9</v>
      </c>
      <c r="HO283">
        <v>4</v>
      </c>
      <c r="HP283">
        <v>29</v>
      </c>
      <c r="HS283">
        <v>10</v>
      </c>
      <c r="HT283">
        <v>97</v>
      </c>
      <c r="HU283">
        <v>12</v>
      </c>
      <c r="HV283">
        <v>41</v>
      </c>
      <c r="HW283">
        <v>7</v>
      </c>
      <c r="HX283">
        <v>69</v>
      </c>
      <c r="HY283">
        <v>13</v>
      </c>
      <c r="HZ283">
        <v>14</v>
      </c>
      <c r="IC283">
        <v>2</v>
      </c>
      <c r="ID283">
        <v>54</v>
      </c>
      <c r="IE283">
        <v>2</v>
      </c>
      <c r="IF283">
        <v>52</v>
      </c>
      <c r="IG283">
        <v>3</v>
      </c>
      <c r="IH283">
        <v>19</v>
      </c>
      <c r="II283">
        <v>1</v>
      </c>
      <c r="IJ283">
        <v>39</v>
      </c>
      <c r="IM283">
        <v>0</v>
      </c>
      <c r="IN283">
        <v>29</v>
      </c>
      <c r="IO283">
        <v>0</v>
      </c>
      <c r="IP283">
        <v>35</v>
      </c>
      <c r="IQ283">
        <v>2</v>
      </c>
      <c r="IR283">
        <v>1</v>
      </c>
      <c r="IS283">
        <v>0</v>
      </c>
      <c r="IT283">
        <v>16</v>
      </c>
    </row>
    <row r="284" spans="1:254" x14ac:dyDescent="0.25">
      <c r="A284" s="3" t="str">
        <f t="shared" si="4"/>
        <v>Celine Boutier</v>
      </c>
      <c r="B284" s="4">
        <v>45767</v>
      </c>
      <c r="C284" t="s">
        <v>1680</v>
      </c>
      <c r="D284" t="s">
        <v>1681</v>
      </c>
      <c r="E284" t="s">
        <v>1682</v>
      </c>
      <c r="F284" t="s">
        <v>1683</v>
      </c>
      <c r="I284" t="s">
        <v>1771</v>
      </c>
      <c r="J284" t="s">
        <v>1772</v>
      </c>
      <c r="K284">
        <v>52</v>
      </c>
      <c r="L284">
        <v>71</v>
      </c>
      <c r="M284">
        <v>68</v>
      </c>
      <c r="N284">
        <v>72</v>
      </c>
      <c r="O284">
        <v>69</v>
      </c>
      <c r="Q284">
        <v>280</v>
      </c>
      <c r="R284">
        <v>71.39</v>
      </c>
      <c r="S284">
        <v>71.08</v>
      </c>
      <c r="T284">
        <v>72.33</v>
      </c>
      <c r="U284">
        <v>68.959999999999994</v>
      </c>
      <c r="V284">
        <v>72.61</v>
      </c>
      <c r="W284">
        <v>70.12</v>
      </c>
      <c r="Y284">
        <v>71.010000000000005</v>
      </c>
      <c r="Z284">
        <v>81</v>
      </c>
      <c r="AA284">
        <v>54</v>
      </c>
      <c r="AB284">
        <v>61</v>
      </c>
      <c r="AC284">
        <v>52</v>
      </c>
      <c r="AE284">
        <v>8</v>
      </c>
      <c r="AF284">
        <v>8</v>
      </c>
      <c r="AG284">
        <v>12</v>
      </c>
      <c r="AH284">
        <v>13</v>
      </c>
      <c r="AJ284">
        <v>52</v>
      </c>
      <c r="AK284">
        <v>54</v>
      </c>
      <c r="AL284">
        <v>10</v>
      </c>
      <c r="AM284" s="5">
        <v>0.32500000000000001</v>
      </c>
      <c r="AN284">
        <v>1</v>
      </c>
      <c r="AO284" s="5">
        <v>0.53333333333333333</v>
      </c>
      <c r="AP284">
        <v>1</v>
      </c>
      <c r="AQ284" s="5">
        <v>0.39930555555555558</v>
      </c>
      <c r="AR284">
        <v>1</v>
      </c>
      <c r="AS284" s="5">
        <v>0.36805555555555558</v>
      </c>
      <c r="AV284">
        <v>265.67</v>
      </c>
      <c r="AW284">
        <v>30</v>
      </c>
      <c r="AX284">
        <v>71.430000000000007</v>
      </c>
      <c r="AY284">
        <v>23</v>
      </c>
      <c r="AZ284">
        <v>81.48</v>
      </c>
      <c r="BA284">
        <v>39</v>
      </c>
      <c r="BB284">
        <v>31</v>
      </c>
      <c r="BC284">
        <v>48</v>
      </c>
      <c r="BD284">
        <v>1.82</v>
      </c>
      <c r="BE284">
        <v>64</v>
      </c>
      <c r="BF284">
        <v>58.3</v>
      </c>
      <c r="BG284">
        <v>17</v>
      </c>
      <c r="BH284">
        <v>40</v>
      </c>
      <c r="BI284">
        <v>44</v>
      </c>
      <c r="BJ284">
        <v>21</v>
      </c>
      <c r="BK284">
        <v>29</v>
      </c>
      <c r="BL284">
        <v>32</v>
      </c>
      <c r="BM284">
        <v>61</v>
      </c>
      <c r="BN284">
        <v>31</v>
      </c>
      <c r="BO284">
        <v>2</v>
      </c>
      <c r="BP284">
        <v>64</v>
      </c>
      <c r="BQ284">
        <v>-3</v>
      </c>
      <c r="BR284">
        <v>26</v>
      </c>
      <c r="BS284">
        <v>-7</v>
      </c>
      <c r="BT284">
        <v>28</v>
      </c>
      <c r="BU284">
        <v>0</v>
      </c>
      <c r="BV284">
        <v>14</v>
      </c>
      <c r="BW284">
        <v>53</v>
      </c>
      <c r="BX284">
        <v>4</v>
      </c>
      <c r="BY284">
        <v>1</v>
      </c>
      <c r="BZ284">
        <v>5</v>
      </c>
      <c r="CA284">
        <v>16</v>
      </c>
      <c r="CB284">
        <v>40</v>
      </c>
      <c r="CC284">
        <v>16</v>
      </c>
      <c r="CD284">
        <v>253.76</v>
      </c>
      <c r="CE284">
        <v>72.48</v>
      </c>
      <c r="CF284">
        <v>68.14</v>
      </c>
      <c r="CG284">
        <v>49.56</v>
      </c>
      <c r="CH284">
        <v>1.69</v>
      </c>
      <c r="CI284">
        <v>29.65</v>
      </c>
      <c r="CJ284">
        <v>47.47</v>
      </c>
      <c r="CK284">
        <v>3.04</v>
      </c>
      <c r="CL284">
        <v>4.05</v>
      </c>
      <c r="CM284">
        <v>4.75</v>
      </c>
      <c r="CN284">
        <v>253.05</v>
      </c>
      <c r="CO284">
        <v>71.63</v>
      </c>
      <c r="CP284">
        <v>66.69</v>
      </c>
      <c r="CQ284">
        <v>50.4</v>
      </c>
      <c r="CR284">
        <v>1.69</v>
      </c>
      <c r="CS284">
        <v>29.48</v>
      </c>
      <c r="CT284">
        <v>46.5</v>
      </c>
      <c r="CU284">
        <v>3.06</v>
      </c>
      <c r="CV284">
        <v>4.0599999999999996</v>
      </c>
      <c r="CW284">
        <v>4.76</v>
      </c>
      <c r="CX284">
        <v>25</v>
      </c>
      <c r="CY284">
        <v>64</v>
      </c>
      <c r="CZ284">
        <v>2</v>
      </c>
      <c r="DA284">
        <v>61</v>
      </c>
      <c r="DB284">
        <v>7</v>
      </c>
      <c r="DC284">
        <v>261</v>
      </c>
      <c r="DD284">
        <v>64</v>
      </c>
      <c r="DE284">
        <v>257</v>
      </c>
      <c r="DF284">
        <v>79</v>
      </c>
      <c r="DG284">
        <v>279</v>
      </c>
      <c r="DH284">
        <v>15</v>
      </c>
      <c r="DI284">
        <v>252</v>
      </c>
      <c r="DJ284">
        <v>58</v>
      </c>
      <c r="DM284">
        <v>57.14</v>
      </c>
      <c r="DN284">
        <v>86</v>
      </c>
      <c r="DO284">
        <v>85.71</v>
      </c>
      <c r="DP284">
        <v>5</v>
      </c>
      <c r="DQ284">
        <v>71.430000000000007</v>
      </c>
      <c r="DR284">
        <v>24</v>
      </c>
      <c r="DS284">
        <v>71.430000000000007</v>
      </c>
      <c r="DT284">
        <v>18</v>
      </c>
      <c r="DW284">
        <v>88.89</v>
      </c>
      <c r="DX284">
        <v>15</v>
      </c>
      <c r="DY284">
        <v>83.33</v>
      </c>
      <c r="DZ284">
        <v>43</v>
      </c>
      <c r="EA284">
        <v>72.22</v>
      </c>
      <c r="EB284">
        <v>49</v>
      </c>
      <c r="EC284">
        <v>88.89</v>
      </c>
      <c r="ED284">
        <v>7</v>
      </c>
      <c r="EG284">
        <v>32</v>
      </c>
      <c r="EH284">
        <v>93</v>
      </c>
      <c r="EI284">
        <v>30</v>
      </c>
      <c r="EJ284">
        <v>34</v>
      </c>
      <c r="EK284">
        <v>31</v>
      </c>
      <c r="EL284">
        <v>34</v>
      </c>
      <c r="EM284">
        <v>32</v>
      </c>
      <c r="EN284">
        <v>48</v>
      </c>
      <c r="EQ284">
        <v>1.81</v>
      </c>
      <c r="ER284">
        <v>109</v>
      </c>
      <c r="ES284">
        <v>1.73</v>
      </c>
      <c r="ET284">
        <v>64</v>
      </c>
      <c r="EU284">
        <v>1.85</v>
      </c>
      <c r="EV284">
        <v>46</v>
      </c>
      <c r="EW284">
        <v>1.87</v>
      </c>
      <c r="EX284">
        <v>61</v>
      </c>
      <c r="FA284">
        <v>50</v>
      </c>
      <c r="FB284">
        <v>45</v>
      </c>
      <c r="FC284">
        <v>66.67</v>
      </c>
      <c r="FD284">
        <v>25</v>
      </c>
      <c r="FE284">
        <v>40</v>
      </c>
      <c r="FF284">
        <v>26</v>
      </c>
      <c r="FG284">
        <v>100</v>
      </c>
      <c r="FH284">
        <v>1</v>
      </c>
      <c r="FK284">
        <v>0</v>
      </c>
      <c r="FO284">
        <v>33.33</v>
      </c>
      <c r="FQ284">
        <v>100</v>
      </c>
      <c r="FU284">
        <v>0</v>
      </c>
      <c r="FV284">
        <v>64</v>
      </c>
      <c r="FW284">
        <v>0</v>
      </c>
      <c r="FX284">
        <v>40</v>
      </c>
      <c r="FY284">
        <v>2</v>
      </c>
      <c r="FZ284">
        <v>70</v>
      </c>
      <c r="GA284">
        <v>0</v>
      </c>
      <c r="GB284">
        <v>39</v>
      </c>
      <c r="GE284">
        <v>0</v>
      </c>
      <c r="GF284">
        <v>72</v>
      </c>
      <c r="GG284">
        <v>-2</v>
      </c>
      <c r="GH284">
        <v>20</v>
      </c>
      <c r="GI284">
        <v>0</v>
      </c>
      <c r="GJ284">
        <v>28</v>
      </c>
      <c r="GK284">
        <v>-1</v>
      </c>
      <c r="GL284">
        <v>18</v>
      </c>
      <c r="GO284">
        <v>-1</v>
      </c>
      <c r="GP284">
        <v>59</v>
      </c>
      <c r="GQ284">
        <v>-2</v>
      </c>
      <c r="GR284">
        <v>34</v>
      </c>
      <c r="GS284">
        <v>-2</v>
      </c>
      <c r="GT284">
        <v>22</v>
      </c>
      <c r="GU284">
        <v>-2</v>
      </c>
      <c r="GV284">
        <v>17</v>
      </c>
      <c r="GY284">
        <v>0</v>
      </c>
      <c r="GZ284">
        <v>16</v>
      </c>
      <c r="HA284">
        <v>0</v>
      </c>
      <c r="HB284">
        <v>15</v>
      </c>
      <c r="HC284">
        <v>0</v>
      </c>
      <c r="HD284">
        <v>5</v>
      </c>
      <c r="HE284">
        <v>0</v>
      </c>
      <c r="HF284">
        <v>9</v>
      </c>
      <c r="HI284">
        <v>3</v>
      </c>
      <c r="HJ284">
        <v>90</v>
      </c>
      <c r="HK284">
        <v>5</v>
      </c>
      <c r="HL284">
        <v>32</v>
      </c>
      <c r="HM284">
        <v>3</v>
      </c>
      <c r="HN284">
        <v>49</v>
      </c>
      <c r="HO284">
        <v>3</v>
      </c>
      <c r="HP284">
        <v>48</v>
      </c>
      <c r="HS284">
        <v>14</v>
      </c>
      <c r="HT284">
        <v>9</v>
      </c>
      <c r="HU284">
        <v>12</v>
      </c>
      <c r="HV284">
        <v>41</v>
      </c>
      <c r="HW284">
        <v>12</v>
      </c>
      <c r="HX284">
        <v>19</v>
      </c>
      <c r="HY284">
        <v>15</v>
      </c>
      <c r="HZ284">
        <v>1</v>
      </c>
      <c r="IC284">
        <v>0</v>
      </c>
      <c r="ID284">
        <v>126</v>
      </c>
      <c r="IE284">
        <v>1</v>
      </c>
      <c r="IF284">
        <v>85</v>
      </c>
      <c r="IG284">
        <v>3</v>
      </c>
      <c r="IH284">
        <v>19</v>
      </c>
      <c r="II284">
        <v>0</v>
      </c>
      <c r="IJ284">
        <v>60</v>
      </c>
      <c r="IM284">
        <v>1</v>
      </c>
      <c r="IN284">
        <v>1</v>
      </c>
      <c r="IO284">
        <v>0</v>
      </c>
      <c r="IP284">
        <v>35</v>
      </c>
      <c r="IQ284">
        <v>0</v>
      </c>
      <c r="IR284">
        <v>13</v>
      </c>
      <c r="IS284">
        <v>0</v>
      </c>
      <c r="IT284">
        <v>16</v>
      </c>
    </row>
    <row r="285" spans="1:254" x14ac:dyDescent="0.25">
      <c r="A285" s="3" t="str">
        <f t="shared" si="4"/>
        <v>In Gee Chun</v>
      </c>
      <c r="B285" s="4">
        <v>45767</v>
      </c>
      <c r="C285" t="s">
        <v>1680</v>
      </c>
      <c r="D285" t="s">
        <v>1681</v>
      </c>
      <c r="E285" t="s">
        <v>1682</v>
      </c>
      <c r="F285" t="s">
        <v>1683</v>
      </c>
      <c r="I285" t="s">
        <v>1773</v>
      </c>
      <c r="J285" t="s">
        <v>1774</v>
      </c>
      <c r="K285">
        <v>52</v>
      </c>
      <c r="L285">
        <v>65</v>
      </c>
      <c r="M285">
        <v>72</v>
      </c>
      <c r="N285">
        <v>75</v>
      </c>
      <c r="O285">
        <v>68</v>
      </c>
      <c r="Q285">
        <v>280</v>
      </c>
      <c r="R285">
        <v>71.39</v>
      </c>
      <c r="S285">
        <v>71.08</v>
      </c>
      <c r="T285">
        <v>66.33</v>
      </c>
      <c r="U285">
        <v>72.959999999999994</v>
      </c>
      <c r="V285">
        <v>75.61</v>
      </c>
      <c r="W285">
        <v>69.12</v>
      </c>
      <c r="Y285">
        <v>71.010000000000005</v>
      </c>
      <c r="Z285">
        <v>4</v>
      </c>
      <c r="AA285">
        <v>29</v>
      </c>
      <c r="AB285">
        <v>66</v>
      </c>
      <c r="AC285">
        <v>52</v>
      </c>
      <c r="AE285">
        <v>2</v>
      </c>
      <c r="AF285">
        <v>6</v>
      </c>
      <c r="AG285">
        <v>13</v>
      </c>
      <c r="AH285">
        <v>13</v>
      </c>
      <c r="AJ285">
        <v>52</v>
      </c>
      <c r="AK285">
        <v>54</v>
      </c>
      <c r="AL285">
        <v>10</v>
      </c>
      <c r="AM285" s="5">
        <v>0.37847222222222221</v>
      </c>
      <c r="AN285">
        <v>1</v>
      </c>
      <c r="AO285" s="5">
        <v>0.58680555555555558</v>
      </c>
      <c r="AP285">
        <v>1</v>
      </c>
      <c r="AQ285" s="5">
        <v>0.44097222222222221</v>
      </c>
      <c r="AR285">
        <v>1</v>
      </c>
      <c r="AS285" s="5">
        <v>0.35416666666666669</v>
      </c>
      <c r="AV285">
        <v>255</v>
      </c>
      <c r="AW285">
        <v>54</v>
      </c>
      <c r="AX285">
        <v>71.430000000000007</v>
      </c>
      <c r="AY285">
        <v>23</v>
      </c>
      <c r="AZ285">
        <v>79.52</v>
      </c>
      <c r="BA285">
        <v>53</v>
      </c>
      <c r="BB285">
        <v>31</v>
      </c>
      <c r="BC285">
        <v>48</v>
      </c>
      <c r="BD285">
        <v>1.77</v>
      </c>
      <c r="BE285">
        <v>43</v>
      </c>
      <c r="BF285">
        <v>56.3</v>
      </c>
      <c r="BG285">
        <v>18</v>
      </c>
      <c r="BH285">
        <v>36.36</v>
      </c>
      <c r="BI285">
        <v>48</v>
      </c>
      <c r="BJ285">
        <v>44</v>
      </c>
      <c r="BK285">
        <v>42</v>
      </c>
      <c r="BL285">
        <v>53</v>
      </c>
      <c r="BM285">
        <v>45</v>
      </c>
      <c r="BN285">
        <v>46</v>
      </c>
      <c r="BO285">
        <v>3</v>
      </c>
      <c r="BP285">
        <v>69</v>
      </c>
      <c r="BQ285">
        <v>-5</v>
      </c>
      <c r="BR285">
        <v>17</v>
      </c>
      <c r="BS285">
        <v>-6</v>
      </c>
      <c r="BT285">
        <v>40</v>
      </c>
      <c r="BU285">
        <v>0</v>
      </c>
      <c r="BV285">
        <v>17</v>
      </c>
      <c r="BW285">
        <v>47</v>
      </c>
      <c r="BX285">
        <v>7</v>
      </c>
      <c r="BY285">
        <v>1</v>
      </c>
      <c r="BZ285">
        <v>11</v>
      </c>
      <c r="CA285">
        <v>16</v>
      </c>
      <c r="CB285">
        <v>40</v>
      </c>
      <c r="CC285">
        <v>16</v>
      </c>
      <c r="CD285">
        <v>253.76</v>
      </c>
      <c r="CE285">
        <v>72.48</v>
      </c>
      <c r="CF285">
        <v>68.14</v>
      </c>
      <c r="CG285">
        <v>49.56</v>
      </c>
      <c r="CH285">
        <v>1.69</v>
      </c>
      <c r="CI285">
        <v>29.65</v>
      </c>
      <c r="CJ285">
        <v>47.47</v>
      </c>
      <c r="CK285">
        <v>3.04</v>
      </c>
      <c r="CL285">
        <v>4.05</v>
      </c>
      <c r="CM285">
        <v>4.75</v>
      </c>
      <c r="CN285">
        <v>253.05</v>
      </c>
      <c r="CO285">
        <v>71.63</v>
      </c>
      <c r="CP285">
        <v>66.69</v>
      </c>
      <c r="CQ285">
        <v>50.4</v>
      </c>
      <c r="CR285">
        <v>1.69</v>
      </c>
      <c r="CS285">
        <v>29.48</v>
      </c>
      <c r="CT285">
        <v>46.5</v>
      </c>
      <c r="CU285">
        <v>3.06</v>
      </c>
      <c r="CV285">
        <v>4.0599999999999996</v>
      </c>
      <c r="CW285">
        <v>4.76</v>
      </c>
      <c r="CX285">
        <v>25</v>
      </c>
      <c r="CY285">
        <v>43</v>
      </c>
      <c r="CZ285">
        <v>23</v>
      </c>
      <c r="DA285">
        <v>33</v>
      </c>
      <c r="DB285">
        <v>7</v>
      </c>
      <c r="DC285">
        <v>255</v>
      </c>
      <c r="DD285">
        <v>101</v>
      </c>
      <c r="DE285">
        <v>251</v>
      </c>
      <c r="DF285">
        <v>100</v>
      </c>
      <c r="DG285">
        <v>259</v>
      </c>
      <c r="DH285">
        <v>50</v>
      </c>
      <c r="DI285">
        <v>259</v>
      </c>
      <c r="DJ285">
        <v>42</v>
      </c>
      <c r="DM285">
        <v>64.290000000000006</v>
      </c>
      <c r="DN285">
        <v>50</v>
      </c>
      <c r="DO285">
        <v>71.430000000000007</v>
      </c>
      <c r="DP285">
        <v>40</v>
      </c>
      <c r="DQ285">
        <v>78.569999999999993</v>
      </c>
      <c r="DR285">
        <v>14</v>
      </c>
      <c r="DS285">
        <v>50</v>
      </c>
      <c r="DT285">
        <v>53</v>
      </c>
      <c r="DW285">
        <v>88.89</v>
      </c>
      <c r="DX285">
        <v>15</v>
      </c>
      <c r="DY285">
        <v>94.12</v>
      </c>
      <c r="DZ285">
        <v>22</v>
      </c>
      <c r="EA285">
        <v>55.56</v>
      </c>
      <c r="EB285">
        <v>73</v>
      </c>
      <c r="EC285">
        <v>72.22</v>
      </c>
      <c r="ED285">
        <v>51</v>
      </c>
      <c r="EG285">
        <v>28</v>
      </c>
      <c r="EH285">
        <v>19</v>
      </c>
      <c r="EI285">
        <v>34</v>
      </c>
      <c r="EJ285">
        <v>123</v>
      </c>
      <c r="EK285">
        <v>31</v>
      </c>
      <c r="EL285">
        <v>34</v>
      </c>
      <c r="EM285">
        <v>26</v>
      </c>
      <c r="EN285">
        <v>5</v>
      </c>
      <c r="EQ285">
        <v>1.56</v>
      </c>
      <c r="ER285">
        <v>15</v>
      </c>
      <c r="ES285">
        <v>2</v>
      </c>
      <c r="ET285">
        <v>143</v>
      </c>
      <c r="EU285">
        <v>2</v>
      </c>
      <c r="EV285">
        <v>63</v>
      </c>
      <c r="EW285">
        <v>1.54</v>
      </c>
      <c r="EX285">
        <v>3</v>
      </c>
      <c r="FA285">
        <v>50</v>
      </c>
      <c r="FB285">
        <v>45</v>
      </c>
      <c r="FC285">
        <v>0</v>
      </c>
      <c r="FD285">
        <v>91</v>
      </c>
      <c r="FE285">
        <v>50</v>
      </c>
      <c r="FF285">
        <v>16</v>
      </c>
      <c r="FG285">
        <v>80</v>
      </c>
      <c r="FH285">
        <v>12</v>
      </c>
      <c r="FK285">
        <v>50</v>
      </c>
      <c r="FM285">
        <v>0</v>
      </c>
      <c r="FO285">
        <v>40</v>
      </c>
      <c r="FQ285">
        <v>50</v>
      </c>
      <c r="FU285">
        <v>0</v>
      </c>
      <c r="FV285">
        <v>64</v>
      </c>
      <c r="FW285">
        <v>0</v>
      </c>
      <c r="FX285">
        <v>40</v>
      </c>
      <c r="FY285">
        <v>1</v>
      </c>
      <c r="FZ285">
        <v>50</v>
      </c>
      <c r="GA285">
        <v>2</v>
      </c>
      <c r="GB285">
        <v>73</v>
      </c>
      <c r="GE285">
        <v>-5</v>
      </c>
      <c r="GF285">
        <v>1</v>
      </c>
      <c r="GG285">
        <v>1</v>
      </c>
      <c r="GH285">
        <v>99</v>
      </c>
      <c r="GI285">
        <v>2</v>
      </c>
      <c r="GJ285">
        <v>54</v>
      </c>
      <c r="GK285">
        <v>-3</v>
      </c>
      <c r="GL285">
        <v>6</v>
      </c>
      <c r="GO285">
        <v>-2</v>
      </c>
      <c r="GP285">
        <v>26</v>
      </c>
      <c r="GQ285">
        <v>-1</v>
      </c>
      <c r="GR285">
        <v>64</v>
      </c>
      <c r="GS285">
        <v>0</v>
      </c>
      <c r="GT285">
        <v>56</v>
      </c>
      <c r="GU285">
        <v>-3</v>
      </c>
      <c r="GV285">
        <v>4</v>
      </c>
      <c r="GY285">
        <v>0</v>
      </c>
      <c r="GZ285">
        <v>16</v>
      </c>
      <c r="HA285">
        <v>0</v>
      </c>
      <c r="HB285">
        <v>15</v>
      </c>
      <c r="HC285">
        <v>0</v>
      </c>
      <c r="HD285">
        <v>5</v>
      </c>
      <c r="HE285">
        <v>0</v>
      </c>
      <c r="HF285">
        <v>9</v>
      </c>
      <c r="HI285">
        <v>8</v>
      </c>
      <c r="HJ285">
        <v>2</v>
      </c>
      <c r="HK285">
        <v>2</v>
      </c>
      <c r="HL285">
        <v>116</v>
      </c>
      <c r="HM285">
        <v>1</v>
      </c>
      <c r="HN285">
        <v>68</v>
      </c>
      <c r="HO285">
        <v>6</v>
      </c>
      <c r="HP285">
        <v>5</v>
      </c>
      <c r="HS285">
        <v>9</v>
      </c>
      <c r="HT285">
        <v>121</v>
      </c>
      <c r="HU285">
        <v>14</v>
      </c>
      <c r="HV285">
        <v>12</v>
      </c>
      <c r="HW285">
        <v>13</v>
      </c>
      <c r="HX285">
        <v>9</v>
      </c>
      <c r="HY285">
        <v>11</v>
      </c>
      <c r="HZ285">
        <v>37</v>
      </c>
      <c r="IC285">
        <v>1</v>
      </c>
      <c r="ID285">
        <v>91</v>
      </c>
      <c r="IE285">
        <v>2</v>
      </c>
      <c r="IF285">
        <v>52</v>
      </c>
      <c r="IG285">
        <v>4</v>
      </c>
      <c r="IH285">
        <v>7</v>
      </c>
      <c r="II285">
        <v>0</v>
      </c>
      <c r="IJ285">
        <v>60</v>
      </c>
      <c r="IM285">
        <v>0</v>
      </c>
      <c r="IN285">
        <v>29</v>
      </c>
      <c r="IO285">
        <v>0</v>
      </c>
      <c r="IP285">
        <v>35</v>
      </c>
      <c r="IQ285">
        <v>0</v>
      </c>
      <c r="IR285">
        <v>13</v>
      </c>
      <c r="IS285">
        <v>1</v>
      </c>
      <c r="IT285">
        <v>2</v>
      </c>
    </row>
    <row r="286" spans="1:254" x14ac:dyDescent="0.25">
      <c r="A286" s="3" t="str">
        <f t="shared" si="4"/>
        <v>Sei Young Kim</v>
      </c>
      <c r="B286" s="4">
        <v>45767</v>
      </c>
      <c r="C286" t="s">
        <v>1680</v>
      </c>
      <c r="D286" t="s">
        <v>1681</v>
      </c>
      <c r="E286" t="s">
        <v>1682</v>
      </c>
      <c r="F286" t="s">
        <v>1683</v>
      </c>
      <c r="I286" t="s">
        <v>1529</v>
      </c>
      <c r="J286" t="s">
        <v>1775</v>
      </c>
      <c r="K286">
        <v>52</v>
      </c>
      <c r="L286">
        <v>66</v>
      </c>
      <c r="M286">
        <v>68</v>
      </c>
      <c r="N286">
        <v>73</v>
      </c>
      <c r="O286">
        <v>73</v>
      </c>
      <c r="Q286">
        <v>280</v>
      </c>
      <c r="R286">
        <v>71.39</v>
      </c>
      <c r="S286">
        <v>71.08</v>
      </c>
      <c r="T286">
        <v>67.33</v>
      </c>
      <c r="U286">
        <v>68.959999999999994</v>
      </c>
      <c r="V286">
        <v>73.61</v>
      </c>
      <c r="W286">
        <v>74.12</v>
      </c>
      <c r="Y286">
        <v>71.010000000000005</v>
      </c>
      <c r="Z286">
        <v>9</v>
      </c>
      <c r="AA286">
        <v>7</v>
      </c>
      <c r="AB286">
        <v>29</v>
      </c>
      <c r="AC286">
        <v>52</v>
      </c>
      <c r="AE286">
        <v>3</v>
      </c>
      <c r="AF286">
        <v>3</v>
      </c>
      <c r="AG286">
        <v>8</v>
      </c>
      <c r="AH286">
        <v>13</v>
      </c>
      <c r="AJ286">
        <v>52</v>
      </c>
      <c r="AK286">
        <v>54</v>
      </c>
      <c r="AL286">
        <v>1</v>
      </c>
      <c r="AM286" s="5">
        <v>0.34027777777777779</v>
      </c>
      <c r="AN286">
        <v>10</v>
      </c>
      <c r="AO286" s="5">
        <v>0.54861111111111116</v>
      </c>
      <c r="AP286">
        <v>1</v>
      </c>
      <c r="AQ286" s="5">
        <v>0.55208333333333337</v>
      </c>
      <c r="AR286">
        <v>1</v>
      </c>
      <c r="AS286" s="5">
        <v>0.4513888888888889</v>
      </c>
      <c r="AV286">
        <v>252.67</v>
      </c>
      <c r="AW286">
        <v>59</v>
      </c>
      <c r="AX286">
        <v>61.9</v>
      </c>
      <c r="AY286">
        <v>51</v>
      </c>
      <c r="AZ286">
        <v>83.33</v>
      </c>
      <c r="BA286">
        <v>26</v>
      </c>
      <c r="BB286">
        <v>30.33</v>
      </c>
      <c r="BC286">
        <v>37</v>
      </c>
      <c r="BD286">
        <v>1.76</v>
      </c>
      <c r="BE286">
        <v>40</v>
      </c>
      <c r="BF286">
        <v>35.700000000000003</v>
      </c>
      <c r="BG286">
        <v>53</v>
      </c>
      <c r="BH286">
        <v>55.56</v>
      </c>
      <c r="BI286">
        <v>23</v>
      </c>
      <c r="BJ286">
        <v>68</v>
      </c>
      <c r="BK286">
        <v>47</v>
      </c>
      <c r="BL286">
        <v>57</v>
      </c>
      <c r="BM286">
        <v>39</v>
      </c>
      <c r="BN286">
        <v>63</v>
      </c>
      <c r="BO286">
        <v>-3</v>
      </c>
      <c r="BP286">
        <v>10</v>
      </c>
      <c r="BQ286">
        <v>2</v>
      </c>
      <c r="BR286">
        <v>63</v>
      </c>
      <c r="BS286">
        <v>-7</v>
      </c>
      <c r="BT286">
        <v>28</v>
      </c>
      <c r="BU286">
        <v>0</v>
      </c>
      <c r="BV286">
        <v>18</v>
      </c>
      <c r="BW286">
        <v>45</v>
      </c>
      <c r="BX286">
        <v>8</v>
      </c>
      <c r="BY286">
        <v>1</v>
      </c>
      <c r="BZ286">
        <v>9</v>
      </c>
      <c r="CA286">
        <v>16</v>
      </c>
      <c r="CB286">
        <v>40</v>
      </c>
      <c r="CC286">
        <v>16</v>
      </c>
      <c r="CD286">
        <v>253.76</v>
      </c>
      <c r="CE286">
        <v>72.48</v>
      </c>
      <c r="CF286">
        <v>68.14</v>
      </c>
      <c r="CG286">
        <v>49.56</v>
      </c>
      <c r="CH286">
        <v>1.69</v>
      </c>
      <c r="CI286">
        <v>29.65</v>
      </c>
      <c r="CJ286">
        <v>47.47</v>
      </c>
      <c r="CK286">
        <v>3.04</v>
      </c>
      <c r="CL286">
        <v>4.05</v>
      </c>
      <c r="CM286">
        <v>4.75</v>
      </c>
      <c r="CN286">
        <v>253.05</v>
      </c>
      <c r="CO286">
        <v>71.63</v>
      </c>
      <c r="CP286">
        <v>66.69</v>
      </c>
      <c r="CQ286">
        <v>50.4</v>
      </c>
      <c r="CR286">
        <v>1.69</v>
      </c>
      <c r="CS286">
        <v>29.48</v>
      </c>
      <c r="CT286">
        <v>46.5</v>
      </c>
      <c r="CU286">
        <v>3.06</v>
      </c>
      <c r="CV286">
        <v>4.0599999999999996</v>
      </c>
      <c r="CW286">
        <v>4.76</v>
      </c>
      <c r="CX286">
        <v>25</v>
      </c>
      <c r="CY286">
        <v>36</v>
      </c>
      <c r="CZ286">
        <v>36</v>
      </c>
      <c r="DA286">
        <v>24</v>
      </c>
      <c r="DB286">
        <v>7</v>
      </c>
      <c r="DC286">
        <v>259</v>
      </c>
      <c r="DD286">
        <v>78</v>
      </c>
      <c r="DE286">
        <v>251</v>
      </c>
      <c r="DF286">
        <v>100</v>
      </c>
      <c r="DG286">
        <v>248</v>
      </c>
      <c r="DH286">
        <v>65</v>
      </c>
      <c r="DI286">
        <v>263</v>
      </c>
      <c r="DJ286">
        <v>32</v>
      </c>
      <c r="DM286">
        <v>57.14</v>
      </c>
      <c r="DN286">
        <v>86</v>
      </c>
      <c r="DO286">
        <v>71.430000000000007</v>
      </c>
      <c r="DP286">
        <v>40</v>
      </c>
      <c r="DQ286">
        <v>57.14</v>
      </c>
      <c r="DR286">
        <v>47</v>
      </c>
      <c r="DS286">
        <v>50</v>
      </c>
      <c r="DT286">
        <v>53</v>
      </c>
      <c r="DW286">
        <v>83.33</v>
      </c>
      <c r="DX286">
        <v>41</v>
      </c>
      <c r="DY286">
        <v>88.89</v>
      </c>
      <c r="DZ286">
        <v>23</v>
      </c>
      <c r="EA286">
        <v>77.78</v>
      </c>
      <c r="EB286">
        <v>31</v>
      </c>
      <c r="EC286">
        <v>72.22</v>
      </c>
      <c r="ED286">
        <v>51</v>
      </c>
      <c r="EG286">
        <v>28</v>
      </c>
      <c r="EH286">
        <v>19</v>
      </c>
      <c r="EI286">
        <v>30</v>
      </c>
      <c r="EJ286">
        <v>34</v>
      </c>
      <c r="EK286">
        <v>33</v>
      </c>
      <c r="EL286">
        <v>56</v>
      </c>
      <c r="EM286">
        <v>31</v>
      </c>
      <c r="EN286">
        <v>42</v>
      </c>
      <c r="EQ286">
        <v>1.67</v>
      </c>
      <c r="ER286">
        <v>43</v>
      </c>
      <c r="ES286">
        <v>1.69</v>
      </c>
      <c r="ET286">
        <v>43</v>
      </c>
      <c r="EU286">
        <v>1.93</v>
      </c>
      <c r="EV286">
        <v>58</v>
      </c>
      <c r="EW286">
        <v>1.77</v>
      </c>
      <c r="EX286">
        <v>34</v>
      </c>
      <c r="FA286">
        <v>100</v>
      </c>
      <c r="FB286">
        <v>1</v>
      </c>
      <c r="FC286">
        <v>50</v>
      </c>
      <c r="FD286">
        <v>36</v>
      </c>
      <c r="FE286">
        <v>25</v>
      </c>
      <c r="FF286">
        <v>38</v>
      </c>
      <c r="FG286">
        <v>0</v>
      </c>
      <c r="FH286">
        <v>55</v>
      </c>
      <c r="FK286">
        <v>0</v>
      </c>
      <c r="FM286">
        <v>66.67</v>
      </c>
      <c r="FO286">
        <v>33.33</v>
      </c>
      <c r="FQ286">
        <v>100</v>
      </c>
      <c r="FU286">
        <v>-2</v>
      </c>
      <c r="FV286">
        <v>4</v>
      </c>
      <c r="FW286">
        <v>0</v>
      </c>
      <c r="FX286">
        <v>40</v>
      </c>
      <c r="FY286">
        <v>1</v>
      </c>
      <c r="FZ286">
        <v>50</v>
      </c>
      <c r="GA286">
        <v>-2</v>
      </c>
      <c r="GB286">
        <v>3</v>
      </c>
      <c r="GE286">
        <v>-3</v>
      </c>
      <c r="GF286">
        <v>9</v>
      </c>
      <c r="GG286">
        <v>-1</v>
      </c>
      <c r="GH286">
        <v>42</v>
      </c>
      <c r="GI286">
        <v>0</v>
      </c>
      <c r="GJ286">
        <v>28</v>
      </c>
      <c r="GK286">
        <v>6</v>
      </c>
      <c r="GL286">
        <v>73</v>
      </c>
      <c r="GO286">
        <v>-1</v>
      </c>
      <c r="GP286">
        <v>59</v>
      </c>
      <c r="GQ286">
        <v>-3</v>
      </c>
      <c r="GR286">
        <v>10</v>
      </c>
      <c r="GS286">
        <v>0</v>
      </c>
      <c r="GT286">
        <v>56</v>
      </c>
      <c r="GU286">
        <v>-3</v>
      </c>
      <c r="GV286">
        <v>4</v>
      </c>
      <c r="GY286">
        <v>0</v>
      </c>
      <c r="GZ286">
        <v>16</v>
      </c>
      <c r="HA286">
        <v>0</v>
      </c>
      <c r="HB286">
        <v>15</v>
      </c>
      <c r="HC286">
        <v>0</v>
      </c>
      <c r="HD286">
        <v>5</v>
      </c>
      <c r="HE286">
        <v>0</v>
      </c>
      <c r="HF286">
        <v>9</v>
      </c>
      <c r="HI286">
        <v>6</v>
      </c>
      <c r="HJ286">
        <v>12</v>
      </c>
      <c r="HK286">
        <v>5</v>
      </c>
      <c r="HL286">
        <v>32</v>
      </c>
      <c r="HM286">
        <v>2</v>
      </c>
      <c r="HN286">
        <v>60</v>
      </c>
      <c r="HO286">
        <v>5</v>
      </c>
      <c r="HP286">
        <v>15</v>
      </c>
      <c r="HS286">
        <v>12</v>
      </c>
      <c r="HT286">
        <v>41</v>
      </c>
      <c r="HU286">
        <v>12</v>
      </c>
      <c r="HV286">
        <v>41</v>
      </c>
      <c r="HW286">
        <v>13</v>
      </c>
      <c r="HX286">
        <v>9</v>
      </c>
      <c r="HY286">
        <v>8</v>
      </c>
      <c r="HZ286">
        <v>72</v>
      </c>
      <c r="IC286">
        <v>0</v>
      </c>
      <c r="ID286">
        <v>126</v>
      </c>
      <c r="IE286">
        <v>1</v>
      </c>
      <c r="IF286">
        <v>85</v>
      </c>
      <c r="IG286">
        <v>3</v>
      </c>
      <c r="IH286">
        <v>19</v>
      </c>
      <c r="II286">
        <v>4</v>
      </c>
      <c r="IJ286">
        <v>5</v>
      </c>
      <c r="IM286">
        <v>0</v>
      </c>
      <c r="IN286">
        <v>29</v>
      </c>
      <c r="IO286">
        <v>0</v>
      </c>
      <c r="IP286">
        <v>35</v>
      </c>
      <c r="IQ286">
        <v>0</v>
      </c>
      <c r="IR286">
        <v>13</v>
      </c>
      <c r="IS286">
        <v>1</v>
      </c>
      <c r="IT286">
        <v>2</v>
      </c>
    </row>
    <row r="287" spans="1:254" x14ac:dyDescent="0.25">
      <c r="A287" s="3" t="str">
        <f t="shared" si="4"/>
        <v>Hira Naveed</v>
      </c>
      <c r="B287" s="4">
        <v>45767</v>
      </c>
      <c r="C287" t="s">
        <v>1680</v>
      </c>
      <c r="D287" t="s">
        <v>1681</v>
      </c>
      <c r="E287" t="s">
        <v>1682</v>
      </c>
      <c r="F287" t="s">
        <v>1683</v>
      </c>
      <c r="I287" t="s">
        <v>1776</v>
      </c>
      <c r="J287" t="s">
        <v>1777</v>
      </c>
      <c r="K287">
        <v>52</v>
      </c>
      <c r="L287">
        <v>71</v>
      </c>
      <c r="M287">
        <v>69</v>
      </c>
      <c r="N287">
        <v>70</v>
      </c>
      <c r="O287">
        <v>70</v>
      </c>
      <c r="Q287">
        <v>280</v>
      </c>
      <c r="R287">
        <v>71.39</v>
      </c>
      <c r="S287">
        <v>71.08</v>
      </c>
      <c r="T287">
        <v>72.33</v>
      </c>
      <c r="U287">
        <v>69.959999999999994</v>
      </c>
      <c r="V287">
        <v>70.61</v>
      </c>
      <c r="W287">
        <v>71.12</v>
      </c>
      <c r="Y287">
        <v>71.010000000000005</v>
      </c>
      <c r="Z287">
        <v>81</v>
      </c>
      <c r="AA287">
        <v>61</v>
      </c>
      <c r="AB287">
        <v>57</v>
      </c>
      <c r="AC287">
        <v>52</v>
      </c>
      <c r="AE287">
        <v>8</v>
      </c>
      <c r="AF287">
        <v>9</v>
      </c>
      <c r="AG287">
        <v>11</v>
      </c>
      <c r="AH287">
        <v>13</v>
      </c>
      <c r="AJ287">
        <v>52</v>
      </c>
      <c r="AK287">
        <v>54</v>
      </c>
      <c r="AL287">
        <v>10</v>
      </c>
      <c r="AM287" s="5">
        <v>0.59444444444444444</v>
      </c>
      <c r="AN287">
        <v>1</v>
      </c>
      <c r="AO287" s="5">
        <v>0.38611111111111113</v>
      </c>
      <c r="AP287">
        <v>1</v>
      </c>
      <c r="AQ287" s="5">
        <v>0.36458333333333331</v>
      </c>
      <c r="AR287">
        <v>1</v>
      </c>
      <c r="AS287" s="5">
        <v>0.38194444444444442</v>
      </c>
      <c r="AV287">
        <v>256.33</v>
      </c>
      <c r="AW287">
        <v>48</v>
      </c>
      <c r="AX287">
        <v>69.05</v>
      </c>
      <c r="AY287">
        <v>26</v>
      </c>
      <c r="AZ287">
        <v>81.48</v>
      </c>
      <c r="BA287">
        <v>39</v>
      </c>
      <c r="BB287">
        <v>31.33</v>
      </c>
      <c r="BC287">
        <v>54</v>
      </c>
      <c r="BD287">
        <v>1.81</v>
      </c>
      <c r="BE287">
        <v>61</v>
      </c>
      <c r="BF287">
        <v>71.400000000000006</v>
      </c>
      <c r="BG287">
        <v>4</v>
      </c>
      <c r="BH287">
        <v>50</v>
      </c>
      <c r="BI287">
        <v>28</v>
      </c>
      <c r="BJ287">
        <v>40</v>
      </c>
      <c r="BK287">
        <v>36</v>
      </c>
      <c r="BL287">
        <v>43</v>
      </c>
      <c r="BM287">
        <v>64</v>
      </c>
      <c r="BN287">
        <v>37</v>
      </c>
      <c r="BO287">
        <v>-3</v>
      </c>
      <c r="BP287">
        <v>10</v>
      </c>
      <c r="BQ287">
        <v>0</v>
      </c>
      <c r="BR287">
        <v>51</v>
      </c>
      <c r="BS287">
        <v>-5</v>
      </c>
      <c r="BT287">
        <v>54</v>
      </c>
      <c r="BU287">
        <v>0</v>
      </c>
      <c r="BV287">
        <v>13</v>
      </c>
      <c r="BW287">
        <v>55</v>
      </c>
      <c r="BX287">
        <v>3</v>
      </c>
      <c r="BY287">
        <v>1</v>
      </c>
      <c r="BZ287">
        <v>6</v>
      </c>
      <c r="CA287">
        <v>16</v>
      </c>
      <c r="CB287">
        <v>40</v>
      </c>
      <c r="CC287">
        <v>16</v>
      </c>
      <c r="CD287">
        <v>253.76</v>
      </c>
      <c r="CE287">
        <v>72.48</v>
      </c>
      <c r="CF287">
        <v>68.14</v>
      </c>
      <c r="CG287">
        <v>49.56</v>
      </c>
      <c r="CH287">
        <v>1.69</v>
      </c>
      <c r="CI287">
        <v>29.65</v>
      </c>
      <c r="CJ287">
        <v>47.47</v>
      </c>
      <c r="CK287">
        <v>3.04</v>
      </c>
      <c r="CL287">
        <v>4.05</v>
      </c>
      <c r="CM287">
        <v>4.75</v>
      </c>
      <c r="CN287">
        <v>253.05</v>
      </c>
      <c r="CO287">
        <v>71.63</v>
      </c>
      <c r="CP287">
        <v>66.69</v>
      </c>
      <c r="CQ287">
        <v>50.4</v>
      </c>
      <c r="CR287">
        <v>1.69</v>
      </c>
      <c r="CS287">
        <v>29.48</v>
      </c>
      <c r="CT287">
        <v>46.5</v>
      </c>
      <c r="CU287">
        <v>3.06</v>
      </c>
      <c r="CV287">
        <v>4.0599999999999996</v>
      </c>
      <c r="CW287">
        <v>4.76</v>
      </c>
      <c r="CX287">
        <v>25</v>
      </c>
      <c r="CY287">
        <v>69</v>
      </c>
      <c r="CZ287">
        <v>1</v>
      </c>
      <c r="DA287">
        <v>69</v>
      </c>
      <c r="DB287">
        <v>7</v>
      </c>
      <c r="DC287">
        <v>238</v>
      </c>
      <c r="DD287">
        <v>137</v>
      </c>
      <c r="DE287">
        <v>261</v>
      </c>
      <c r="DF287">
        <v>64</v>
      </c>
      <c r="DG287">
        <v>270</v>
      </c>
      <c r="DH287">
        <v>31</v>
      </c>
      <c r="DI287">
        <v>248</v>
      </c>
      <c r="DJ287">
        <v>65</v>
      </c>
      <c r="DM287">
        <v>71.430000000000007</v>
      </c>
      <c r="DN287">
        <v>28</v>
      </c>
      <c r="DO287">
        <v>50</v>
      </c>
      <c r="DP287">
        <v>120</v>
      </c>
      <c r="DQ287">
        <v>85.71</v>
      </c>
      <c r="DR287">
        <v>5</v>
      </c>
      <c r="DS287">
        <v>78.569999999999993</v>
      </c>
      <c r="DT287">
        <v>13</v>
      </c>
      <c r="DW287">
        <v>88.89</v>
      </c>
      <c r="DX287">
        <v>15</v>
      </c>
      <c r="DY287">
        <v>77.78</v>
      </c>
      <c r="DZ287">
        <v>72</v>
      </c>
      <c r="EA287">
        <v>77.78</v>
      </c>
      <c r="EB287">
        <v>31</v>
      </c>
      <c r="EC287">
        <v>77.78</v>
      </c>
      <c r="ED287">
        <v>34</v>
      </c>
      <c r="EG287">
        <v>34</v>
      </c>
      <c r="EH287">
        <v>127</v>
      </c>
      <c r="EI287">
        <v>29</v>
      </c>
      <c r="EJ287">
        <v>16</v>
      </c>
      <c r="EK287">
        <v>31</v>
      </c>
      <c r="EL287">
        <v>34</v>
      </c>
      <c r="EM287">
        <v>29</v>
      </c>
      <c r="EN287">
        <v>20</v>
      </c>
      <c r="EQ287">
        <v>1.87</v>
      </c>
      <c r="ER287">
        <v>127</v>
      </c>
      <c r="ES287">
        <v>1.79</v>
      </c>
      <c r="ET287">
        <v>89</v>
      </c>
      <c r="EU287">
        <v>1.86</v>
      </c>
      <c r="EV287">
        <v>49</v>
      </c>
      <c r="EW287">
        <v>1.71</v>
      </c>
      <c r="EX287">
        <v>23</v>
      </c>
      <c r="FA287">
        <v>0</v>
      </c>
      <c r="FB287">
        <v>108</v>
      </c>
      <c r="FC287">
        <v>100</v>
      </c>
      <c r="FD287">
        <v>1</v>
      </c>
      <c r="FE287">
        <v>75</v>
      </c>
      <c r="FF287">
        <v>5</v>
      </c>
      <c r="FG287">
        <v>75</v>
      </c>
      <c r="FH287">
        <v>13</v>
      </c>
      <c r="FK287">
        <v>0</v>
      </c>
      <c r="FM287">
        <v>100</v>
      </c>
      <c r="FQ287">
        <v>33.33</v>
      </c>
      <c r="FU287">
        <v>-1</v>
      </c>
      <c r="FV287">
        <v>21</v>
      </c>
      <c r="FW287">
        <v>0</v>
      </c>
      <c r="FX287">
        <v>40</v>
      </c>
      <c r="FY287">
        <v>-1</v>
      </c>
      <c r="FZ287">
        <v>6</v>
      </c>
      <c r="GA287">
        <v>-1</v>
      </c>
      <c r="GB287">
        <v>13</v>
      </c>
      <c r="GE287">
        <v>0</v>
      </c>
      <c r="GF287">
        <v>72</v>
      </c>
      <c r="GG287">
        <v>-1</v>
      </c>
      <c r="GH287">
        <v>42</v>
      </c>
      <c r="GI287">
        <v>1</v>
      </c>
      <c r="GJ287">
        <v>43</v>
      </c>
      <c r="GK287">
        <v>0</v>
      </c>
      <c r="GL287">
        <v>32</v>
      </c>
      <c r="GO287">
        <v>0</v>
      </c>
      <c r="GP287">
        <v>109</v>
      </c>
      <c r="GQ287">
        <v>-2</v>
      </c>
      <c r="GR287">
        <v>34</v>
      </c>
      <c r="GS287">
        <v>-2</v>
      </c>
      <c r="GT287">
        <v>22</v>
      </c>
      <c r="GU287">
        <v>-1</v>
      </c>
      <c r="GV287">
        <v>38</v>
      </c>
      <c r="GY287">
        <v>0</v>
      </c>
      <c r="GZ287">
        <v>16</v>
      </c>
      <c r="HA287">
        <v>0</v>
      </c>
      <c r="HB287">
        <v>15</v>
      </c>
      <c r="HC287">
        <v>0</v>
      </c>
      <c r="HD287">
        <v>5</v>
      </c>
      <c r="HE287">
        <v>0</v>
      </c>
      <c r="HF287">
        <v>9</v>
      </c>
      <c r="HI287">
        <v>3</v>
      </c>
      <c r="HJ287">
        <v>90</v>
      </c>
      <c r="HK287">
        <v>3</v>
      </c>
      <c r="HL287">
        <v>89</v>
      </c>
      <c r="HM287">
        <v>3</v>
      </c>
      <c r="HN287">
        <v>49</v>
      </c>
      <c r="HO287">
        <v>4</v>
      </c>
      <c r="HP287">
        <v>29</v>
      </c>
      <c r="HS287">
        <v>13</v>
      </c>
      <c r="HT287">
        <v>22</v>
      </c>
      <c r="HU287">
        <v>15</v>
      </c>
      <c r="HV287">
        <v>4</v>
      </c>
      <c r="HW287">
        <v>14</v>
      </c>
      <c r="HX287">
        <v>3</v>
      </c>
      <c r="HY287">
        <v>13</v>
      </c>
      <c r="HZ287">
        <v>14</v>
      </c>
      <c r="IC287">
        <v>2</v>
      </c>
      <c r="ID287">
        <v>54</v>
      </c>
      <c r="IE287">
        <v>0</v>
      </c>
      <c r="IF287">
        <v>131</v>
      </c>
      <c r="IG287">
        <v>1</v>
      </c>
      <c r="IH287">
        <v>55</v>
      </c>
      <c r="II287">
        <v>0</v>
      </c>
      <c r="IJ287">
        <v>60</v>
      </c>
      <c r="IM287">
        <v>0</v>
      </c>
      <c r="IN287">
        <v>29</v>
      </c>
      <c r="IO287">
        <v>0</v>
      </c>
      <c r="IP287">
        <v>35</v>
      </c>
      <c r="IQ287">
        <v>0</v>
      </c>
      <c r="IR287">
        <v>13</v>
      </c>
      <c r="IS287">
        <v>1</v>
      </c>
      <c r="IT287">
        <v>2</v>
      </c>
    </row>
    <row r="288" spans="1:254" x14ac:dyDescent="0.25">
      <c r="A288" s="3" t="str">
        <f t="shared" si="4"/>
        <v>Allisen Corpuz</v>
      </c>
      <c r="B288" s="4">
        <v>45767</v>
      </c>
      <c r="C288" t="s">
        <v>1680</v>
      </c>
      <c r="D288" t="s">
        <v>1681</v>
      </c>
      <c r="E288" t="s">
        <v>1682</v>
      </c>
      <c r="F288" t="s">
        <v>1683</v>
      </c>
      <c r="I288" t="s">
        <v>1778</v>
      </c>
      <c r="J288" t="s">
        <v>1779</v>
      </c>
      <c r="K288">
        <v>57</v>
      </c>
      <c r="L288">
        <v>70</v>
      </c>
      <c r="M288">
        <v>70</v>
      </c>
      <c r="N288">
        <v>68</v>
      </c>
      <c r="O288">
        <v>73</v>
      </c>
      <c r="Q288">
        <v>281</v>
      </c>
      <c r="R288">
        <v>71.39</v>
      </c>
      <c r="S288">
        <v>71.08</v>
      </c>
      <c r="T288">
        <v>71.33</v>
      </c>
      <c r="U288">
        <v>70.959999999999994</v>
      </c>
      <c r="V288">
        <v>68.61</v>
      </c>
      <c r="W288">
        <v>74.12</v>
      </c>
      <c r="Y288">
        <v>71.260000000000005</v>
      </c>
      <c r="Z288">
        <v>62</v>
      </c>
      <c r="AA288">
        <v>61</v>
      </c>
      <c r="AB288">
        <v>39</v>
      </c>
      <c r="AC288">
        <v>57</v>
      </c>
      <c r="AE288">
        <v>7</v>
      </c>
      <c r="AF288">
        <v>9</v>
      </c>
      <c r="AG288">
        <v>9</v>
      </c>
      <c r="AH288">
        <v>14</v>
      </c>
      <c r="AJ288">
        <v>57</v>
      </c>
      <c r="AK288">
        <v>59.5</v>
      </c>
      <c r="AL288">
        <v>10</v>
      </c>
      <c r="AM288" s="5">
        <v>0.56388888888888888</v>
      </c>
      <c r="AN288">
        <v>1</v>
      </c>
      <c r="AO288" s="5">
        <v>0.35555555555555557</v>
      </c>
      <c r="AP288">
        <v>1</v>
      </c>
      <c r="AQ288" s="5">
        <v>0.35069444444444442</v>
      </c>
      <c r="AR288">
        <v>1</v>
      </c>
      <c r="AS288" s="5">
        <v>0.44444444444444442</v>
      </c>
      <c r="AV288">
        <v>255.33</v>
      </c>
      <c r="AW288">
        <v>52</v>
      </c>
      <c r="AX288">
        <v>83.33</v>
      </c>
      <c r="AY288">
        <v>4</v>
      </c>
      <c r="AZ288">
        <v>79.63</v>
      </c>
      <c r="BA288">
        <v>48</v>
      </c>
      <c r="BB288">
        <v>30.33</v>
      </c>
      <c r="BC288">
        <v>37</v>
      </c>
      <c r="BD288">
        <v>1.81</v>
      </c>
      <c r="BE288">
        <v>59</v>
      </c>
      <c r="BF288">
        <v>60</v>
      </c>
      <c r="BG288">
        <v>13</v>
      </c>
      <c r="BH288">
        <v>42.86</v>
      </c>
      <c r="BI288">
        <v>41</v>
      </c>
      <c r="BJ288">
        <v>25</v>
      </c>
      <c r="BK288">
        <v>22</v>
      </c>
      <c r="BL288">
        <v>39</v>
      </c>
      <c r="BM288">
        <v>50</v>
      </c>
      <c r="BN288">
        <v>33</v>
      </c>
      <c r="BO288">
        <v>-1</v>
      </c>
      <c r="BP288">
        <v>34</v>
      </c>
      <c r="BQ288">
        <v>0</v>
      </c>
      <c r="BR288">
        <v>51</v>
      </c>
      <c r="BS288">
        <v>-6</v>
      </c>
      <c r="BT288">
        <v>40</v>
      </c>
      <c r="BU288">
        <v>0</v>
      </c>
      <c r="BV288">
        <v>14</v>
      </c>
      <c r="BW288">
        <v>52</v>
      </c>
      <c r="BX288">
        <v>5</v>
      </c>
      <c r="BY288">
        <v>1</v>
      </c>
      <c r="BZ288">
        <v>7</v>
      </c>
      <c r="CA288">
        <v>16</v>
      </c>
      <c r="CB288">
        <v>40</v>
      </c>
      <c r="CC288">
        <v>16</v>
      </c>
      <c r="CD288">
        <v>253.76</v>
      </c>
      <c r="CE288">
        <v>72.48</v>
      </c>
      <c r="CF288">
        <v>68.14</v>
      </c>
      <c r="CG288">
        <v>49.56</v>
      </c>
      <c r="CH288">
        <v>1.69</v>
      </c>
      <c r="CI288">
        <v>29.65</v>
      </c>
      <c r="CJ288">
        <v>47.47</v>
      </c>
      <c r="CK288">
        <v>3.04</v>
      </c>
      <c r="CL288">
        <v>4.05</v>
      </c>
      <c r="CM288">
        <v>4.75</v>
      </c>
      <c r="CN288">
        <v>253.05</v>
      </c>
      <c r="CO288">
        <v>71.63</v>
      </c>
      <c r="CP288">
        <v>66.69</v>
      </c>
      <c r="CQ288">
        <v>50.4</v>
      </c>
      <c r="CR288">
        <v>1.69</v>
      </c>
      <c r="CS288">
        <v>29.48</v>
      </c>
      <c r="CT288">
        <v>46.5</v>
      </c>
      <c r="CU288">
        <v>3.06</v>
      </c>
      <c r="CV288">
        <v>4.0599999999999996</v>
      </c>
      <c r="CW288">
        <v>4.76</v>
      </c>
      <c r="CX288">
        <v>25</v>
      </c>
      <c r="CY288">
        <v>64</v>
      </c>
      <c r="CZ288">
        <v>4</v>
      </c>
      <c r="DA288">
        <v>51</v>
      </c>
      <c r="DB288">
        <v>7</v>
      </c>
      <c r="DC288">
        <v>260</v>
      </c>
      <c r="DD288">
        <v>72</v>
      </c>
      <c r="DE288">
        <v>250</v>
      </c>
      <c r="DF288">
        <v>106</v>
      </c>
      <c r="DG288">
        <v>256</v>
      </c>
      <c r="DH288">
        <v>56</v>
      </c>
      <c r="DI288">
        <v>265</v>
      </c>
      <c r="DJ288">
        <v>29</v>
      </c>
      <c r="DM288">
        <v>85.71</v>
      </c>
      <c r="DN288">
        <v>7</v>
      </c>
      <c r="DO288">
        <v>71.430000000000007</v>
      </c>
      <c r="DP288">
        <v>40</v>
      </c>
      <c r="DQ288">
        <v>92.86</v>
      </c>
      <c r="DR288">
        <v>3</v>
      </c>
      <c r="DS288">
        <v>50</v>
      </c>
      <c r="DT288">
        <v>53</v>
      </c>
      <c r="DW288">
        <v>88.89</v>
      </c>
      <c r="DX288">
        <v>15</v>
      </c>
      <c r="DY288">
        <v>83.33</v>
      </c>
      <c r="DZ288">
        <v>43</v>
      </c>
      <c r="EA288">
        <v>66.67</v>
      </c>
      <c r="EB288">
        <v>63</v>
      </c>
      <c r="EC288">
        <v>77.78</v>
      </c>
      <c r="ED288">
        <v>34</v>
      </c>
      <c r="EG288">
        <v>33</v>
      </c>
      <c r="EH288">
        <v>115</v>
      </c>
      <c r="EI288">
        <v>32</v>
      </c>
      <c r="EJ288">
        <v>81</v>
      </c>
      <c r="EK288">
        <v>26</v>
      </c>
      <c r="EL288">
        <v>1</v>
      </c>
      <c r="EM288">
        <v>33</v>
      </c>
      <c r="EN288">
        <v>58</v>
      </c>
      <c r="EQ288">
        <v>1.87</v>
      </c>
      <c r="ER288">
        <v>127</v>
      </c>
      <c r="ES288">
        <v>1.73</v>
      </c>
      <c r="ET288">
        <v>64</v>
      </c>
      <c r="EU288">
        <v>1.67</v>
      </c>
      <c r="EV288">
        <v>23</v>
      </c>
      <c r="EW288">
        <v>1.93</v>
      </c>
      <c r="EX288">
        <v>64</v>
      </c>
      <c r="FA288">
        <v>0</v>
      </c>
      <c r="FB288">
        <v>108</v>
      </c>
      <c r="FC288">
        <v>33.33</v>
      </c>
      <c r="FD288">
        <v>62</v>
      </c>
      <c r="FE288">
        <v>100</v>
      </c>
      <c r="FF288">
        <v>1</v>
      </c>
      <c r="FG288">
        <v>50</v>
      </c>
      <c r="FH288">
        <v>33</v>
      </c>
      <c r="FK288">
        <v>0</v>
      </c>
      <c r="FM288">
        <v>0</v>
      </c>
      <c r="FO288">
        <v>100</v>
      </c>
      <c r="FQ288">
        <v>50</v>
      </c>
      <c r="FU288">
        <v>-1</v>
      </c>
      <c r="FV288">
        <v>21</v>
      </c>
      <c r="FW288">
        <v>2</v>
      </c>
      <c r="FX288">
        <v>131</v>
      </c>
      <c r="FY288">
        <v>-1</v>
      </c>
      <c r="FZ288">
        <v>6</v>
      </c>
      <c r="GA288">
        <v>-1</v>
      </c>
      <c r="GB288">
        <v>13</v>
      </c>
      <c r="GE288">
        <v>0</v>
      </c>
      <c r="GF288">
        <v>72</v>
      </c>
      <c r="GG288">
        <v>-1</v>
      </c>
      <c r="GH288">
        <v>42</v>
      </c>
      <c r="GI288">
        <v>-1</v>
      </c>
      <c r="GJ288">
        <v>19</v>
      </c>
      <c r="GK288">
        <v>2</v>
      </c>
      <c r="GL288">
        <v>55</v>
      </c>
      <c r="GO288">
        <v>-1</v>
      </c>
      <c r="GP288">
        <v>59</v>
      </c>
      <c r="GQ288">
        <v>-3</v>
      </c>
      <c r="GR288">
        <v>10</v>
      </c>
      <c r="GS288">
        <v>-2</v>
      </c>
      <c r="GT288">
        <v>22</v>
      </c>
      <c r="GU288">
        <v>0</v>
      </c>
      <c r="GV288">
        <v>63</v>
      </c>
      <c r="GY288">
        <v>0</v>
      </c>
      <c r="GZ288">
        <v>16</v>
      </c>
      <c r="HA288">
        <v>0</v>
      </c>
      <c r="HB288">
        <v>15</v>
      </c>
      <c r="HC288">
        <v>0</v>
      </c>
      <c r="HD288">
        <v>5</v>
      </c>
      <c r="HE288">
        <v>0</v>
      </c>
      <c r="HF288">
        <v>9</v>
      </c>
      <c r="HI288">
        <v>4</v>
      </c>
      <c r="HJ288">
        <v>67</v>
      </c>
      <c r="HK288">
        <v>5</v>
      </c>
      <c r="HL288">
        <v>32</v>
      </c>
      <c r="HM288">
        <v>4</v>
      </c>
      <c r="HN288">
        <v>38</v>
      </c>
      <c r="HO288">
        <v>1</v>
      </c>
      <c r="HP288">
        <v>71</v>
      </c>
      <c r="HS288">
        <v>12</v>
      </c>
      <c r="HT288">
        <v>41</v>
      </c>
      <c r="HU288">
        <v>11</v>
      </c>
      <c r="HV288">
        <v>74</v>
      </c>
      <c r="HW288">
        <v>14</v>
      </c>
      <c r="HX288">
        <v>3</v>
      </c>
      <c r="HY288">
        <v>15</v>
      </c>
      <c r="HZ288">
        <v>1</v>
      </c>
      <c r="IC288">
        <v>2</v>
      </c>
      <c r="ID288">
        <v>54</v>
      </c>
      <c r="IE288">
        <v>1</v>
      </c>
      <c r="IF288">
        <v>85</v>
      </c>
      <c r="IG288">
        <v>0</v>
      </c>
      <c r="IH288">
        <v>69</v>
      </c>
      <c r="II288">
        <v>2</v>
      </c>
      <c r="IJ288">
        <v>22</v>
      </c>
      <c r="IM288">
        <v>0</v>
      </c>
      <c r="IN288">
        <v>29</v>
      </c>
      <c r="IO288">
        <v>1</v>
      </c>
      <c r="IP288">
        <v>5</v>
      </c>
      <c r="IQ288">
        <v>0</v>
      </c>
      <c r="IR288">
        <v>13</v>
      </c>
      <c r="IS288">
        <v>0</v>
      </c>
      <c r="IT288">
        <v>16</v>
      </c>
    </row>
    <row r="289" spans="1:254" x14ac:dyDescent="0.25">
      <c r="A289" s="3" t="str">
        <f t="shared" si="4"/>
        <v>Mariel Galdiano</v>
      </c>
      <c r="B289" s="4">
        <v>45767</v>
      </c>
      <c r="C289" t="s">
        <v>1680</v>
      </c>
      <c r="D289" t="s">
        <v>1681</v>
      </c>
      <c r="E289" t="s">
        <v>1682</v>
      </c>
      <c r="F289" t="s">
        <v>1683</v>
      </c>
      <c r="I289" t="s">
        <v>1780</v>
      </c>
      <c r="J289" t="s">
        <v>1781</v>
      </c>
      <c r="K289">
        <v>57</v>
      </c>
      <c r="L289">
        <v>69</v>
      </c>
      <c r="M289">
        <v>68</v>
      </c>
      <c r="N289">
        <v>72</v>
      </c>
      <c r="O289">
        <v>72</v>
      </c>
      <c r="Q289">
        <v>281</v>
      </c>
      <c r="R289">
        <v>71.39</v>
      </c>
      <c r="S289">
        <v>71.08</v>
      </c>
      <c r="T289">
        <v>70.33</v>
      </c>
      <c r="U289">
        <v>68.959999999999994</v>
      </c>
      <c r="V289">
        <v>72.61</v>
      </c>
      <c r="W289">
        <v>73.12</v>
      </c>
      <c r="Y289">
        <v>71.260000000000005</v>
      </c>
      <c r="Z289">
        <v>44</v>
      </c>
      <c r="AA289">
        <v>29</v>
      </c>
      <c r="AB289">
        <v>49</v>
      </c>
      <c r="AC289">
        <v>57</v>
      </c>
      <c r="AE289">
        <v>6</v>
      </c>
      <c r="AF289">
        <v>6</v>
      </c>
      <c r="AG289">
        <v>10</v>
      </c>
      <c r="AH289">
        <v>14</v>
      </c>
      <c r="AJ289">
        <v>57</v>
      </c>
      <c r="AK289">
        <v>59.5</v>
      </c>
      <c r="AL289">
        <v>1</v>
      </c>
      <c r="AM289" s="5">
        <v>0.31736111111111109</v>
      </c>
      <c r="AN289">
        <v>10</v>
      </c>
      <c r="AO289" s="5">
        <v>0.52569444444444446</v>
      </c>
      <c r="AP289">
        <v>1</v>
      </c>
      <c r="AQ289" s="5">
        <v>0.46875</v>
      </c>
      <c r="AR289">
        <v>1</v>
      </c>
      <c r="AS289" s="5">
        <v>0.39583333333333331</v>
      </c>
      <c r="AV289">
        <v>258.33</v>
      </c>
      <c r="AW289">
        <v>47</v>
      </c>
      <c r="AX289">
        <v>61.9</v>
      </c>
      <c r="AY289">
        <v>51</v>
      </c>
      <c r="AZ289">
        <v>77.78</v>
      </c>
      <c r="BA289">
        <v>55</v>
      </c>
      <c r="BB289">
        <v>29.67</v>
      </c>
      <c r="BC289">
        <v>23</v>
      </c>
      <c r="BD289">
        <v>1.69</v>
      </c>
      <c r="BE289">
        <v>17</v>
      </c>
      <c r="BF289">
        <v>47.1</v>
      </c>
      <c r="BG289">
        <v>38</v>
      </c>
      <c r="BH289">
        <v>30</v>
      </c>
      <c r="BI289">
        <v>55</v>
      </c>
      <c r="BJ289">
        <v>62</v>
      </c>
      <c r="BK289">
        <v>62</v>
      </c>
      <c r="BL289">
        <v>66</v>
      </c>
      <c r="BM289">
        <v>21</v>
      </c>
      <c r="BN289">
        <v>56</v>
      </c>
      <c r="BO289">
        <v>-2</v>
      </c>
      <c r="BP289">
        <v>19</v>
      </c>
      <c r="BQ289">
        <v>0</v>
      </c>
      <c r="BR289">
        <v>51</v>
      </c>
      <c r="BS289">
        <v>-5</v>
      </c>
      <c r="BT289">
        <v>54</v>
      </c>
      <c r="BU289">
        <v>0</v>
      </c>
      <c r="BV289">
        <v>17</v>
      </c>
      <c r="BW289">
        <v>46</v>
      </c>
      <c r="BX289">
        <v>8</v>
      </c>
      <c r="BY289">
        <v>1</v>
      </c>
      <c r="BZ289">
        <v>10</v>
      </c>
      <c r="CA289">
        <v>16</v>
      </c>
      <c r="CB289">
        <v>40</v>
      </c>
      <c r="CC289">
        <v>16</v>
      </c>
      <c r="CD289">
        <v>253.76</v>
      </c>
      <c r="CE289">
        <v>72.48</v>
      </c>
      <c r="CF289">
        <v>68.14</v>
      </c>
      <c r="CG289">
        <v>49.56</v>
      </c>
      <c r="CH289">
        <v>1.69</v>
      </c>
      <c r="CI289">
        <v>29.65</v>
      </c>
      <c r="CJ289">
        <v>47.47</v>
      </c>
      <c r="CK289">
        <v>3.04</v>
      </c>
      <c r="CL289">
        <v>4.05</v>
      </c>
      <c r="CM289">
        <v>4.75</v>
      </c>
      <c r="CN289">
        <v>253.05</v>
      </c>
      <c r="CO289">
        <v>71.63</v>
      </c>
      <c r="CP289">
        <v>66.69</v>
      </c>
      <c r="CQ289">
        <v>50.4</v>
      </c>
      <c r="CR289">
        <v>1.69</v>
      </c>
      <c r="CS289">
        <v>29.48</v>
      </c>
      <c r="CT289">
        <v>46.5</v>
      </c>
      <c r="CU289">
        <v>3.06</v>
      </c>
      <c r="CV289">
        <v>4.0599999999999996</v>
      </c>
      <c r="CW289">
        <v>4.76</v>
      </c>
      <c r="CX289">
        <v>25</v>
      </c>
      <c r="CY289">
        <v>43</v>
      </c>
      <c r="CZ289">
        <v>29</v>
      </c>
      <c r="DA289">
        <v>24</v>
      </c>
      <c r="DB289">
        <v>7</v>
      </c>
      <c r="DC289">
        <v>265</v>
      </c>
      <c r="DD289">
        <v>54</v>
      </c>
      <c r="DE289">
        <v>241</v>
      </c>
      <c r="DF289">
        <v>130</v>
      </c>
      <c r="DG289">
        <v>269</v>
      </c>
      <c r="DH289">
        <v>35</v>
      </c>
      <c r="DI289">
        <v>246</v>
      </c>
      <c r="DJ289">
        <v>69</v>
      </c>
      <c r="DM289">
        <v>64.290000000000006</v>
      </c>
      <c r="DN289">
        <v>50</v>
      </c>
      <c r="DO289">
        <v>64.290000000000006</v>
      </c>
      <c r="DP289">
        <v>69</v>
      </c>
      <c r="DQ289">
        <v>57.14</v>
      </c>
      <c r="DR289">
        <v>47</v>
      </c>
      <c r="DS289">
        <v>85.71</v>
      </c>
      <c r="DT289">
        <v>4</v>
      </c>
      <c r="DW289">
        <v>77.78</v>
      </c>
      <c r="DX289">
        <v>69</v>
      </c>
      <c r="DY289">
        <v>88.89</v>
      </c>
      <c r="DZ289">
        <v>23</v>
      </c>
      <c r="EA289">
        <v>66.67</v>
      </c>
      <c r="EB289">
        <v>63</v>
      </c>
      <c r="EC289">
        <v>72.22</v>
      </c>
      <c r="ED289">
        <v>51</v>
      </c>
      <c r="EG289">
        <v>29</v>
      </c>
      <c r="EH289">
        <v>33</v>
      </c>
      <c r="EI289">
        <v>30</v>
      </c>
      <c r="EJ289">
        <v>34</v>
      </c>
      <c r="EK289">
        <v>30</v>
      </c>
      <c r="EL289">
        <v>25</v>
      </c>
      <c r="EM289">
        <v>30</v>
      </c>
      <c r="EN289">
        <v>29</v>
      </c>
      <c r="EQ289">
        <v>1.64</v>
      </c>
      <c r="ER289">
        <v>35</v>
      </c>
      <c r="ES289">
        <v>1.69</v>
      </c>
      <c r="ET289">
        <v>45</v>
      </c>
      <c r="EU289">
        <v>1.58</v>
      </c>
      <c r="EV289">
        <v>8</v>
      </c>
      <c r="EW289">
        <v>1.85</v>
      </c>
      <c r="EX289">
        <v>51</v>
      </c>
      <c r="FA289">
        <v>50</v>
      </c>
      <c r="FB289">
        <v>45</v>
      </c>
      <c r="FC289">
        <v>50</v>
      </c>
      <c r="FD289">
        <v>36</v>
      </c>
      <c r="FE289">
        <v>33.33</v>
      </c>
      <c r="FF289">
        <v>32</v>
      </c>
      <c r="FG289">
        <v>60</v>
      </c>
      <c r="FH289">
        <v>27</v>
      </c>
      <c r="FK289">
        <v>25</v>
      </c>
      <c r="FM289">
        <v>50</v>
      </c>
      <c r="FO289">
        <v>33.33</v>
      </c>
      <c r="FQ289">
        <v>0</v>
      </c>
      <c r="FU289">
        <v>0</v>
      </c>
      <c r="FV289">
        <v>64</v>
      </c>
      <c r="FW289">
        <v>-1</v>
      </c>
      <c r="FX289">
        <v>10</v>
      </c>
      <c r="FY289">
        <v>0</v>
      </c>
      <c r="FZ289">
        <v>27</v>
      </c>
      <c r="GA289">
        <v>-1</v>
      </c>
      <c r="GB289">
        <v>13</v>
      </c>
      <c r="GE289">
        <v>-2</v>
      </c>
      <c r="GF289">
        <v>21</v>
      </c>
      <c r="GG289">
        <v>-1</v>
      </c>
      <c r="GH289">
        <v>42</v>
      </c>
      <c r="GI289">
        <v>1</v>
      </c>
      <c r="GJ289">
        <v>43</v>
      </c>
      <c r="GK289">
        <v>2</v>
      </c>
      <c r="GL289">
        <v>55</v>
      </c>
      <c r="GO289">
        <v>-1</v>
      </c>
      <c r="GP289">
        <v>59</v>
      </c>
      <c r="GQ289">
        <v>-2</v>
      </c>
      <c r="GR289">
        <v>34</v>
      </c>
      <c r="GS289">
        <v>-1</v>
      </c>
      <c r="GT289">
        <v>39</v>
      </c>
      <c r="GU289">
        <v>-1</v>
      </c>
      <c r="GV289">
        <v>38</v>
      </c>
      <c r="GY289">
        <v>0</v>
      </c>
      <c r="GZ289">
        <v>16</v>
      </c>
      <c r="HA289">
        <v>0</v>
      </c>
      <c r="HB289">
        <v>15</v>
      </c>
      <c r="HC289">
        <v>0</v>
      </c>
      <c r="HD289">
        <v>5</v>
      </c>
      <c r="HE289">
        <v>0</v>
      </c>
      <c r="HF289">
        <v>9</v>
      </c>
      <c r="HI289">
        <v>5</v>
      </c>
      <c r="HJ289">
        <v>38</v>
      </c>
      <c r="HK289">
        <v>5</v>
      </c>
      <c r="HL289">
        <v>32</v>
      </c>
      <c r="HM289">
        <v>5</v>
      </c>
      <c r="HN289">
        <v>22</v>
      </c>
      <c r="HO289">
        <v>2</v>
      </c>
      <c r="HP289">
        <v>62</v>
      </c>
      <c r="HS289">
        <v>11</v>
      </c>
      <c r="HT289">
        <v>71</v>
      </c>
      <c r="HU289">
        <v>12</v>
      </c>
      <c r="HV289">
        <v>41</v>
      </c>
      <c r="HW289">
        <v>9</v>
      </c>
      <c r="HX289">
        <v>55</v>
      </c>
      <c r="HY289">
        <v>14</v>
      </c>
      <c r="HZ289">
        <v>7</v>
      </c>
      <c r="IC289">
        <v>2</v>
      </c>
      <c r="ID289">
        <v>54</v>
      </c>
      <c r="IE289">
        <v>1</v>
      </c>
      <c r="IF289">
        <v>85</v>
      </c>
      <c r="IG289">
        <v>3</v>
      </c>
      <c r="IH289">
        <v>19</v>
      </c>
      <c r="II289">
        <v>2</v>
      </c>
      <c r="IJ289">
        <v>22</v>
      </c>
      <c r="IM289">
        <v>0</v>
      </c>
      <c r="IN289">
        <v>29</v>
      </c>
      <c r="IO289">
        <v>0</v>
      </c>
      <c r="IP289">
        <v>35</v>
      </c>
      <c r="IQ289">
        <v>1</v>
      </c>
      <c r="IR289">
        <v>2</v>
      </c>
      <c r="IS289">
        <v>0</v>
      </c>
      <c r="IT289">
        <v>16</v>
      </c>
    </row>
    <row r="290" spans="1:254" x14ac:dyDescent="0.25">
      <c r="A290" s="3" t="str">
        <f t="shared" si="4"/>
        <v>Minami Katsu</v>
      </c>
      <c r="B290" s="4">
        <v>45767</v>
      </c>
      <c r="C290" t="s">
        <v>1680</v>
      </c>
      <c r="D290" t="s">
        <v>1681</v>
      </c>
      <c r="E290" t="s">
        <v>1682</v>
      </c>
      <c r="F290" t="s">
        <v>1683</v>
      </c>
      <c r="I290" t="s">
        <v>1782</v>
      </c>
      <c r="J290" t="s">
        <v>1371</v>
      </c>
      <c r="K290">
        <v>57</v>
      </c>
      <c r="L290">
        <v>67</v>
      </c>
      <c r="M290">
        <v>68</v>
      </c>
      <c r="N290">
        <v>75</v>
      </c>
      <c r="O290">
        <v>71</v>
      </c>
      <c r="Q290">
        <v>281</v>
      </c>
      <c r="R290">
        <v>71.39</v>
      </c>
      <c r="S290">
        <v>71.08</v>
      </c>
      <c r="T290">
        <v>68.33</v>
      </c>
      <c r="U290">
        <v>68.959999999999994</v>
      </c>
      <c r="V290">
        <v>75.61</v>
      </c>
      <c r="W290">
        <v>72.12</v>
      </c>
      <c r="Y290">
        <v>71.260000000000005</v>
      </c>
      <c r="Z290">
        <v>15</v>
      </c>
      <c r="AA290">
        <v>12</v>
      </c>
      <c r="AB290">
        <v>57</v>
      </c>
      <c r="AC290">
        <v>57</v>
      </c>
      <c r="AE290">
        <v>4</v>
      </c>
      <c r="AF290">
        <v>4</v>
      </c>
      <c r="AG290">
        <v>11</v>
      </c>
      <c r="AH290">
        <v>14</v>
      </c>
      <c r="AJ290">
        <v>57</v>
      </c>
      <c r="AK290">
        <v>59.5</v>
      </c>
      <c r="AL290">
        <v>10</v>
      </c>
      <c r="AM290" s="5">
        <v>0.34791666666666665</v>
      </c>
      <c r="AN290">
        <v>1</v>
      </c>
      <c r="AO290" s="5">
        <v>0.55625000000000002</v>
      </c>
      <c r="AP290">
        <v>1</v>
      </c>
      <c r="AQ290" s="5">
        <v>0.53125</v>
      </c>
      <c r="AR290">
        <v>1</v>
      </c>
      <c r="AS290" s="5">
        <v>0.375</v>
      </c>
      <c r="AV290">
        <v>253</v>
      </c>
      <c r="AW290">
        <v>58</v>
      </c>
      <c r="AX290">
        <v>45.24</v>
      </c>
      <c r="AY290">
        <v>73</v>
      </c>
      <c r="AZ290">
        <v>72.22</v>
      </c>
      <c r="BA290">
        <v>70</v>
      </c>
      <c r="BB290">
        <v>28</v>
      </c>
      <c r="BC290">
        <v>3</v>
      </c>
      <c r="BD290">
        <v>1.67</v>
      </c>
      <c r="BE290">
        <v>8</v>
      </c>
      <c r="BF290">
        <v>50</v>
      </c>
      <c r="BG290">
        <v>29</v>
      </c>
      <c r="BH290">
        <v>80</v>
      </c>
      <c r="BI290">
        <v>3</v>
      </c>
      <c r="BJ290">
        <v>73</v>
      </c>
      <c r="BK290">
        <v>73</v>
      </c>
      <c r="BL290">
        <v>73</v>
      </c>
      <c r="BM290">
        <v>5</v>
      </c>
      <c r="BN290">
        <v>67</v>
      </c>
      <c r="BO290">
        <v>0</v>
      </c>
      <c r="BP290">
        <v>53</v>
      </c>
      <c r="BQ290">
        <v>0</v>
      </c>
      <c r="BR290">
        <v>51</v>
      </c>
      <c r="BS290">
        <v>-7</v>
      </c>
      <c r="BT290">
        <v>28</v>
      </c>
      <c r="BU290">
        <v>0</v>
      </c>
      <c r="BV290">
        <v>23</v>
      </c>
      <c r="BW290">
        <v>37</v>
      </c>
      <c r="BX290">
        <v>9</v>
      </c>
      <c r="BY290">
        <v>3</v>
      </c>
      <c r="BZ290">
        <v>10</v>
      </c>
      <c r="CA290">
        <v>16</v>
      </c>
      <c r="CB290">
        <v>40</v>
      </c>
      <c r="CC290">
        <v>16</v>
      </c>
      <c r="CD290">
        <v>253.76</v>
      </c>
      <c r="CE290">
        <v>72.48</v>
      </c>
      <c r="CF290">
        <v>68.14</v>
      </c>
      <c r="CG290">
        <v>49.56</v>
      </c>
      <c r="CH290">
        <v>1.69</v>
      </c>
      <c r="CI290">
        <v>29.65</v>
      </c>
      <c r="CJ290">
        <v>47.47</v>
      </c>
      <c r="CK290">
        <v>3.04</v>
      </c>
      <c r="CL290">
        <v>4.05</v>
      </c>
      <c r="CM290">
        <v>4.75</v>
      </c>
      <c r="CN290">
        <v>253.05</v>
      </c>
      <c r="CO290">
        <v>71.63</v>
      </c>
      <c r="CP290">
        <v>66.69</v>
      </c>
      <c r="CQ290">
        <v>50.4</v>
      </c>
      <c r="CR290">
        <v>1.69</v>
      </c>
      <c r="CS290">
        <v>29.48</v>
      </c>
      <c r="CT290">
        <v>46.5</v>
      </c>
      <c r="CU290">
        <v>3.06</v>
      </c>
      <c r="CV290">
        <v>4.0599999999999996</v>
      </c>
      <c r="CW290">
        <v>4.76</v>
      </c>
      <c r="CX290">
        <v>25</v>
      </c>
      <c r="CY290">
        <v>7</v>
      </c>
      <c r="CZ290">
        <v>69</v>
      </c>
      <c r="DA290">
        <v>13</v>
      </c>
      <c r="DB290">
        <v>1</v>
      </c>
      <c r="DC290">
        <v>222</v>
      </c>
      <c r="DD290">
        <v>144</v>
      </c>
      <c r="DE290">
        <v>267</v>
      </c>
      <c r="DF290">
        <v>36</v>
      </c>
      <c r="DG290">
        <v>270</v>
      </c>
      <c r="DH290">
        <v>31</v>
      </c>
      <c r="DI290">
        <v>268</v>
      </c>
      <c r="DJ290">
        <v>24</v>
      </c>
      <c r="DM290">
        <v>35.71</v>
      </c>
      <c r="DN290">
        <v>142</v>
      </c>
      <c r="DO290">
        <v>64.290000000000006</v>
      </c>
      <c r="DP290">
        <v>69</v>
      </c>
      <c r="DQ290">
        <v>35.71</v>
      </c>
      <c r="DR290">
        <v>72</v>
      </c>
      <c r="DS290">
        <v>64.290000000000006</v>
      </c>
      <c r="DT290">
        <v>32</v>
      </c>
      <c r="DW290">
        <v>66.67</v>
      </c>
      <c r="DX290">
        <v>121</v>
      </c>
      <c r="DY290">
        <v>83.33</v>
      </c>
      <c r="DZ290">
        <v>43</v>
      </c>
      <c r="EA290">
        <v>66.67</v>
      </c>
      <c r="EB290">
        <v>63</v>
      </c>
      <c r="EC290">
        <v>50</v>
      </c>
      <c r="ED290">
        <v>73</v>
      </c>
      <c r="EG290">
        <v>25</v>
      </c>
      <c r="EH290">
        <v>2</v>
      </c>
      <c r="EI290">
        <v>29</v>
      </c>
      <c r="EJ290">
        <v>16</v>
      </c>
      <c r="EK290">
        <v>30</v>
      </c>
      <c r="EL290">
        <v>25</v>
      </c>
      <c r="EM290">
        <v>26</v>
      </c>
      <c r="EN290">
        <v>5</v>
      </c>
      <c r="EQ290">
        <v>1.75</v>
      </c>
      <c r="ER290">
        <v>70</v>
      </c>
      <c r="ES290">
        <v>1.6</v>
      </c>
      <c r="ET290">
        <v>16</v>
      </c>
      <c r="EU290">
        <v>1.67</v>
      </c>
      <c r="EV290">
        <v>23</v>
      </c>
      <c r="EW290">
        <v>1.67</v>
      </c>
      <c r="EX290">
        <v>16</v>
      </c>
      <c r="FA290">
        <v>83.33</v>
      </c>
      <c r="FB290">
        <v>16</v>
      </c>
      <c r="FC290">
        <v>0</v>
      </c>
      <c r="FD290">
        <v>91</v>
      </c>
      <c r="FE290">
        <v>16.670000000000002</v>
      </c>
      <c r="FF290">
        <v>44</v>
      </c>
      <c r="FG290">
        <v>66.67</v>
      </c>
      <c r="FH290">
        <v>20</v>
      </c>
      <c r="FK290">
        <v>100</v>
      </c>
      <c r="FM290">
        <v>0</v>
      </c>
      <c r="FO290">
        <v>100</v>
      </c>
      <c r="FQ290">
        <v>75</v>
      </c>
      <c r="FU290">
        <v>-1</v>
      </c>
      <c r="FV290">
        <v>21</v>
      </c>
      <c r="FW290">
        <v>3</v>
      </c>
      <c r="FX290">
        <v>141</v>
      </c>
      <c r="FY290">
        <v>-1</v>
      </c>
      <c r="FZ290">
        <v>6</v>
      </c>
      <c r="GA290">
        <v>-1</v>
      </c>
      <c r="GB290">
        <v>13</v>
      </c>
      <c r="GE290">
        <v>-3</v>
      </c>
      <c r="GF290">
        <v>9</v>
      </c>
      <c r="GG290">
        <v>-3</v>
      </c>
      <c r="GH290">
        <v>10</v>
      </c>
      <c r="GI290">
        <v>4</v>
      </c>
      <c r="GJ290">
        <v>70</v>
      </c>
      <c r="GK290">
        <v>2</v>
      </c>
      <c r="GL290">
        <v>55</v>
      </c>
      <c r="GO290">
        <v>-1</v>
      </c>
      <c r="GP290">
        <v>59</v>
      </c>
      <c r="GQ290">
        <v>-4</v>
      </c>
      <c r="GR290">
        <v>5</v>
      </c>
      <c r="GS290">
        <v>0</v>
      </c>
      <c r="GT290">
        <v>56</v>
      </c>
      <c r="GU290">
        <v>-2</v>
      </c>
      <c r="GV290">
        <v>17</v>
      </c>
      <c r="GY290">
        <v>0</v>
      </c>
      <c r="GZ290">
        <v>16</v>
      </c>
      <c r="HA290">
        <v>0</v>
      </c>
      <c r="HB290">
        <v>15</v>
      </c>
      <c r="HC290">
        <v>0</v>
      </c>
      <c r="HD290">
        <v>5</v>
      </c>
      <c r="HE290">
        <v>0</v>
      </c>
      <c r="HF290">
        <v>9</v>
      </c>
      <c r="HI290">
        <v>6</v>
      </c>
      <c r="HJ290">
        <v>12</v>
      </c>
      <c r="HK290">
        <v>8</v>
      </c>
      <c r="HL290">
        <v>2</v>
      </c>
      <c r="HM290">
        <v>4</v>
      </c>
      <c r="HN290">
        <v>38</v>
      </c>
      <c r="HO290">
        <v>5</v>
      </c>
      <c r="HP290">
        <v>15</v>
      </c>
      <c r="HS290">
        <v>11</v>
      </c>
      <c r="HT290">
        <v>71</v>
      </c>
      <c r="HU290">
        <v>7</v>
      </c>
      <c r="HV290">
        <v>141</v>
      </c>
      <c r="HW290">
        <v>9</v>
      </c>
      <c r="HX290">
        <v>55</v>
      </c>
      <c r="HY290">
        <v>10</v>
      </c>
      <c r="HZ290">
        <v>56</v>
      </c>
      <c r="IC290">
        <v>1</v>
      </c>
      <c r="ID290">
        <v>91</v>
      </c>
      <c r="IE290">
        <v>2</v>
      </c>
      <c r="IF290">
        <v>52</v>
      </c>
      <c r="IG290">
        <v>4</v>
      </c>
      <c r="IH290">
        <v>7</v>
      </c>
      <c r="II290">
        <v>2</v>
      </c>
      <c r="IJ290">
        <v>22</v>
      </c>
      <c r="IM290">
        <v>0</v>
      </c>
      <c r="IN290">
        <v>29</v>
      </c>
      <c r="IO290">
        <v>1</v>
      </c>
      <c r="IP290">
        <v>5</v>
      </c>
      <c r="IQ290">
        <v>1</v>
      </c>
      <c r="IR290">
        <v>2</v>
      </c>
      <c r="IS290">
        <v>1</v>
      </c>
      <c r="IT290">
        <v>2</v>
      </c>
    </row>
    <row r="291" spans="1:254" x14ac:dyDescent="0.25">
      <c r="A291" s="3" t="str">
        <f t="shared" si="4"/>
        <v>Mi Hyang Lee</v>
      </c>
      <c r="B291" s="4">
        <v>45767</v>
      </c>
      <c r="C291" t="s">
        <v>1680</v>
      </c>
      <c r="D291" t="s">
        <v>1681</v>
      </c>
      <c r="E291" t="s">
        <v>1682</v>
      </c>
      <c r="F291" t="s">
        <v>1683</v>
      </c>
      <c r="I291" t="s">
        <v>1338</v>
      </c>
      <c r="J291" t="s">
        <v>1783</v>
      </c>
      <c r="K291">
        <v>57</v>
      </c>
      <c r="L291">
        <v>69</v>
      </c>
      <c r="M291">
        <v>69</v>
      </c>
      <c r="N291">
        <v>68</v>
      </c>
      <c r="O291">
        <v>75</v>
      </c>
      <c r="Q291">
        <v>281</v>
      </c>
      <c r="R291">
        <v>71.39</v>
      </c>
      <c r="S291">
        <v>71.08</v>
      </c>
      <c r="T291">
        <v>70.33</v>
      </c>
      <c r="U291">
        <v>69.959999999999994</v>
      </c>
      <c r="V291">
        <v>68.61</v>
      </c>
      <c r="W291">
        <v>76.12</v>
      </c>
      <c r="Y291">
        <v>71.260000000000005</v>
      </c>
      <c r="Z291">
        <v>44</v>
      </c>
      <c r="AA291">
        <v>43</v>
      </c>
      <c r="AB291">
        <v>20</v>
      </c>
      <c r="AC291">
        <v>57</v>
      </c>
      <c r="AE291">
        <v>6</v>
      </c>
      <c r="AF291">
        <v>7</v>
      </c>
      <c r="AG291">
        <v>7</v>
      </c>
      <c r="AH291">
        <v>14</v>
      </c>
      <c r="AJ291">
        <v>57</v>
      </c>
      <c r="AK291">
        <v>59.5</v>
      </c>
      <c r="AL291">
        <v>10</v>
      </c>
      <c r="AM291" s="5">
        <v>0.54097222222222219</v>
      </c>
      <c r="AN291">
        <v>1</v>
      </c>
      <c r="AO291" s="5">
        <v>0.33263888888888887</v>
      </c>
      <c r="AP291">
        <v>1</v>
      </c>
      <c r="AQ291" s="5">
        <v>0.4201388888888889</v>
      </c>
      <c r="AR291">
        <v>1</v>
      </c>
      <c r="AS291" s="5">
        <v>0.51388888888888884</v>
      </c>
      <c r="AV291">
        <v>278.67</v>
      </c>
      <c r="AW291">
        <v>6</v>
      </c>
      <c r="AX291">
        <v>59.52</v>
      </c>
      <c r="AY291">
        <v>57</v>
      </c>
      <c r="AZ291">
        <v>83.33</v>
      </c>
      <c r="BA291">
        <v>26</v>
      </c>
      <c r="BB291">
        <v>29.33</v>
      </c>
      <c r="BC291">
        <v>16</v>
      </c>
      <c r="BD291">
        <v>1.72</v>
      </c>
      <c r="BE291">
        <v>28</v>
      </c>
      <c r="BF291">
        <v>14.3</v>
      </c>
      <c r="BG291">
        <v>70</v>
      </c>
      <c r="BH291">
        <v>30</v>
      </c>
      <c r="BI291">
        <v>55</v>
      </c>
      <c r="BJ291">
        <v>31</v>
      </c>
      <c r="BK291">
        <v>50</v>
      </c>
      <c r="BL291">
        <v>30</v>
      </c>
      <c r="BM291">
        <v>22</v>
      </c>
      <c r="BN291">
        <v>42</v>
      </c>
      <c r="BO291">
        <v>-2</v>
      </c>
      <c r="BP291">
        <v>19</v>
      </c>
      <c r="BQ291">
        <v>0</v>
      </c>
      <c r="BR291">
        <v>51</v>
      </c>
      <c r="BS291">
        <v>-5</v>
      </c>
      <c r="BT291">
        <v>54</v>
      </c>
      <c r="BU291">
        <v>4</v>
      </c>
      <c r="BV291">
        <v>15</v>
      </c>
      <c r="BW291">
        <v>39</v>
      </c>
      <c r="BX291">
        <v>12</v>
      </c>
      <c r="BY291">
        <v>2</v>
      </c>
      <c r="BZ291">
        <v>10</v>
      </c>
      <c r="CA291">
        <v>16</v>
      </c>
      <c r="CB291">
        <v>40</v>
      </c>
      <c r="CC291">
        <v>16</v>
      </c>
      <c r="CD291">
        <v>253.76</v>
      </c>
      <c r="CE291">
        <v>72.48</v>
      </c>
      <c r="CF291">
        <v>68.14</v>
      </c>
      <c r="CG291">
        <v>49.56</v>
      </c>
      <c r="CH291">
        <v>1.69</v>
      </c>
      <c r="CI291">
        <v>29.65</v>
      </c>
      <c r="CJ291">
        <v>47.47</v>
      </c>
      <c r="CK291">
        <v>3.04</v>
      </c>
      <c r="CL291">
        <v>4.05</v>
      </c>
      <c r="CM291">
        <v>4.75</v>
      </c>
      <c r="CN291">
        <v>253.05</v>
      </c>
      <c r="CO291">
        <v>71.63</v>
      </c>
      <c r="CP291">
        <v>66.69</v>
      </c>
      <c r="CQ291">
        <v>50.4</v>
      </c>
      <c r="CR291">
        <v>1.69</v>
      </c>
      <c r="CS291">
        <v>29.48</v>
      </c>
      <c r="CT291">
        <v>46.5</v>
      </c>
      <c r="CU291">
        <v>3.06</v>
      </c>
      <c r="CV291">
        <v>4.0599999999999996</v>
      </c>
      <c r="CW291">
        <v>4.76</v>
      </c>
      <c r="CX291">
        <v>1</v>
      </c>
      <c r="CY291">
        <v>62</v>
      </c>
      <c r="CZ291">
        <v>67</v>
      </c>
      <c r="DA291">
        <v>5</v>
      </c>
      <c r="DB291">
        <v>3</v>
      </c>
      <c r="DC291">
        <v>276</v>
      </c>
      <c r="DD291">
        <v>20</v>
      </c>
      <c r="DE291">
        <v>270</v>
      </c>
      <c r="DF291">
        <v>29</v>
      </c>
      <c r="DG291">
        <v>290</v>
      </c>
      <c r="DH291">
        <v>3</v>
      </c>
      <c r="DI291">
        <v>260</v>
      </c>
      <c r="DJ291">
        <v>41</v>
      </c>
      <c r="DM291">
        <v>64.290000000000006</v>
      </c>
      <c r="DN291">
        <v>50</v>
      </c>
      <c r="DO291">
        <v>64.290000000000006</v>
      </c>
      <c r="DP291">
        <v>69</v>
      </c>
      <c r="DQ291">
        <v>50</v>
      </c>
      <c r="DR291">
        <v>61</v>
      </c>
      <c r="DS291">
        <v>64.290000000000006</v>
      </c>
      <c r="DT291">
        <v>32</v>
      </c>
      <c r="DW291">
        <v>77.78</v>
      </c>
      <c r="DX291">
        <v>69</v>
      </c>
      <c r="DY291">
        <v>88.89</v>
      </c>
      <c r="DZ291">
        <v>23</v>
      </c>
      <c r="EA291">
        <v>83.33</v>
      </c>
      <c r="EB291">
        <v>19</v>
      </c>
      <c r="EC291">
        <v>72.22</v>
      </c>
      <c r="ED291">
        <v>51</v>
      </c>
      <c r="EG291">
        <v>29</v>
      </c>
      <c r="EH291">
        <v>33</v>
      </c>
      <c r="EI291">
        <v>30</v>
      </c>
      <c r="EJ291">
        <v>34</v>
      </c>
      <c r="EK291">
        <v>29</v>
      </c>
      <c r="EL291">
        <v>16</v>
      </c>
      <c r="EM291">
        <v>33</v>
      </c>
      <c r="EN291">
        <v>58</v>
      </c>
      <c r="EQ291">
        <v>1.71</v>
      </c>
      <c r="ER291">
        <v>56</v>
      </c>
      <c r="ES291">
        <v>1.62</v>
      </c>
      <c r="ET291">
        <v>21</v>
      </c>
      <c r="EU291">
        <v>1.6</v>
      </c>
      <c r="EV291">
        <v>9</v>
      </c>
      <c r="EW291">
        <v>2</v>
      </c>
      <c r="EX291">
        <v>71</v>
      </c>
      <c r="FA291">
        <v>25</v>
      </c>
      <c r="FB291">
        <v>90</v>
      </c>
      <c r="FC291">
        <v>0</v>
      </c>
      <c r="FD291">
        <v>91</v>
      </c>
      <c r="FE291">
        <v>0</v>
      </c>
      <c r="FF291">
        <v>47</v>
      </c>
      <c r="FG291">
        <v>20</v>
      </c>
      <c r="FH291">
        <v>53</v>
      </c>
      <c r="FK291">
        <v>50</v>
      </c>
      <c r="FM291">
        <v>0</v>
      </c>
      <c r="FO291">
        <v>0</v>
      </c>
      <c r="FQ291">
        <v>33.33</v>
      </c>
      <c r="FU291">
        <v>-1</v>
      </c>
      <c r="FV291">
        <v>21</v>
      </c>
      <c r="FW291">
        <v>1</v>
      </c>
      <c r="FX291">
        <v>94</v>
      </c>
      <c r="FY291">
        <v>0</v>
      </c>
      <c r="FZ291">
        <v>27</v>
      </c>
      <c r="GA291">
        <v>-2</v>
      </c>
      <c r="GB291">
        <v>3</v>
      </c>
      <c r="GE291">
        <v>0</v>
      </c>
      <c r="GF291">
        <v>72</v>
      </c>
      <c r="GG291">
        <v>-3</v>
      </c>
      <c r="GH291">
        <v>10</v>
      </c>
      <c r="GI291">
        <v>0</v>
      </c>
      <c r="GJ291">
        <v>28</v>
      </c>
      <c r="GK291">
        <v>3</v>
      </c>
      <c r="GL291">
        <v>66</v>
      </c>
      <c r="GO291">
        <v>-2</v>
      </c>
      <c r="GP291">
        <v>26</v>
      </c>
      <c r="GQ291">
        <v>-1</v>
      </c>
      <c r="GR291">
        <v>64</v>
      </c>
      <c r="GS291">
        <v>-4</v>
      </c>
      <c r="GT291">
        <v>3</v>
      </c>
      <c r="GU291">
        <v>2</v>
      </c>
      <c r="GV291">
        <v>71</v>
      </c>
      <c r="GY291">
        <v>1</v>
      </c>
      <c r="GZ291">
        <v>1</v>
      </c>
      <c r="HA291">
        <v>2</v>
      </c>
      <c r="HB291">
        <v>1</v>
      </c>
      <c r="HC291">
        <v>1</v>
      </c>
      <c r="HD291">
        <v>1</v>
      </c>
      <c r="HE291">
        <v>0</v>
      </c>
      <c r="HF291">
        <v>9</v>
      </c>
      <c r="HI291">
        <v>4</v>
      </c>
      <c r="HJ291">
        <v>67</v>
      </c>
      <c r="HK291">
        <v>3</v>
      </c>
      <c r="HL291">
        <v>89</v>
      </c>
      <c r="HM291">
        <v>6</v>
      </c>
      <c r="HN291">
        <v>9</v>
      </c>
      <c r="HO291">
        <v>2</v>
      </c>
      <c r="HP291">
        <v>62</v>
      </c>
      <c r="HS291">
        <v>10</v>
      </c>
      <c r="HT291">
        <v>97</v>
      </c>
      <c r="HU291">
        <v>10</v>
      </c>
      <c r="HV291">
        <v>99</v>
      </c>
      <c r="HW291">
        <v>7</v>
      </c>
      <c r="HX291">
        <v>69</v>
      </c>
      <c r="HY291">
        <v>12</v>
      </c>
      <c r="HZ291">
        <v>22</v>
      </c>
      <c r="IC291">
        <v>3</v>
      </c>
      <c r="ID291">
        <v>23</v>
      </c>
      <c r="IE291">
        <v>2</v>
      </c>
      <c r="IF291">
        <v>52</v>
      </c>
      <c r="IG291">
        <v>4</v>
      </c>
      <c r="IH291">
        <v>7</v>
      </c>
      <c r="II291">
        <v>3</v>
      </c>
      <c r="IJ291">
        <v>13</v>
      </c>
      <c r="IM291">
        <v>0</v>
      </c>
      <c r="IN291">
        <v>29</v>
      </c>
      <c r="IO291">
        <v>1</v>
      </c>
      <c r="IP291">
        <v>5</v>
      </c>
      <c r="IQ291">
        <v>0</v>
      </c>
      <c r="IR291">
        <v>13</v>
      </c>
      <c r="IS291">
        <v>1</v>
      </c>
      <c r="IT291">
        <v>2</v>
      </c>
    </row>
    <row r="292" spans="1:254" x14ac:dyDescent="0.25">
      <c r="A292" s="3" t="str">
        <f t="shared" si="4"/>
        <v>Lucy Li</v>
      </c>
      <c r="B292" s="4">
        <v>45767</v>
      </c>
      <c r="C292" t="s">
        <v>1680</v>
      </c>
      <c r="D292" t="s">
        <v>1681</v>
      </c>
      <c r="E292" t="s">
        <v>1682</v>
      </c>
      <c r="F292" t="s">
        <v>1683</v>
      </c>
      <c r="I292" t="s">
        <v>1565</v>
      </c>
      <c r="J292" t="s">
        <v>1784</v>
      </c>
      <c r="K292">
        <v>57</v>
      </c>
      <c r="L292">
        <v>67</v>
      </c>
      <c r="M292">
        <v>71</v>
      </c>
      <c r="N292">
        <v>68</v>
      </c>
      <c r="O292">
        <v>75</v>
      </c>
      <c r="Q292">
        <v>281</v>
      </c>
      <c r="R292">
        <v>71.39</v>
      </c>
      <c r="S292">
        <v>71.08</v>
      </c>
      <c r="T292">
        <v>68.33</v>
      </c>
      <c r="U292">
        <v>71.959999999999994</v>
      </c>
      <c r="V292">
        <v>68.61</v>
      </c>
      <c r="W292">
        <v>76.12</v>
      </c>
      <c r="Y292">
        <v>71.260000000000005</v>
      </c>
      <c r="Z292">
        <v>15</v>
      </c>
      <c r="AA292">
        <v>43</v>
      </c>
      <c r="AB292">
        <v>20</v>
      </c>
      <c r="AC292">
        <v>57</v>
      </c>
      <c r="AE292">
        <v>4</v>
      </c>
      <c r="AF292">
        <v>7</v>
      </c>
      <c r="AG292">
        <v>7</v>
      </c>
      <c r="AH292">
        <v>14</v>
      </c>
      <c r="AJ292">
        <v>57</v>
      </c>
      <c r="AK292">
        <v>59.5</v>
      </c>
      <c r="AL292">
        <v>10</v>
      </c>
      <c r="AM292" s="5">
        <v>0.34791666666666665</v>
      </c>
      <c r="AN292">
        <v>1</v>
      </c>
      <c r="AO292" s="5">
        <v>0.55625000000000002</v>
      </c>
      <c r="AP292">
        <v>1</v>
      </c>
      <c r="AQ292" s="5">
        <v>0.40625</v>
      </c>
      <c r="AR292">
        <v>1</v>
      </c>
      <c r="AS292" s="5">
        <v>0.50694444444444442</v>
      </c>
      <c r="AV292">
        <v>268.33</v>
      </c>
      <c r="AW292">
        <v>19</v>
      </c>
      <c r="AX292">
        <v>73.81</v>
      </c>
      <c r="AY292">
        <v>17</v>
      </c>
      <c r="AZ292">
        <v>94.44</v>
      </c>
      <c r="BA292">
        <v>1</v>
      </c>
      <c r="BB292">
        <v>31.67</v>
      </c>
      <c r="BC292">
        <v>64</v>
      </c>
      <c r="BD292">
        <v>1.86</v>
      </c>
      <c r="BE292">
        <v>72</v>
      </c>
      <c r="BF292">
        <v>28.6</v>
      </c>
      <c r="BG292">
        <v>61</v>
      </c>
      <c r="BH292">
        <v>20</v>
      </c>
      <c r="BI292">
        <v>61</v>
      </c>
      <c r="BJ292">
        <v>3</v>
      </c>
      <c r="BK292">
        <v>5</v>
      </c>
      <c r="BL292">
        <v>1</v>
      </c>
      <c r="BM292">
        <v>69</v>
      </c>
      <c r="BN292">
        <v>28</v>
      </c>
      <c r="BO292">
        <v>-1</v>
      </c>
      <c r="BP292">
        <v>34</v>
      </c>
      <c r="BQ292">
        <v>-1</v>
      </c>
      <c r="BR292">
        <v>45</v>
      </c>
      <c r="BS292">
        <v>-5</v>
      </c>
      <c r="BT292">
        <v>54</v>
      </c>
      <c r="BU292">
        <v>0</v>
      </c>
      <c r="BV292">
        <v>13</v>
      </c>
      <c r="BW292">
        <v>53</v>
      </c>
      <c r="BX292">
        <v>6</v>
      </c>
      <c r="BY292">
        <v>0</v>
      </c>
      <c r="BZ292">
        <v>5</v>
      </c>
      <c r="CA292">
        <v>16</v>
      </c>
      <c r="CB292">
        <v>40</v>
      </c>
      <c r="CC292">
        <v>16</v>
      </c>
      <c r="CD292">
        <v>253.76</v>
      </c>
      <c r="CE292">
        <v>72.48</v>
      </c>
      <c r="CF292">
        <v>68.14</v>
      </c>
      <c r="CG292">
        <v>49.56</v>
      </c>
      <c r="CH292">
        <v>1.69</v>
      </c>
      <c r="CI292">
        <v>29.65</v>
      </c>
      <c r="CJ292">
        <v>47.47</v>
      </c>
      <c r="CK292">
        <v>3.04</v>
      </c>
      <c r="CL292">
        <v>4.05</v>
      </c>
      <c r="CM292">
        <v>4.75</v>
      </c>
      <c r="CN292">
        <v>253.05</v>
      </c>
      <c r="CO292">
        <v>71.63</v>
      </c>
      <c r="CP292">
        <v>66.69</v>
      </c>
      <c r="CQ292">
        <v>50.4</v>
      </c>
      <c r="CR292">
        <v>1.69</v>
      </c>
      <c r="CS292">
        <v>29.48</v>
      </c>
      <c r="CT292">
        <v>46.5</v>
      </c>
      <c r="CU292">
        <v>3.06</v>
      </c>
      <c r="CV292">
        <v>4.0599999999999996</v>
      </c>
      <c r="CW292">
        <v>4.76</v>
      </c>
      <c r="CX292">
        <v>25</v>
      </c>
      <c r="CY292">
        <v>69</v>
      </c>
      <c r="CZ292">
        <v>2</v>
      </c>
      <c r="DA292">
        <v>42</v>
      </c>
      <c r="DB292">
        <v>38</v>
      </c>
      <c r="DC292">
        <v>264</v>
      </c>
      <c r="DD292">
        <v>58</v>
      </c>
      <c r="DE292">
        <v>278</v>
      </c>
      <c r="DF292">
        <v>14</v>
      </c>
      <c r="DG292">
        <v>263</v>
      </c>
      <c r="DH292">
        <v>43</v>
      </c>
      <c r="DI292">
        <v>257</v>
      </c>
      <c r="DJ292">
        <v>49</v>
      </c>
      <c r="DM292">
        <v>71.430000000000007</v>
      </c>
      <c r="DN292">
        <v>28</v>
      </c>
      <c r="DO292">
        <v>64.290000000000006</v>
      </c>
      <c r="DP292">
        <v>69</v>
      </c>
      <c r="DQ292">
        <v>85.71</v>
      </c>
      <c r="DR292">
        <v>5</v>
      </c>
      <c r="DS292">
        <v>57.14</v>
      </c>
      <c r="DT292">
        <v>48</v>
      </c>
      <c r="DW292">
        <v>94.44</v>
      </c>
      <c r="DX292">
        <v>8</v>
      </c>
      <c r="DY292">
        <v>94.44</v>
      </c>
      <c r="DZ292">
        <v>5</v>
      </c>
      <c r="EA292">
        <v>94.44</v>
      </c>
      <c r="EB292">
        <v>1</v>
      </c>
      <c r="EC292">
        <v>77.78</v>
      </c>
      <c r="ED292">
        <v>34</v>
      </c>
      <c r="EG292">
        <v>30</v>
      </c>
      <c r="EH292">
        <v>54</v>
      </c>
      <c r="EI292">
        <v>34</v>
      </c>
      <c r="EJ292">
        <v>123</v>
      </c>
      <c r="EK292">
        <v>31</v>
      </c>
      <c r="EL292">
        <v>34</v>
      </c>
      <c r="EM292">
        <v>35</v>
      </c>
      <c r="EN292">
        <v>70</v>
      </c>
      <c r="EQ292">
        <v>1.71</v>
      </c>
      <c r="ER292">
        <v>55</v>
      </c>
      <c r="ES292">
        <v>1.94</v>
      </c>
      <c r="ET292">
        <v>139</v>
      </c>
      <c r="EU292">
        <v>1.77</v>
      </c>
      <c r="EV292">
        <v>36</v>
      </c>
      <c r="EW292">
        <v>2.0699999999999998</v>
      </c>
      <c r="EX292">
        <v>73</v>
      </c>
      <c r="FA292">
        <v>100</v>
      </c>
      <c r="FB292">
        <v>1</v>
      </c>
      <c r="FC292">
        <v>100</v>
      </c>
      <c r="FD292">
        <v>1</v>
      </c>
      <c r="FE292">
        <v>0</v>
      </c>
      <c r="FF292">
        <v>47</v>
      </c>
      <c r="FG292">
        <v>0</v>
      </c>
      <c r="FH292">
        <v>55</v>
      </c>
      <c r="FM292">
        <v>0</v>
      </c>
      <c r="FQ292">
        <v>25</v>
      </c>
      <c r="FU292">
        <v>0</v>
      </c>
      <c r="FV292">
        <v>64</v>
      </c>
      <c r="FW292">
        <v>0</v>
      </c>
      <c r="FX292">
        <v>40</v>
      </c>
      <c r="FY292">
        <v>-1</v>
      </c>
      <c r="FZ292">
        <v>6</v>
      </c>
      <c r="GA292">
        <v>0</v>
      </c>
      <c r="GB292">
        <v>39</v>
      </c>
      <c r="GE292">
        <v>-3</v>
      </c>
      <c r="GF292">
        <v>9</v>
      </c>
      <c r="GG292">
        <v>-1</v>
      </c>
      <c r="GH292">
        <v>42</v>
      </c>
      <c r="GI292">
        <v>-1</v>
      </c>
      <c r="GJ292">
        <v>19</v>
      </c>
      <c r="GK292">
        <v>4</v>
      </c>
      <c r="GL292">
        <v>70</v>
      </c>
      <c r="GO292">
        <v>-2</v>
      </c>
      <c r="GP292">
        <v>26</v>
      </c>
      <c r="GQ292">
        <v>0</v>
      </c>
      <c r="GR292">
        <v>115</v>
      </c>
      <c r="GS292">
        <v>-2</v>
      </c>
      <c r="GT292">
        <v>22</v>
      </c>
      <c r="GU292">
        <v>-1</v>
      </c>
      <c r="GV292">
        <v>38</v>
      </c>
      <c r="GY292">
        <v>0</v>
      </c>
      <c r="GZ292">
        <v>16</v>
      </c>
      <c r="HA292">
        <v>0</v>
      </c>
      <c r="HB292">
        <v>15</v>
      </c>
      <c r="HC292">
        <v>0</v>
      </c>
      <c r="HD292">
        <v>5</v>
      </c>
      <c r="HE292">
        <v>0</v>
      </c>
      <c r="HF292">
        <v>9</v>
      </c>
      <c r="HI292">
        <v>5</v>
      </c>
      <c r="HJ292">
        <v>38</v>
      </c>
      <c r="HK292">
        <v>1</v>
      </c>
      <c r="HL292">
        <v>133</v>
      </c>
      <c r="HM292">
        <v>6</v>
      </c>
      <c r="HN292">
        <v>9</v>
      </c>
      <c r="HO292">
        <v>1</v>
      </c>
      <c r="HP292">
        <v>71</v>
      </c>
      <c r="HS292">
        <v>13</v>
      </c>
      <c r="HT292">
        <v>22</v>
      </c>
      <c r="HU292">
        <v>17</v>
      </c>
      <c r="HV292">
        <v>1</v>
      </c>
      <c r="HW292">
        <v>10</v>
      </c>
      <c r="HX292">
        <v>42</v>
      </c>
      <c r="HY292">
        <v>13</v>
      </c>
      <c r="HZ292">
        <v>14</v>
      </c>
      <c r="IC292">
        <v>0</v>
      </c>
      <c r="ID292">
        <v>126</v>
      </c>
      <c r="IE292">
        <v>0</v>
      </c>
      <c r="IF292">
        <v>131</v>
      </c>
      <c r="IG292">
        <v>2</v>
      </c>
      <c r="IH292">
        <v>38</v>
      </c>
      <c r="II292">
        <v>4</v>
      </c>
      <c r="IJ292">
        <v>5</v>
      </c>
      <c r="IM292">
        <v>0</v>
      </c>
      <c r="IN292">
        <v>29</v>
      </c>
      <c r="IO292">
        <v>0</v>
      </c>
      <c r="IP292">
        <v>35</v>
      </c>
      <c r="IQ292">
        <v>0</v>
      </c>
      <c r="IR292">
        <v>13</v>
      </c>
      <c r="IS292">
        <v>0</v>
      </c>
      <c r="IT292">
        <v>16</v>
      </c>
    </row>
    <row r="293" spans="1:254" x14ac:dyDescent="0.25">
      <c r="A293" s="3" t="str">
        <f t="shared" si="4"/>
        <v>Yealimi Noh</v>
      </c>
      <c r="B293" s="4">
        <v>45767</v>
      </c>
      <c r="C293" t="s">
        <v>1680</v>
      </c>
      <c r="D293" t="s">
        <v>1681</v>
      </c>
      <c r="E293" t="s">
        <v>1682</v>
      </c>
      <c r="F293" t="s">
        <v>1683</v>
      </c>
      <c r="I293" t="s">
        <v>1785</v>
      </c>
      <c r="J293" t="s">
        <v>1786</v>
      </c>
      <c r="K293">
        <v>57</v>
      </c>
      <c r="L293">
        <v>70</v>
      </c>
      <c r="M293">
        <v>70</v>
      </c>
      <c r="N293">
        <v>73</v>
      </c>
      <c r="O293">
        <v>68</v>
      </c>
      <c r="Q293">
        <v>281</v>
      </c>
      <c r="R293">
        <v>71.39</v>
      </c>
      <c r="S293">
        <v>71.08</v>
      </c>
      <c r="T293">
        <v>71.33</v>
      </c>
      <c r="U293">
        <v>70.959999999999994</v>
      </c>
      <c r="V293">
        <v>73.61</v>
      </c>
      <c r="W293">
        <v>69.12</v>
      </c>
      <c r="Y293">
        <v>71.260000000000005</v>
      </c>
      <c r="Z293">
        <v>62</v>
      </c>
      <c r="AA293">
        <v>61</v>
      </c>
      <c r="AB293">
        <v>67</v>
      </c>
      <c r="AC293">
        <v>57</v>
      </c>
      <c r="AE293">
        <v>7</v>
      </c>
      <c r="AF293">
        <v>9</v>
      </c>
      <c r="AG293">
        <v>14</v>
      </c>
      <c r="AH293">
        <v>14</v>
      </c>
      <c r="AJ293">
        <v>57</v>
      </c>
      <c r="AK293">
        <v>59.5</v>
      </c>
      <c r="AL293">
        <v>1</v>
      </c>
      <c r="AM293" s="5">
        <v>0.54861111111111116</v>
      </c>
      <c r="AN293">
        <v>10</v>
      </c>
      <c r="AO293" s="5">
        <v>0.34027777777777779</v>
      </c>
      <c r="AP293">
        <v>1</v>
      </c>
      <c r="AQ293" s="5">
        <v>0.35069444444444442</v>
      </c>
      <c r="AR293">
        <v>1</v>
      </c>
      <c r="AS293" s="5">
        <v>0.34722222222222221</v>
      </c>
      <c r="AV293">
        <v>269.67</v>
      </c>
      <c r="AW293">
        <v>17</v>
      </c>
      <c r="AX293">
        <v>54.76</v>
      </c>
      <c r="AY293">
        <v>66</v>
      </c>
      <c r="AZ293">
        <v>81.48</v>
      </c>
      <c r="BA293">
        <v>39</v>
      </c>
      <c r="BB293">
        <v>31.67</v>
      </c>
      <c r="BC293">
        <v>64</v>
      </c>
      <c r="BD293">
        <v>1.81</v>
      </c>
      <c r="BE293">
        <v>63</v>
      </c>
      <c r="BF293">
        <v>46.2</v>
      </c>
      <c r="BG293">
        <v>40</v>
      </c>
      <c r="BH293">
        <v>25</v>
      </c>
      <c r="BI293">
        <v>58</v>
      </c>
      <c r="BJ293">
        <v>48</v>
      </c>
      <c r="BK293">
        <v>60</v>
      </c>
      <c r="BL293">
        <v>46</v>
      </c>
      <c r="BM293">
        <v>67</v>
      </c>
      <c r="BN293">
        <v>61</v>
      </c>
      <c r="BO293">
        <v>-4</v>
      </c>
      <c r="BP293">
        <v>8</v>
      </c>
      <c r="BQ293">
        <v>2</v>
      </c>
      <c r="BR293">
        <v>63</v>
      </c>
      <c r="BS293">
        <v>-5</v>
      </c>
      <c r="BT293">
        <v>54</v>
      </c>
      <c r="BU293">
        <v>0</v>
      </c>
      <c r="BV293">
        <v>16</v>
      </c>
      <c r="BW293">
        <v>49</v>
      </c>
      <c r="BX293">
        <v>6</v>
      </c>
      <c r="BY293">
        <v>1</v>
      </c>
      <c r="BZ293">
        <v>8</v>
      </c>
      <c r="CA293">
        <v>16</v>
      </c>
      <c r="CB293">
        <v>40</v>
      </c>
      <c r="CC293">
        <v>16</v>
      </c>
      <c r="CD293">
        <v>253.76</v>
      </c>
      <c r="CE293">
        <v>72.48</v>
      </c>
      <c r="CF293">
        <v>68.14</v>
      </c>
      <c r="CG293">
        <v>49.56</v>
      </c>
      <c r="CH293">
        <v>1.69</v>
      </c>
      <c r="CI293">
        <v>29.65</v>
      </c>
      <c r="CJ293">
        <v>47.47</v>
      </c>
      <c r="CK293">
        <v>3.04</v>
      </c>
      <c r="CL293">
        <v>4.05</v>
      </c>
      <c r="CM293">
        <v>4.75</v>
      </c>
      <c r="CN293">
        <v>253.05</v>
      </c>
      <c r="CO293">
        <v>71.63</v>
      </c>
      <c r="CP293">
        <v>66.69</v>
      </c>
      <c r="CQ293">
        <v>50.4</v>
      </c>
      <c r="CR293">
        <v>1.69</v>
      </c>
      <c r="CS293">
        <v>29.48</v>
      </c>
      <c r="CT293">
        <v>46.5</v>
      </c>
      <c r="CU293">
        <v>3.06</v>
      </c>
      <c r="CV293">
        <v>4.0599999999999996</v>
      </c>
      <c r="CW293">
        <v>4.76</v>
      </c>
      <c r="CX293">
        <v>25</v>
      </c>
      <c r="CY293">
        <v>52</v>
      </c>
      <c r="CZ293">
        <v>12</v>
      </c>
      <c r="DA293">
        <v>42</v>
      </c>
      <c r="DB293">
        <v>7</v>
      </c>
      <c r="DC293">
        <v>275</v>
      </c>
      <c r="DD293">
        <v>23</v>
      </c>
      <c r="DE293">
        <v>254</v>
      </c>
      <c r="DF293">
        <v>91</v>
      </c>
      <c r="DG293">
        <v>280</v>
      </c>
      <c r="DH293">
        <v>13</v>
      </c>
      <c r="DI293">
        <v>267</v>
      </c>
      <c r="DJ293">
        <v>25</v>
      </c>
      <c r="DM293">
        <v>64.290000000000006</v>
      </c>
      <c r="DN293">
        <v>50</v>
      </c>
      <c r="DO293">
        <v>42.86</v>
      </c>
      <c r="DP293">
        <v>133</v>
      </c>
      <c r="DQ293">
        <v>57.14</v>
      </c>
      <c r="DR293">
        <v>47</v>
      </c>
      <c r="DS293">
        <v>64.290000000000006</v>
      </c>
      <c r="DT293">
        <v>32</v>
      </c>
      <c r="DW293">
        <v>83.33</v>
      </c>
      <c r="DX293">
        <v>41</v>
      </c>
      <c r="DY293">
        <v>83.33</v>
      </c>
      <c r="DZ293">
        <v>43</v>
      </c>
      <c r="EA293">
        <v>77.78</v>
      </c>
      <c r="EB293">
        <v>31</v>
      </c>
      <c r="EC293">
        <v>83.33</v>
      </c>
      <c r="ED293">
        <v>17</v>
      </c>
      <c r="EG293">
        <v>32</v>
      </c>
      <c r="EH293">
        <v>93</v>
      </c>
      <c r="EI293">
        <v>31</v>
      </c>
      <c r="EJ293">
        <v>63</v>
      </c>
      <c r="EK293">
        <v>32</v>
      </c>
      <c r="EL293">
        <v>49</v>
      </c>
      <c r="EM293">
        <v>28</v>
      </c>
      <c r="EN293">
        <v>14</v>
      </c>
      <c r="EQ293">
        <v>1.93</v>
      </c>
      <c r="ER293">
        <v>140</v>
      </c>
      <c r="ES293">
        <v>1.73</v>
      </c>
      <c r="ET293">
        <v>64</v>
      </c>
      <c r="EU293">
        <v>1.86</v>
      </c>
      <c r="EV293">
        <v>49</v>
      </c>
      <c r="EW293">
        <v>1.73</v>
      </c>
      <c r="EX293">
        <v>27</v>
      </c>
      <c r="FA293">
        <v>66.67</v>
      </c>
      <c r="FB293">
        <v>30</v>
      </c>
      <c r="FC293">
        <v>0</v>
      </c>
      <c r="FD293">
        <v>91</v>
      </c>
      <c r="FE293">
        <v>50</v>
      </c>
      <c r="FF293">
        <v>16</v>
      </c>
      <c r="FG293">
        <v>66.67</v>
      </c>
      <c r="FH293">
        <v>20</v>
      </c>
      <c r="FK293">
        <v>0</v>
      </c>
      <c r="FM293">
        <v>0</v>
      </c>
      <c r="FO293">
        <v>0</v>
      </c>
      <c r="FQ293">
        <v>66.67</v>
      </c>
      <c r="FU293">
        <v>-2</v>
      </c>
      <c r="FV293">
        <v>4</v>
      </c>
      <c r="FW293">
        <v>-1</v>
      </c>
      <c r="FX293">
        <v>10</v>
      </c>
      <c r="FY293">
        <v>0</v>
      </c>
      <c r="FZ293">
        <v>27</v>
      </c>
      <c r="GA293">
        <v>-1</v>
      </c>
      <c r="GB293">
        <v>13</v>
      </c>
      <c r="GE293">
        <v>0</v>
      </c>
      <c r="GF293">
        <v>72</v>
      </c>
      <c r="GG293">
        <v>2</v>
      </c>
      <c r="GH293">
        <v>117</v>
      </c>
      <c r="GI293">
        <v>1</v>
      </c>
      <c r="GJ293">
        <v>43</v>
      </c>
      <c r="GK293">
        <v>-1</v>
      </c>
      <c r="GL293">
        <v>18</v>
      </c>
      <c r="GO293">
        <v>0</v>
      </c>
      <c r="GP293">
        <v>109</v>
      </c>
      <c r="GQ293">
        <v>-3</v>
      </c>
      <c r="GR293">
        <v>10</v>
      </c>
      <c r="GS293">
        <v>0</v>
      </c>
      <c r="GT293">
        <v>56</v>
      </c>
      <c r="GU293">
        <v>-2</v>
      </c>
      <c r="GV293">
        <v>17</v>
      </c>
      <c r="GY293">
        <v>0</v>
      </c>
      <c r="GZ293">
        <v>16</v>
      </c>
      <c r="HA293">
        <v>0</v>
      </c>
      <c r="HB293">
        <v>15</v>
      </c>
      <c r="HC293">
        <v>0</v>
      </c>
      <c r="HD293">
        <v>5</v>
      </c>
      <c r="HE293">
        <v>0</v>
      </c>
      <c r="HF293">
        <v>9</v>
      </c>
      <c r="HI293">
        <v>3</v>
      </c>
      <c r="HJ293">
        <v>90</v>
      </c>
      <c r="HK293">
        <v>5</v>
      </c>
      <c r="HL293">
        <v>32</v>
      </c>
      <c r="HM293">
        <v>3</v>
      </c>
      <c r="HN293">
        <v>49</v>
      </c>
      <c r="HO293">
        <v>5</v>
      </c>
      <c r="HP293">
        <v>15</v>
      </c>
      <c r="HS293">
        <v>14</v>
      </c>
      <c r="HT293">
        <v>9</v>
      </c>
      <c r="HU293">
        <v>10</v>
      </c>
      <c r="HV293">
        <v>99</v>
      </c>
      <c r="HW293">
        <v>13</v>
      </c>
      <c r="HX293">
        <v>9</v>
      </c>
      <c r="HY293">
        <v>12</v>
      </c>
      <c r="HZ293">
        <v>22</v>
      </c>
      <c r="IC293">
        <v>1</v>
      </c>
      <c r="ID293">
        <v>91</v>
      </c>
      <c r="IE293">
        <v>3</v>
      </c>
      <c r="IF293">
        <v>25</v>
      </c>
      <c r="IG293">
        <v>1</v>
      </c>
      <c r="IH293">
        <v>55</v>
      </c>
      <c r="II293">
        <v>1</v>
      </c>
      <c r="IJ293">
        <v>39</v>
      </c>
      <c r="IM293">
        <v>0</v>
      </c>
      <c r="IN293">
        <v>29</v>
      </c>
      <c r="IO293">
        <v>0</v>
      </c>
      <c r="IP293">
        <v>35</v>
      </c>
      <c r="IQ293">
        <v>1</v>
      </c>
      <c r="IR293">
        <v>2</v>
      </c>
      <c r="IS293">
        <v>0</v>
      </c>
      <c r="IT293">
        <v>16</v>
      </c>
    </row>
    <row r="294" spans="1:254" x14ac:dyDescent="0.25">
      <c r="A294" s="3" t="str">
        <f t="shared" si="4"/>
        <v>Soo Bin Joo</v>
      </c>
      <c r="B294" s="4">
        <v>45767</v>
      </c>
      <c r="C294" t="s">
        <v>1680</v>
      </c>
      <c r="D294" t="s">
        <v>1681</v>
      </c>
      <c r="E294" t="s">
        <v>1682</v>
      </c>
      <c r="F294" t="s">
        <v>1683</v>
      </c>
      <c r="I294" t="s">
        <v>1787</v>
      </c>
      <c r="J294" t="s">
        <v>1788</v>
      </c>
      <c r="K294">
        <v>63</v>
      </c>
      <c r="L294">
        <v>70</v>
      </c>
      <c r="M294">
        <v>66</v>
      </c>
      <c r="N294">
        <v>72</v>
      </c>
      <c r="O294">
        <v>74</v>
      </c>
      <c r="Q294">
        <v>282</v>
      </c>
      <c r="R294">
        <v>71.39</v>
      </c>
      <c r="S294">
        <v>71.08</v>
      </c>
      <c r="T294">
        <v>71.33</v>
      </c>
      <c r="U294">
        <v>66.959999999999994</v>
      </c>
      <c r="V294">
        <v>72.61</v>
      </c>
      <c r="W294">
        <v>75.12</v>
      </c>
      <c r="Y294">
        <v>71.510000000000005</v>
      </c>
      <c r="Z294">
        <v>62</v>
      </c>
      <c r="AA294">
        <v>20</v>
      </c>
      <c r="AB294">
        <v>39</v>
      </c>
      <c r="AC294">
        <v>63</v>
      </c>
      <c r="AE294">
        <v>7</v>
      </c>
      <c r="AF294">
        <v>5</v>
      </c>
      <c r="AG294">
        <v>9</v>
      </c>
      <c r="AH294">
        <v>15</v>
      </c>
      <c r="AJ294">
        <v>63</v>
      </c>
      <c r="AK294">
        <v>65</v>
      </c>
      <c r="AL294">
        <v>10</v>
      </c>
      <c r="AM294" s="5">
        <v>0.57152777777777775</v>
      </c>
      <c r="AN294">
        <v>1</v>
      </c>
      <c r="AO294" s="5">
        <v>0.36319444444444443</v>
      </c>
      <c r="AP294">
        <v>1</v>
      </c>
      <c r="AQ294" s="5">
        <v>0.51041666666666663</v>
      </c>
      <c r="AR294">
        <v>1</v>
      </c>
      <c r="AS294" s="5">
        <v>0.43055555555555558</v>
      </c>
      <c r="AV294">
        <v>268</v>
      </c>
      <c r="AW294">
        <v>21</v>
      </c>
      <c r="AX294">
        <v>69.05</v>
      </c>
      <c r="AY294">
        <v>26</v>
      </c>
      <c r="AZ294">
        <v>85.19</v>
      </c>
      <c r="BA294">
        <v>15</v>
      </c>
      <c r="BB294">
        <v>31</v>
      </c>
      <c r="BC294">
        <v>48</v>
      </c>
      <c r="BD294">
        <v>1.79</v>
      </c>
      <c r="BE294">
        <v>52</v>
      </c>
      <c r="BF294">
        <v>35.700000000000003</v>
      </c>
      <c r="BG294">
        <v>53</v>
      </c>
      <c r="BH294">
        <v>40</v>
      </c>
      <c r="BI294">
        <v>44</v>
      </c>
      <c r="BJ294">
        <v>12</v>
      </c>
      <c r="BK294">
        <v>15</v>
      </c>
      <c r="BL294">
        <v>9</v>
      </c>
      <c r="BM294">
        <v>51</v>
      </c>
      <c r="BN294">
        <v>26</v>
      </c>
      <c r="BO294">
        <v>4</v>
      </c>
      <c r="BP294">
        <v>72</v>
      </c>
      <c r="BQ294">
        <v>-2</v>
      </c>
      <c r="BR294">
        <v>36</v>
      </c>
      <c r="BS294">
        <v>-8</v>
      </c>
      <c r="BT294">
        <v>14</v>
      </c>
      <c r="BU294">
        <v>0</v>
      </c>
      <c r="BV294">
        <v>16</v>
      </c>
      <c r="BW294">
        <v>47</v>
      </c>
      <c r="BX294">
        <v>8</v>
      </c>
      <c r="BY294">
        <v>1</v>
      </c>
      <c r="BZ294">
        <v>5</v>
      </c>
      <c r="CA294">
        <v>16</v>
      </c>
      <c r="CB294">
        <v>40</v>
      </c>
      <c r="CC294">
        <v>16</v>
      </c>
      <c r="CD294">
        <v>253.76</v>
      </c>
      <c r="CE294">
        <v>72.48</v>
      </c>
      <c r="CF294">
        <v>68.14</v>
      </c>
      <c r="CG294">
        <v>49.56</v>
      </c>
      <c r="CH294">
        <v>1.69</v>
      </c>
      <c r="CI294">
        <v>29.65</v>
      </c>
      <c r="CJ294">
        <v>47.47</v>
      </c>
      <c r="CK294">
        <v>3.04</v>
      </c>
      <c r="CL294">
        <v>4.05</v>
      </c>
      <c r="CM294">
        <v>4.75</v>
      </c>
      <c r="CN294">
        <v>253.05</v>
      </c>
      <c r="CO294">
        <v>71.63</v>
      </c>
      <c r="CP294">
        <v>66.69</v>
      </c>
      <c r="CQ294">
        <v>50.4</v>
      </c>
      <c r="CR294">
        <v>1.69</v>
      </c>
      <c r="CS294">
        <v>29.48</v>
      </c>
      <c r="CT294">
        <v>46.5</v>
      </c>
      <c r="CU294">
        <v>3.06</v>
      </c>
      <c r="CV294">
        <v>4.0599999999999996</v>
      </c>
      <c r="CW294">
        <v>4.76</v>
      </c>
      <c r="CX294">
        <v>25</v>
      </c>
      <c r="CY294">
        <v>52</v>
      </c>
      <c r="CZ294">
        <v>23</v>
      </c>
      <c r="DA294">
        <v>24</v>
      </c>
      <c r="DB294">
        <v>7</v>
      </c>
      <c r="DC294">
        <v>269</v>
      </c>
      <c r="DD294">
        <v>46</v>
      </c>
      <c r="DE294">
        <v>265</v>
      </c>
      <c r="DF294">
        <v>44</v>
      </c>
      <c r="DG294">
        <v>270</v>
      </c>
      <c r="DH294">
        <v>31</v>
      </c>
      <c r="DI294">
        <v>267</v>
      </c>
      <c r="DJ294">
        <v>25</v>
      </c>
      <c r="DM294">
        <v>85.71</v>
      </c>
      <c r="DN294">
        <v>7</v>
      </c>
      <c r="DO294">
        <v>64.290000000000006</v>
      </c>
      <c r="DP294">
        <v>69</v>
      </c>
      <c r="DQ294">
        <v>57.14</v>
      </c>
      <c r="DR294">
        <v>47</v>
      </c>
      <c r="DS294">
        <v>50</v>
      </c>
      <c r="DT294">
        <v>53</v>
      </c>
      <c r="DW294">
        <v>77.78</v>
      </c>
      <c r="DX294">
        <v>69</v>
      </c>
      <c r="DY294">
        <v>94.44</v>
      </c>
      <c r="DZ294">
        <v>5</v>
      </c>
      <c r="EA294">
        <v>83.33</v>
      </c>
      <c r="EB294">
        <v>19</v>
      </c>
      <c r="EC294">
        <v>66.67</v>
      </c>
      <c r="ED294">
        <v>63</v>
      </c>
      <c r="EG294">
        <v>30</v>
      </c>
      <c r="EH294">
        <v>54</v>
      </c>
      <c r="EI294">
        <v>30</v>
      </c>
      <c r="EJ294">
        <v>34</v>
      </c>
      <c r="EK294">
        <v>33</v>
      </c>
      <c r="EL294">
        <v>56</v>
      </c>
      <c r="EM294">
        <v>32</v>
      </c>
      <c r="EN294">
        <v>48</v>
      </c>
      <c r="EQ294">
        <v>1.71</v>
      </c>
      <c r="ER294">
        <v>56</v>
      </c>
      <c r="ES294">
        <v>1.71</v>
      </c>
      <c r="ET294">
        <v>49</v>
      </c>
      <c r="EU294">
        <v>1.93</v>
      </c>
      <c r="EV294">
        <v>61</v>
      </c>
      <c r="EW294">
        <v>1.83</v>
      </c>
      <c r="EX294">
        <v>48</v>
      </c>
      <c r="FA294">
        <v>50</v>
      </c>
      <c r="FB294">
        <v>45</v>
      </c>
      <c r="FC294">
        <v>0</v>
      </c>
      <c r="FD294">
        <v>91</v>
      </c>
      <c r="FE294">
        <v>33.33</v>
      </c>
      <c r="FF294">
        <v>32</v>
      </c>
      <c r="FG294">
        <v>33.33</v>
      </c>
      <c r="FH294">
        <v>47</v>
      </c>
      <c r="FK294">
        <v>33.33</v>
      </c>
      <c r="FO294">
        <v>50</v>
      </c>
      <c r="FU294">
        <v>2</v>
      </c>
      <c r="FV294">
        <v>136</v>
      </c>
      <c r="FW294">
        <v>0</v>
      </c>
      <c r="FX294">
        <v>40</v>
      </c>
      <c r="FY294">
        <v>1</v>
      </c>
      <c r="FZ294">
        <v>50</v>
      </c>
      <c r="GA294">
        <v>1</v>
      </c>
      <c r="GB294">
        <v>59</v>
      </c>
      <c r="GE294">
        <v>-1</v>
      </c>
      <c r="GF294">
        <v>41</v>
      </c>
      <c r="GG294">
        <v>-3</v>
      </c>
      <c r="GH294">
        <v>10</v>
      </c>
      <c r="GI294">
        <v>0</v>
      </c>
      <c r="GJ294">
        <v>28</v>
      </c>
      <c r="GK294">
        <v>2</v>
      </c>
      <c r="GL294">
        <v>55</v>
      </c>
      <c r="GO294">
        <v>-3</v>
      </c>
      <c r="GP294">
        <v>6</v>
      </c>
      <c r="GQ294">
        <v>-3</v>
      </c>
      <c r="GR294">
        <v>10</v>
      </c>
      <c r="GS294">
        <v>-1</v>
      </c>
      <c r="GT294">
        <v>39</v>
      </c>
      <c r="GU294">
        <v>-1</v>
      </c>
      <c r="GV294">
        <v>38</v>
      </c>
      <c r="GY294">
        <v>0</v>
      </c>
      <c r="GZ294">
        <v>16</v>
      </c>
      <c r="HA294">
        <v>0</v>
      </c>
      <c r="HB294">
        <v>15</v>
      </c>
      <c r="HC294">
        <v>0</v>
      </c>
      <c r="HD294">
        <v>5</v>
      </c>
      <c r="HE294">
        <v>0</v>
      </c>
      <c r="HF294">
        <v>9</v>
      </c>
      <c r="HI294">
        <v>5</v>
      </c>
      <c r="HJ294">
        <v>38</v>
      </c>
      <c r="HK294">
        <v>7</v>
      </c>
      <c r="HL294">
        <v>4</v>
      </c>
      <c r="HM294">
        <v>2</v>
      </c>
      <c r="HN294">
        <v>60</v>
      </c>
      <c r="HO294">
        <v>2</v>
      </c>
      <c r="HP294">
        <v>62</v>
      </c>
      <c r="HS294">
        <v>11</v>
      </c>
      <c r="HT294">
        <v>71</v>
      </c>
      <c r="HU294">
        <v>10</v>
      </c>
      <c r="HV294">
        <v>99</v>
      </c>
      <c r="HW294">
        <v>14</v>
      </c>
      <c r="HX294">
        <v>3</v>
      </c>
      <c r="HY294">
        <v>12</v>
      </c>
      <c r="HZ294">
        <v>22</v>
      </c>
      <c r="IC294">
        <v>1</v>
      </c>
      <c r="ID294">
        <v>91</v>
      </c>
      <c r="IE294">
        <v>1</v>
      </c>
      <c r="IF294">
        <v>85</v>
      </c>
      <c r="IG294">
        <v>2</v>
      </c>
      <c r="IH294">
        <v>38</v>
      </c>
      <c r="II294">
        <v>4</v>
      </c>
      <c r="IJ294">
        <v>5</v>
      </c>
      <c r="IM294">
        <v>1</v>
      </c>
      <c r="IN294">
        <v>1</v>
      </c>
      <c r="IO294">
        <v>0</v>
      </c>
      <c r="IP294">
        <v>35</v>
      </c>
      <c r="IQ294">
        <v>0</v>
      </c>
      <c r="IR294">
        <v>13</v>
      </c>
      <c r="IS294">
        <v>0</v>
      </c>
      <c r="IT294">
        <v>16</v>
      </c>
    </row>
    <row r="295" spans="1:254" x14ac:dyDescent="0.25">
      <c r="A295" s="3" t="str">
        <f t="shared" si="4"/>
        <v>Stacy Lewis</v>
      </c>
      <c r="B295" s="4">
        <v>45767</v>
      </c>
      <c r="C295" t="s">
        <v>1680</v>
      </c>
      <c r="D295" t="s">
        <v>1681</v>
      </c>
      <c r="E295" t="s">
        <v>1682</v>
      </c>
      <c r="F295" t="s">
        <v>1683</v>
      </c>
      <c r="I295" t="s">
        <v>1789</v>
      </c>
      <c r="J295" t="s">
        <v>1790</v>
      </c>
      <c r="K295">
        <v>63</v>
      </c>
      <c r="L295">
        <v>71</v>
      </c>
      <c r="M295">
        <v>67</v>
      </c>
      <c r="N295">
        <v>70</v>
      </c>
      <c r="O295">
        <v>74</v>
      </c>
      <c r="Q295">
        <v>282</v>
      </c>
      <c r="R295">
        <v>71.39</v>
      </c>
      <c r="S295">
        <v>71.08</v>
      </c>
      <c r="T295">
        <v>72.33</v>
      </c>
      <c r="U295">
        <v>67.959999999999994</v>
      </c>
      <c r="V295">
        <v>70.61</v>
      </c>
      <c r="W295">
        <v>75.12</v>
      </c>
      <c r="Y295">
        <v>71.510000000000005</v>
      </c>
      <c r="Z295">
        <v>81</v>
      </c>
      <c r="AA295">
        <v>43</v>
      </c>
      <c r="AB295">
        <v>39</v>
      </c>
      <c r="AC295">
        <v>63</v>
      </c>
      <c r="AE295">
        <v>8</v>
      </c>
      <c r="AF295">
        <v>7</v>
      </c>
      <c r="AG295">
        <v>9</v>
      </c>
      <c r="AH295">
        <v>15</v>
      </c>
      <c r="AJ295">
        <v>63</v>
      </c>
      <c r="AK295">
        <v>65</v>
      </c>
      <c r="AL295">
        <v>10</v>
      </c>
      <c r="AM295" s="5">
        <v>0.56388888888888888</v>
      </c>
      <c r="AN295">
        <v>1</v>
      </c>
      <c r="AO295" s="5">
        <v>0.35555555555555557</v>
      </c>
      <c r="AP295">
        <v>1</v>
      </c>
      <c r="AQ295" s="5">
        <v>0.42708333333333331</v>
      </c>
      <c r="AR295">
        <v>1</v>
      </c>
      <c r="AS295" s="5">
        <v>0.4375</v>
      </c>
      <c r="AV295">
        <v>251.33</v>
      </c>
      <c r="AW295">
        <v>61</v>
      </c>
      <c r="AX295">
        <v>69.05</v>
      </c>
      <c r="AY295">
        <v>26</v>
      </c>
      <c r="AZ295">
        <v>75.930000000000007</v>
      </c>
      <c r="BA295">
        <v>59</v>
      </c>
      <c r="BB295">
        <v>29.67</v>
      </c>
      <c r="BC295">
        <v>23</v>
      </c>
      <c r="BD295">
        <v>1.75</v>
      </c>
      <c r="BE295">
        <v>39</v>
      </c>
      <c r="BF295">
        <v>42.1</v>
      </c>
      <c r="BG295">
        <v>47</v>
      </c>
      <c r="BH295">
        <v>33.33</v>
      </c>
      <c r="BI295">
        <v>49</v>
      </c>
      <c r="BJ295">
        <v>55</v>
      </c>
      <c r="BK295">
        <v>51</v>
      </c>
      <c r="BL295">
        <v>62</v>
      </c>
      <c r="BM295">
        <v>33</v>
      </c>
      <c r="BN295">
        <v>64</v>
      </c>
      <c r="BO295">
        <v>-5</v>
      </c>
      <c r="BP295">
        <v>3</v>
      </c>
      <c r="BQ295">
        <v>6</v>
      </c>
      <c r="BR295">
        <v>73</v>
      </c>
      <c r="BS295">
        <v>-7</v>
      </c>
      <c r="BT295">
        <v>28</v>
      </c>
      <c r="BU295">
        <v>1</v>
      </c>
      <c r="BV295">
        <v>16</v>
      </c>
      <c r="BW295">
        <v>43</v>
      </c>
      <c r="BX295">
        <v>12</v>
      </c>
      <c r="BY295">
        <v>0</v>
      </c>
      <c r="BZ295">
        <v>9</v>
      </c>
      <c r="CA295">
        <v>16</v>
      </c>
      <c r="CB295">
        <v>40</v>
      </c>
      <c r="CC295">
        <v>16</v>
      </c>
      <c r="CD295">
        <v>253.76</v>
      </c>
      <c r="CE295">
        <v>72.48</v>
      </c>
      <c r="CF295">
        <v>68.14</v>
      </c>
      <c r="CG295">
        <v>49.56</v>
      </c>
      <c r="CH295">
        <v>1.69</v>
      </c>
      <c r="CI295">
        <v>29.65</v>
      </c>
      <c r="CJ295">
        <v>47.47</v>
      </c>
      <c r="CK295">
        <v>3.04</v>
      </c>
      <c r="CL295">
        <v>4.05</v>
      </c>
      <c r="CM295">
        <v>4.75</v>
      </c>
      <c r="CN295">
        <v>253.05</v>
      </c>
      <c r="CO295">
        <v>71.63</v>
      </c>
      <c r="CP295">
        <v>66.69</v>
      </c>
      <c r="CQ295">
        <v>50.4</v>
      </c>
      <c r="CR295">
        <v>1.69</v>
      </c>
      <c r="CS295">
        <v>29.48</v>
      </c>
      <c r="CT295">
        <v>46.5</v>
      </c>
      <c r="CU295">
        <v>3.06</v>
      </c>
      <c r="CV295">
        <v>4.0599999999999996</v>
      </c>
      <c r="CW295">
        <v>4.76</v>
      </c>
      <c r="CX295">
        <v>10</v>
      </c>
      <c r="CY295">
        <v>52</v>
      </c>
      <c r="CZ295">
        <v>49</v>
      </c>
      <c r="DA295">
        <v>5</v>
      </c>
      <c r="DB295">
        <v>38</v>
      </c>
      <c r="DC295">
        <v>251</v>
      </c>
      <c r="DD295">
        <v>109</v>
      </c>
      <c r="DE295">
        <v>249</v>
      </c>
      <c r="DF295">
        <v>109</v>
      </c>
      <c r="DG295">
        <v>254</v>
      </c>
      <c r="DH295">
        <v>59</v>
      </c>
      <c r="DI295">
        <v>252</v>
      </c>
      <c r="DJ295">
        <v>58</v>
      </c>
      <c r="DM295">
        <v>57.14</v>
      </c>
      <c r="DN295">
        <v>86</v>
      </c>
      <c r="DO295">
        <v>64.290000000000006</v>
      </c>
      <c r="DP295">
        <v>69</v>
      </c>
      <c r="DQ295">
        <v>85.71</v>
      </c>
      <c r="DR295">
        <v>5</v>
      </c>
      <c r="DS295">
        <v>71.430000000000007</v>
      </c>
      <c r="DT295">
        <v>18</v>
      </c>
      <c r="DW295">
        <v>61.11</v>
      </c>
      <c r="DX295">
        <v>132</v>
      </c>
      <c r="DY295">
        <v>77.78</v>
      </c>
      <c r="DZ295">
        <v>72</v>
      </c>
      <c r="EA295">
        <v>88.89</v>
      </c>
      <c r="EB295">
        <v>9</v>
      </c>
      <c r="EC295">
        <v>66.67</v>
      </c>
      <c r="ED295">
        <v>63</v>
      </c>
      <c r="EG295">
        <v>29</v>
      </c>
      <c r="EH295">
        <v>33</v>
      </c>
      <c r="EI295">
        <v>29</v>
      </c>
      <c r="EJ295">
        <v>16</v>
      </c>
      <c r="EK295">
        <v>31</v>
      </c>
      <c r="EL295">
        <v>34</v>
      </c>
      <c r="EM295">
        <v>31</v>
      </c>
      <c r="EN295">
        <v>42</v>
      </c>
      <c r="EQ295">
        <v>1.82</v>
      </c>
      <c r="ER295">
        <v>113</v>
      </c>
      <c r="ES295">
        <v>1.64</v>
      </c>
      <c r="ET295">
        <v>23</v>
      </c>
      <c r="EU295">
        <v>1.75</v>
      </c>
      <c r="EV295">
        <v>34</v>
      </c>
      <c r="EW295">
        <v>1.83</v>
      </c>
      <c r="EX295">
        <v>48</v>
      </c>
      <c r="FA295">
        <v>71.430000000000007</v>
      </c>
      <c r="FB295">
        <v>26</v>
      </c>
      <c r="FC295">
        <v>50</v>
      </c>
      <c r="FD295">
        <v>36</v>
      </c>
      <c r="FE295">
        <v>0</v>
      </c>
      <c r="FF295">
        <v>47</v>
      </c>
      <c r="FG295">
        <v>16.670000000000002</v>
      </c>
      <c r="FH295">
        <v>54</v>
      </c>
      <c r="FK295">
        <v>60</v>
      </c>
      <c r="FM295">
        <v>0</v>
      </c>
      <c r="FO295">
        <v>0</v>
      </c>
      <c r="FQ295">
        <v>0</v>
      </c>
      <c r="FU295">
        <v>-1</v>
      </c>
      <c r="FV295">
        <v>21</v>
      </c>
      <c r="FW295">
        <v>-1</v>
      </c>
      <c r="FX295">
        <v>10</v>
      </c>
      <c r="FY295">
        <v>-1</v>
      </c>
      <c r="FZ295">
        <v>6</v>
      </c>
      <c r="GA295">
        <v>-2</v>
      </c>
      <c r="GB295">
        <v>3</v>
      </c>
      <c r="GE295">
        <v>2</v>
      </c>
      <c r="GF295">
        <v>121</v>
      </c>
      <c r="GG295">
        <v>1</v>
      </c>
      <c r="GH295">
        <v>99</v>
      </c>
      <c r="GI295">
        <v>0</v>
      </c>
      <c r="GJ295">
        <v>28</v>
      </c>
      <c r="GK295">
        <v>3</v>
      </c>
      <c r="GL295">
        <v>66</v>
      </c>
      <c r="GO295">
        <v>-2</v>
      </c>
      <c r="GP295">
        <v>26</v>
      </c>
      <c r="GQ295">
        <v>-5</v>
      </c>
      <c r="GR295">
        <v>1</v>
      </c>
      <c r="GS295">
        <v>-1</v>
      </c>
      <c r="GT295">
        <v>39</v>
      </c>
      <c r="GU295">
        <v>1</v>
      </c>
      <c r="GV295">
        <v>68</v>
      </c>
      <c r="GY295">
        <v>0</v>
      </c>
      <c r="GZ295">
        <v>16</v>
      </c>
      <c r="HA295">
        <v>1</v>
      </c>
      <c r="HB295">
        <v>2</v>
      </c>
      <c r="HC295">
        <v>0</v>
      </c>
      <c r="HD295">
        <v>5</v>
      </c>
      <c r="HE295">
        <v>0</v>
      </c>
      <c r="HF295">
        <v>9</v>
      </c>
      <c r="HI295">
        <v>3</v>
      </c>
      <c r="HJ295">
        <v>90</v>
      </c>
      <c r="HK295">
        <v>5</v>
      </c>
      <c r="HL295">
        <v>32</v>
      </c>
      <c r="HM295">
        <v>5</v>
      </c>
      <c r="HN295">
        <v>22</v>
      </c>
      <c r="HO295">
        <v>3</v>
      </c>
      <c r="HP295">
        <v>48</v>
      </c>
      <c r="HS295">
        <v>13</v>
      </c>
      <c r="HT295">
        <v>22</v>
      </c>
      <c r="HU295">
        <v>10</v>
      </c>
      <c r="HV295">
        <v>99</v>
      </c>
      <c r="HW295">
        <v>10</v>
      </c>
      <c r="HX295">
        <v>42</v>
      </c>
      <c r="HY295">
        <v>10</v>
      </c>
      <c r="HZ295">
        <v>56</v>
      </c>
      <c r="IC295">
        <v>2</v>
      </c>
      <c r="ID295">
        <v>54</v>
      </c>
      <c r="IE295">
        <v>2</v>
      </c>
      <c r="IF295">
        <v>52</v>
      </c>
      <c r="IG295">
        <v>3</v>
      </c>
      <c r="IH295">
        <v>19</v>
      </c>
      <c r="II295">
        <v>5</v>
      </c>
      <c r="IJ295">
        <v>3</v>
      </c>
      <c r="IM295">
        <v>0</v>
      </c>
      <c r="IN295">
        <v>29</v>
      </c>
      <c r="IO295">
        <v>0</v>
      </c>
      <c r="IP295">
        <v>35</v>
      </c>
      <c r="IQ295">
        <v>0</v>
      </c>
      <c r="IR295">
        <v>13</v>
      </c>
      <c r="IS295">
        <v>0</v>
      </c>
      <c r="IT295">
        <v>16</v>
      </c>
    </row>
    <row r="296" spans="1:254" x14ac:dyDescent="0.25">
      <c r="A296" s="3" t="str">
        <f t="shared" si="4"/>
        <v>Lauren Morris</v>
      </c>
      <c r="B296" s="4">
        <v>45767</v>
      </c>
      <c r="C296" t="s">
        <v>1680</v>
      </c>
      <c r="D296" t="s">
        <v>1681</v>
      </c>
      <c r="E296" t="s">
        <v>1682</v>
      </c>
      <c r="F296" t="s">
        <v>1683</v>
      </c>
      <c r="I296" t="s">
        <v>1791</v>
      </c>
      <c r="J296" t="s">
        <v>1689</v>
      </c>
      <c r="K296">
        <v>63</v>
      </c>
      <c r="L296">
        <v>70</v>
      </c>
      <c r="M296">
        <v>70</v>
      </c>
      <c r="N296">
        <v>69</v>
      </c>
      <c r="O296">
        <v>73</v>
      </c>
      <c r="Q296">
        <v>282</v>
      </c>
      <c r="R296">
        <v>71.39</v>
      </c>
      <c r="S296">
        <v>71.08</v>
      </c>
      <c r="T296">
        <v>71.33</v>
      </c>
      <c r="U296">
        <v>70.959999999999994</v>
      </c>
      <c r="V296">
        <v>69.61</v>
      </c>
      <c r="W296">
        <v>74.12</v>
      </c>
      <c r="Y296">
        <v>71.510000000000005</v>
      </c>
      <c r="Z296">
        <v>62</v>
      </c>
      <c r="AA296">
        <v>61</v>
      </c>
      <c r="AB296">
        <v>49</v>
      </c>
      <c r="AC296">
        <v>63</v>
      </c>
      <c r="AE296">
        <v>7</v>
      </c>
      <c r="AF296">
        <v>9</v>
      </c>
      <c r="AG296">
        <v>10</v>
      </c>
      <c r="AH296">
        <v>15</v>
      </c>
      <c r="AJ296">
        <v>63</v>
      </c>
      <c r="AK296">
        <v>65</v>
      </c>
      <c r="AL296">
        <v>1</v>
      </c>
      <c r="AM296" s="5">
        <v>0.37083333333333335</v>
      </c>
      <c r="AN296">
        <v>10</v>
      </c>
      <c r="AO296" s="5">
        <v>0.57916666666666672</v>
      </c>
      <c r="AP296">
        <v>1</v>
      </c>
      <c r="AQ296" s="5">
        <v>0.3576388888888889</v>
      </c>
      <c r="AR296">
        <v>1</v>
      </c>
      <c r="AS296" s="5">
        <v>0.40277777777777779</v>
      </c>
      <c r="AV296">
        <v>248</v>
      </c>
      <c r="AW296">
        <v>66</v>
      </c>
      <c r="AX296">
        <v>61.9</v>
      </c>
      <c r="AY296">
        <v>51</v>
      </c>
      <c r="AZ296">
        <v>70.37</v>
      </c>
      <c r="BA296">
        <v>73</v>
      </c>
      <c r="BB296">
        <v>28</v>
      </c>
      <c r="BC296">
        <v>3</v>
      </c>
      <c r="BD296">
        <v>1.69</v>
      </c>
      <c r="BE296">
        <v>16</v>
      </c>
      <c r="BF296">
        <v>52.4</v>
      </c>
      <c r="BG296">
        <v>28</v>
      </c>
      <c r="BH296">
        <v>54.55</v>
      </c>
      <c r="BI296">
        <v>25</v>
      </c>
      <c r="BJ296">
        <v>70</v>
      </c>
      <c r="BK296">
        <v>71</v>
      </c>
      <c r="BL296">
        <v>72</v>
      </c>
      <c r="BM296">
        <v>8</v>
      </c>
      <c r="BN296">
        <v>66</v>
      </c>
      <c r="BO296">
        <v>-2</v>
      </c>
      <c r="BP296">
        <v>19</v>
      </c>
      <c r="BQ296">
        <v>4</v>
      </c>
      <c r="BR296">
        <v>71</v>
      </c>
      <c r="BS296">
        <v>-8</v>
      </c>
      <c r="BT296">
        <v>14</v>
      </c>
      <c r="BU296">
        <v>0</v>
      </c>
      <c r="BV296">
        <v>17</v>
      </c>
      <c r="BW296">
        <v>45</v>
      </c>
      <c r="BX296">
        <v>9</v>
      </c>
      <c r="BY296">
        <v>1</v>
      </c>
      <c r="BZ296">
        <v>11</v>
      </c>
      <c r="CA296">
        <v>16</v>
      </c>
      <c r="CB296">
        <v>40</v>
      </c>
      <c r="CC296">
        <v>16</v>
      </c>
      <c r="CD296">
        <v>253.76</v>
      </c>
      <c r="CE296">
        <v>72.48</v>
      </c>
      <c r="CF296">
        <v>68.14</v>
      </c>
      <c r="CG296">
        <v>49.56</v>
      </c>
      <c r="CH296">
        <v>1.69</v>
      </c>
      <c r="CI296">
        <v>29.65</v>
      </c>
      <c r="CJ296">
        <v>47.47</v>
      </c>
      <c r="CK296">
        <v>3.04</v>
      </c>
      <c r="CL296">
        <v>4.05</v>
      </c>
      <c r="CM296">
        <v>4.75</v>
      </c>
      <c r="CN296">
        <v>253.05</v>
      </c>
      <c r="CO296">
        <v>71.63</v>
      </c>
      <c r="CP296">
        <v>66.69</v>
      </c>
      <c r="CQ296">
        <v>50.4</v>
      </c>
      <c r="CR296">
        <v>1.69</v>
      </c>
      <c r="CS296">
        <v>29.48</v>
      </c>
      <c r="CT296">
        <v>46.5</v>
      </c>
      <c r="CU296">
        <v>3.06</v>
      </c>
      <c r="CV296">
        <v>4.0599999999999996</v>
      </c>
      <c r="CW296">
        <v>4.76</v>
      </c>
      <c r="CX296">
        <v>25</v>
      </c>
      <c r="CY296">
        <v>43</v>
      </c>
      <c r="CZ296">
        <v>36</v>
      </c>
      <c r="DA296">
        <v>13</v>
      </c>
      <c r="DB296">
        <v>7</v>
      </c>
      <c r="DC296">
        <v>253</v>
      </c>
      <c r="DD296">
        <v>106</v>
      </c>
      <c r="DE296">
        <v>251</v>
      </c>
      <c r="DF296">
        <v>100</v>
      </c>
      <c r="DG296">
        <v>240</v>
      </c>
      <c r="DH296">
        <v>70</v>
      </c>
      <c r="DI296">
        <v>254</v>
      </c>
      <c r="DJ296">
        <v>55</v>
      </c>
      <c r="DM296">
        <v>71.430000000000007</v>
      </c>
      <c r="DN296">
        <v>28</v>
      </c>
      <c r="DO296">
        <v>71.430000000000007</v>
      </c>
      <c r="DP296">
        <v>40</v>
      </c>
      <c r="DQ296">
        <v>42.86</v>
      </c>
      <c r="DR296">
        <v>68</v>
      </c>
      <c r="DS296">
        <v>64.290000000000006</v>
      </c>
      <c r="DT296">
        <v>32</v>
      </c>
      <c r="DW296">
        <v>66.67</v>
      </c>
      <c r="DX296">
        <v>121</v>
      </c>
      <c r="DY296">
        <v>77.78</v>
      </c>
      <c r="DZ296">
        <v>72</v>
      </c>
      <c r="EA296">
        <v>66.67</v>
      </c>
      <c r="EB296">
        <v>63</v>
      </c>
      <c r="EC296">
        <v>72.22</v>
      </c>
      <c r="ED296">
        <v>51</v>
      </c>
      <c r="EG296">
        <v>27</v>
      </c>
      <c r="EH296">
        <v>10</v>
      </c>
      <c r="EI296">
        <v>30</v>
      </c>
      <c r="EJ296">
        <v>34</v>
      </c>
      <c r="EK296">
        <v>27</v>
      </c>
      <c r="EL296">
        <v>2</v>
      </c>
      <c r="EM296">
        <v>31</v>
      </c>
      <c r="EN296">
        <v>42</v>
      </c>
      <c r="EQ296">
        <v>1.67</v>
      </c>
      <c r="ER296">
        <v>38</v>
      </c>
      <c r="ES296">
        <v>1.79</v>
      </c>
      <c r="ET296">
        <v>89</v>
      </c>
      <c r="EU296">
        <v>1.42</v>
      </c>
      <c r="EV296">
        <v>1</v>
      </c>
      <c r="EW296">
        <v>1.85</v>
      </c>
      <c r="EX296">
        <v>52</v>
      </c>
      <c r="FA296">
        <v>66.67</v>
      </c>
      <c r="FB296">
        <v>30</v>
      </c>
      <c r="FC296">
        <v>75</v>
      </c>
      <c r="FD296">
        <v>17</v>
      </c>
      <c r="FE296">
        <v>33.33</v>
      </c>
      <c r="FF296">
        <v>32</v>
      </c>
      <c r="FG296">
        <v>40</v>
      </c>
      <c r="FH296">
        <v>44</v>
      </c>
      <c r="FK296">
        <v>75</v>
      </c>
      <c r="FM296">
        <v>0</v>
      </c>
      <c r="FO296">
        <v>0</v>
      </c>
      <c r="FQ296">
        <v>75</v>
      </c>
      <c r="FU296">
        <v>0</v>
      </c>
      <c r="FV296">
        <v>64</v>
      </c>
      <c r="FW296">
        <v>0</v>
      </c>
      <c r="FX296">
        <v>40</v>
      </c>
      <c r="FY296">
        <v>-1</v>
      </c>
      <c r="FZ296">
        <v>6</v>
      </c>
      <c r="GA296">
        <v>-1</v>
      </c>
      <c r="GB296">
        <v>13</v>
      </c>
      <c r="GE296">
        <v>-1</v>
      </c>
      <c r="GF296">
        <v>41</v>
      </c>
      <c r="GG296">
        <v>0</v>
      </c>
      <c r="GH296">
        <v>71</v>
      </c>
      <c r="GI296">
        <v>1</v>
      </c>
      <c r="GJ296">
        <v>43</v>
      </c>
      <c r="GK296">
        <v>4</v>
      </c>
      <c r="GL296">
        <v>70</v>
      </c>
      <c r="GO296">
        <v>-1</v>
      </c>
      <c r="GP296">
        <v>59</v>
      </c>
      <c r="GQ296">
        <v>-2</v>
      </c>
      <c r="GR296">
        <v>34</v>
      </c>
      <c r="GS296">
        <v>-3</v>
      </c>
      <c r="GT296">
        <v>8</v>
      </c>
      <c r="GU296">
        <v>-2</v>
      </c>
      <c r="GV296">
        <v>17</v>
      </c>
      <c r="GY296">
        <v>0</v>
      </c>
      <c r="GZ296">
        <v>16</v>
      </c>
      <c r="HA296">
        <v>0</v>
      </c>
      <c r="HB296">
        <v>15</v>
      </c>
      <c r="HC296">
        <v>0</v>
      </c>
      <c r="HD296">
        <v>5</v>
      </c>
      <c r="HE296">
        <v>0</v>
      </c>
      <c r="HF296">
        <v>9</v>
      </c>
      <c r="HI296">
        <v>4</v>
      </c>
      <c r="HJ296">
        <v>67</v>
      </c>
      <c r="HK296">
        <v>3</v>
      </c>
      <c r="HL296">
        <v>89</v>
      </c>
      <c r="HM296">
        <v>7</v>
      </c>
      <c r="HN296">
        <v>5</v>
      </c>
      <c r="HO296">
        <v>3</v>
      </c>
      <c r="HP296">
        <v>48</v>
      </c>
      <c r="HS296">
        <v>12</v>
      </c>
      <c r="HT296">
        <v>41</v>
      </c>
      <c r="HU296">
        <v>14</v>
      </c>
      <c r="HV296">
        <v>12</v>
      </c>
      <c r="HW296">
        <v>7</v>
      </c>
      <c r="HX296">
        <v>69</v>
      </c>
      <c r="HY296">
        <v>12</v>
      </c>
      <c r="HZ296">
        <v>22</v>
      </c>
      <c r="IC296">
        <v>2</v>
      </c>
      <c r="ID296">
        <v>54</v>
      </c>
      <c r="IE296">
        <v>1</v>
      </c>
      <c r="IF296">
        <v>85</v>
      </c>
      <c r="IG296">
        <v>4</v>
      </c>
      <c r="IH296">
        <v>7</v>
      </c>
      <c r="II296">
        <v>2</v>
      </c>
      <c r="IJ296">
        <v>22</v>
      </c>
      <c r="IM296">
        <v>0</v>
      </c>
      <c r="IN296">
        <v>29</v>
      </c>
      <c r="IO296">
        <v>0</v>
      </c>
      <c r="IP296">
        <v>35</v>
      </c>
      <c r="IQ296">
        <v>0</v>
      </c>
      <c r="IR296">
        <v>13</v>
      </c>
      <c r="IS296">
        <v>1</v>
      </c>
      <c r="IT296">
        <v>2</v>
      </c>
    </row>
    <row r="297" spans="1:254" x14ac:dyDescent="0.25">
      <c r="A297" s="3" t="str">
        <f t="shared" si="4"/>
        <v>Paula Reto</v>
      </c>
      <c r="B297" s="4">
        <v>45767</v>
      </c>
      <c r="C297" t="s">
        <v>1680</v>
      </c>
      <c r="D297" t="s">
        <v>1681</v>
      </c>
      <c r="E297" t="s">
        <v>1682</v>
      </c>
      <c r="F297" t="s">
        <v>1683</v>
      </c>
      <c r="I297" t="s">
        <v>1792</v>
      </c>
      <c r="J297" t="s">
        <v>1793</v>
      </c>
      <c r="K297">
        <v>63</v>
      </c>
      <c r="L297">
        <v>68</v>
      </c>
      <c r="M297">
        <v>69</v>
      </c>
      <c r="N297">
        <v>73</v>
      </c>
      <c r="O297">
        <v>72</v>
      </c>
      <c r="Q297">
        <v>282</v>
      </c>
      <c r="R297">
        <v>71.39</v>
      </c>
      <c r="S297">
        <v>71.08</v>
      </c>
      <c r="T297">
        <v>69.33</v>
      </c>
      <c r="U297">
        <v>69.959999999999994</v>
      </c>
      <c r="V297">
        <v>73.61</v>
      </c>
      <c r="W297">
        <v>73.12</v>
      </c>
      <c r="Y297">
        <v>71.510000000000005</v>
      </c>
      <c r="Z297">
        <v>24</v>
      </c>
      <c r="AA297">
        <v>29</v>
      </c>
      <c r="AB297">
        <v>57</v>
      </c>
      <c r="AC297">
        <v>63</v>
      </c>
      <c r="AE297">
        <v>5</v>
      </c>
      <c r="AF297">
        <v>6</v>
      </c>
      <c r="AG297">
        <v>11</v>
      </c>
      <c r="AH297">
        <v>15</v>
      </c>
      <c r="AJ297">
        <v>63</v>
      </c>
      <c r="AK297">
        <v>65</v>
      </c>
      <c r="AL297">
        <v>1</v>
      </c>
      <c r="AM297" s="5">
        <v>0.33263888888888887</v>
      </c>
      <c r="AN297">
        <v>10</v>
      </c>
      <c r="AO297" s="5">
        <v>0.54097222222222219</v>
      </c>
      <c r="AP297">
        <v>1</v>
      </c>
      <c r="AQ297" s="5">
        <v>0.46180555555555558</v>
      </c>
      <c r="AR297">
        <v>1</v>
      </c>
      <c r="AS297" s="5">
        <v>0.38194444444444442</v>
      </c>
      <c r="AV297">
        <v>260.67</v>
      </c>
      <c r="AW297">
        <v>42</v>
      </c>
      <c r="AX297">
        <v>57.14</v>
      </c>
      <c r="AY297">
        <v>62</v>
      </c>
      <c r="AZ297">
        <v>81.48</v>
      </c>
      <c r="BA297">
        <v>39</v>
      </c>
      <c r="BB297">
        <v>30.67</v>
      </c>
      <c r="BC297">
        <v>43</v>
      </c>
      <c r="BD297">
        <v>1.79</v>
      </c>
      <c r="BE297">
        <v>52</v>
      </c>
      <c r="BF297">
        <v>28.6</v>
      </c>
      <c r="BG297">
        <v>61</v>
      </c>
      <c r="BH297">
        <v>25</v>
      </c>
      <c r="BI297">
        <v>58</v>
      </c>
      <c r="BJ297">
        <v>66</v>
      </c>
      <c r="BK297">
        <v>58</v>
      </c>
      <c r="BL297">
        <v>59</v>
      </c>
      <c r="BM297">
        <v>49</v>
      </c>
      <c r="BN297">
        <v>70</v>
      </c>
      <c r="BO297">
        <v>2</v>
      </c>
      <c r="BP297">
        <v>64</v>
      </c>
      <c r="BQ297">
        <v>-6</v>
      </c>
      <c r="BR297">
        <v>10</v>
      </c>
      <c r="BS297">
        <v>-2</v>
      </c>
      <c r="BT297">
        <v>70</v>
      </c>
      <c r="BU297">
        <v>0</v>
      </c>
      <c r="BV297">
        <v>17</v>
      </c>
      <c r="BW297">
        <v>45</v>
      </c>
      <c r="BX297">
        <v>9</v>
      </c>
      <c r="BY297">
        <v>1</v>
      </c>
      <c r="BZ297">
        <v>12</v>
      </c>
      <c r="CA297">
        <v>16</v>
      </c>
      <c r="CB297">
        <v>40</v>
      </c>
      <c r="CC297">
        <v>16</v>
      </c>
      <c r="CD297">
        <v>253.76</v>
      </c>
      <c r="CE297">
        <v>72.48</v>
      </c>
      <c r="CF297">
        <v>68.14</v>
      </c>
      <c r="CG297">
        <v>49.56</v>
      </c>
      <c r="CH297">
        <v>1.69</v>
      </c>
      <c r="CI297">
        <v>29.65</v>
      </c>
      <c r="CJ297">
        <v>47.47</v>
      </c>
      <c r="CK297">
        <v>3.04</v>
      </c>
      <c r="CL297">
        <v>4.05</v>
      </c>
      <c r="CM297">
        <v>4.75</v>
      </c>
      <c r="CN297">
        <v>253.05</v>
      </c>
      <c r="CO297">
        <v>71.63</v>
      </c>
      <c r="CP297">
        <v>66.69</v>
      </c>
      <c r="CQ297">
        <v>50.4</v>
      </c>
      <c r="CR297">
        <v>1.69</v>
      </c>
      <c r="CS297">
        <v>29.48</v>
      </c>
      <c r="CT297">
        <v>46.5</v>
      </c>
      <c r="CU297">
        <v>3.06</v>
      </c>
      <c r="CV297">
        <v>4.0599999999999996</v>
      </c>
      <c r="CW297">
        <v>4.76</v>
      </c>
      <c r="CX297">
        <v>25</v>
      </c>
      <c r="CY297">
        <v>43</v>
      </c>
      <c r="CZ297">
        <v>36</v>
      </c>
      <c r="DA297">
        <v>13</v>
      </c>
      <c r="DB297">
        <v>7</v>
      </c>
      <c r="DC297">
        <v>275</v>
      </c>
      <c r="DD297">
        <v>23</v>
      </c>
      <c r="DE297">
        <v>249</v>
      </c>
      <c r="DF297">
        <v>109</v>
      </c>
      <c r="DG297">
        <v>258</v>
      </c>
      <c r="DH297">
        <v>54</v>
      </c>
      <c r="DI297">
        <v>253</v>
      </c>
      <c r="DJ297">
        <v>56</v>
      </c>
      <c r="DM297">
        <v>50</v>
      </c>
      <c r="DN297">
        <v>113</v>
      </c>
      <c r="DO297">
        <v>71.430000000000007</v>
      </c>
      <c r="DP297">
        <v>40</v>
      </c>
      <c r="DQ297">
        <v>50</v>
      </c>
      <c r="DR297">
        <v>61</v>
      </c>
      <c r="DS297">
        <v>50</v>
      </c>
      <c r="DT297">
        <v>53</v>
      </c>
      <c r="DW297">
        <v>88.89</v>
      </c>
      <c r="DX297">
        <v>15</v>
      </c>
      <c r="DY297">
        <v>88.89</v>
      </c>
      <c r="DZ297">
        <v>23</v>
      </c>
      <c r="EA297">
        <v>66.67</v>
      </c>
      <c r="EB297">
        <v>63</v>
      </c>
      <c r="EC297">
        <v>77.78</v>
      </c>
      <c r="ED297">
        <v>34</v>
      </c>
      <c r="EG297">
        <v>30</v>
      </c>
      <c r="EH297">
        <v>54</v>
      </c>
      <c r="EI297">
        <v>31</v>
      </c>
      <c r="EJ297">
        <v>63</v>
      </c>
      <c r="EK297">
        <v>31</v>
      </c>
      <c r="EL297">
        <v>34</v>
      </c>
      <c r="EM297">
        <v>33</v>
      </c>
      <c r="EN297">
        <v>58</v>
      </c>
      <c r="EQ297">
        <v>1.69</v>
      </c>
      <c r="ER297">
        <v>45</v>
      </c>
      <c r="ES297">
        <v>1.81</v>
      </c>
      <c r="ET297">
        <v>106</v>
      </c>
      <c r="EU297">
        <v>1.83</v>
      </c>
      <c r="EV297">
        <v>44</v>
      </c>
      <c r="EW297">
        <v>1.86</v>
      </c>
      <c r="EX297">
        <v>54</v>
      </c>
      <c r="FA297">
        <v>50</v>
      </c>
      <c r="FB297">
        <v>45</v>
      </c>
      <c r="FC297">
        <v>0</v>
      </c>
      <c r="FD297">
        <v>91</v>
      </c>
      <c r="FE297">
        <v>50</v>
      </c>
      <c r="FF297">
        <v>16</v>
      </c>
      <c r="FG297">
        <v>0</v>
      </c>
      <c r="FH297">
        <v>55</v>
      </c>
      <c r="FK297">
        <v>0</v>
      </c>
      <c r="FM297">
        <v>33.33</v>
      </c>
      <c r="FO297">
        <v>33.33</v>
      </c>
      <c r="FQ297">
        <v>20</v>
      </c>
      <c r="FU297">
        <v>-1</v>
      </c>
      <c r="FV297">
        <v>21</v>
      </c>
      <c r="FW297">
        <v>1</v>
      </c>
      <c r="FX297">
        <v>94</v>
      </c>
      <c r="FY297">
        <v>1</v>
      </c>
      <c r="FZ297">
        <v>50</v>
      </c>
      <c r="GA297">
        <v>1</v>
      </c>
      <c r="GB297">
        <v>59</v>
      </c>
      <c r="GE297">
        <v>-1</v>
      </c>
      <c r="GF297">
        <v>41</v>
      </c>
      <c r="GG297">
        <v>-4</v>
      </c>
      <c r="GH297">
        <v>5</v>
      </c>
      <c r="GI297">
        <v>-1</v>
      </c>
      <c r="GJ297">
        <v>19</v>
      </c>
      <c r="GK297">
        <v>0</v>
      </c>
      <c r="GL297">
        <v>32</v>
      </c>
      <c r="GO297">
        <v>-2</v>
      </c>
      <c r="GP297">
        <v>26</v>
      </c>
      <c r="GQ297">
        <v>0</v>
      </c>
      <c r="GR297">
        <v>115</v>
      </c>
      <c r="GS297">
        <v>1</v>
      </c>
      <c r="GT297">
        <v>70</v>
      </c>
      <c r="GU297">
        <v>-1</v>
      </c>
      <c r="GV297">
        <v>38</v>
      </c>
      <c r="GY297">
        <v>0</v>
      </c>
      <c r="GZ297">
        <v>16</v>
      </c>
      <c r="HA297">
        <v>0</v>
      </c>
      <c r="HB297">
        <v>15</v>
      </c>
      <c r="HC297">
        <v>0</v>
      </c>
      <c r="HD297">
        <v>5</v>
      </c>
      <c r="HE297">
        <v>0</v>
      </c>
      <c r="HF297">
        <v>9</v>
      </c>
      <c r="HI297">
        <v>5</v>
      </c>
      <c r="HJ297">
        <v>38</v>
      </c>
      <c r="HK297">
        <v>5</v>
      </c>
      <c r="HL297">
        <v>32</v>
      </c>
      <c r="HM297">
        <v>3</v>
      </c>
      <c r="HN297">
        <v>49</v>
      </c>
      <c r="HO297">
        <v>4</v>
      </c>
      <c r="HP297">
        <v>29</v>
      </c>
      <c r="HS297">
        <v>12</v>
      </c>
      <c r="HT297">
        <v>41</v>
      </c>
      <c r="HU297">
        <v>11</v>
      </c>
      <c r="HV297">
        <v>74</v>
      </c>
      <c r="HW297">
        <v>12</v>
      </c>
      <c r="HX297">
        <v>19</v>
      </c>
      <c r="HY297">
        <v>10</v>
      </c>
      <c r="HZ297">
        <v>56</v>
      </c>
      <c r="IC297">
        <v>1</v>
      </c>
      <c r="ID297">
        <v>91</v>
      </c>
      <c r="IE297">
        <v>2</v>
      </c>
      <c r="IF297">
        <v>52</v>
      </c>
      <c r="IG297">
        <v>2</v>
      </c>
      <c r="IH297">
        <v>38</v>
      </c>
      <c r="II297">
        <v>4</v>
      </c>
      <c r="IJ297">
        <v>5</v>
      </c>
      <c r="IM297">
        <v>0</v>
      </c>
      <c r="IN297">
        <v>29</v>
      </c>
      <c r="IO297">
        <v>0</v>
      </c>
      <c r="IP297">
        <v>35</v>
      </c>
      <c r="IQ297">
        <v>1</v>
      </c>
      <c r="IR297">
        <v>2</v>
      </c>
      <c r="IS297">
        <v>0</v>
      </c>
      <c r="IT297">
        <v>16</v>
      </c>
    </row>
    <row r="298" spans="1:254" x14ac:dyDescent="0.25">
      <c r="A298" s="3" t="str">
        <f t="shared" si="4"/>
        <v>Jenny Shin</v>
      </c>
      <c r="B298" s="4">
        <v>45767</v>
      </c>
      <c r="C298" t="s">
        <v>1680</v>
      </c>
      <c r="D298" t="s">
        <v>1681</v>
      </c>
      <c r="E298" t="s">
        <v>1682</v>
      </c>
      <c r="F298" t="s">
        <v>1683</v>
      </c>
      <c r="I298" t="s">
        <v>1619</v>
      </c>
      <c r="J298" t="s">
        <v>1700</v>
      </c>
      <c r="K298">
        <v>63</v>
      </c>
      <c r="L298">
        <v>65</v>
      </c>
      <c r="M298">
        <v>69</v>
      </c>
      <c r="N298">
        <v>74</v>
      </c>
      <c r="O298">
        <v>74</v>
      </c>
      <c r="Q298">
        <v>282</v>
      </c>
      <c r="R298">
        <v>71.39</v>
      </c>
      <c r="S298">
        <v>71.08</v>
      </c>
      <c r="T298">
        <v>66.33</v>
      </c>
      <c r="U298">
        <v>69.959999999999994</v>
      </c>
      <c r="V298">
        <v>74.61</v>
      </c>
      <c r="W298">
        <v>75.12</v>
      </c>
      <c r="Y298">
        <v>71.510000000000005</v>
      </c>
      <c r="Z298">
        <v>4</v>
      </c>
      <c r="AA298">
        <v>7</v>
      </c>
      <c r="AB298">
        <v>39</v>
      </c>
      <c r="AC298">
        <v>63</v>
      </c>
      <c r="AE298">
        <v>2</v>
      </c>
      <c r="AF298">
        <v>3</v>
      </c>
      <c r="AG298">
        <v>9</v>
      </c>
      <c r="AH298">
        <v>15</v>
      </c>
      <c r="AJ298">
        <v>63</v>
      </c>
      <c r="AK298">
        <v>65</v>
      </c>
      <c r="AL298">
        <v>10</v>
      </c>
      <c r="AM298" s="5">
        <v>0.57152777777777775</v>
      </c>
      <c r="AN298">
        <v>1</v>
      </c>
      <c r="AO298" s="5">
        <v>0.36319444444444443</v>
      </c>
      <c r="AP298">
        <v>1</v>
      </c>
      <c r="AQ298" s="5">
        <v>0.54513888888888884</v>
      </c>
      <c r="AR298">
        <v>1</v>
      </c>
      <c r="AS298" s="5">
        <v>0.41666666666666669</v>
      </c>
      <c r="AV298">
        <v>256</v>
      </c>
      <c r="AW298">
        <v>51</v>
      </c>
      <c r="AX298">
        <v>66.67</v>
      </c>
      <c r="AY298">
        <v>37</v>
      </c>
      <c r="AZ298">
        <v>77.78</v>
      </c>
      <c r="BA298">
        <v>55</v>
      </c>
      <c r="BB298">
        <v>29.33</v>
      </c>
      <c r="BC298">
        <v>16</v>
      </c>
      <c r="BD298">
        <v>1.79</v>
      </c>
      <c r="BE298">
        <v>52</v>
      </c>
      <c r="BF298">
        <v>50</v>
      </c>
      <c r="BG298">
        <v>29</v>
      </c>
      <c r="BH298">
        <v>71.430000000000007</v>
      </c>
      <c r="BI298">
        <v>8</v>
      </c>
      <c r="BJ298">
        <v>57</v>
      </c>
      <c r="BK298">
        <v>56</v>
      </c>
      <c r="BL298">
        <v>59</v>
      </c>
      <c r="BM298">
        <v>36</v>
      </c>
      <c r="BN298">
        <v>60</v>
      </c>
      <c r="BO298">
        <v>4</v>
      </c>
      <c r="BP298">
        <v>72</v>
      </c>
      <c r="BQ298">
        <v>2</v>
      </c>
      <c r="BR298">
        <v>63</v>
      </c>
      <c r="BS298">
        <v>-12</v>
      </c>
      <c r="BT298">
        <v>2</v>
      </c>
      <c r="BU298">
        <v>2</v>
      </c>
      <c r="BV298">
        <v>13</v>
      </c>
      <c r="BW298">
        <v>47</v>
      </c>
      <c r="BX298">
        <v>9</v>
      </c>
      <c r="BY298">
        <v>1</v>
      </c>
      <c r="BZ298">
        <v>7</v>
      </c>
      <c r="CA298">
        <v>16</v>
      </c>
      <c r="CB298">
        <v>40</v>
      </c>
      <c r="CC298">
        <v>16</v>
      </c>
      <c r="CD298">
        <v>253.76</v>
      </c>
      <c r="CE298">
        <v>72.48</v>
      </c>
      <c r="CF298">
        <v>68.14</v>
      </c>
      <c r="CG298">
        <v>49.56</v>
      </c>
      <c r="CH298">
        <v>1.69</v>
      </c>
      <c r="CI298">
        <v>29.65</v>
      </c>
      <c r="CJ298">
        <v>47.47</v>
      </c>
      <c r="CK298">
        <v>3.04</v>
      </c>
      <c r="CL298">
        <v>4.05</v>
      </c>
      <c r="CM298">
        <v>4.75</v>
      </c>
      <c r="CN298">
        <v>253.05</v>
      </c>
      <c r="CO298">
        <v>71.63</v>
      </c>
      <c r="CP298">
        <v>66.69</v>
      </c>
      <c r="CQ298">
        <v>50.4</v>
      </c>
      <c r="CR298">
        <v>1.69</v>
      </c>
      <c r="CS298">
        <v>29.48</v>
      </c>
      <c r="CT298">
        <v>46.5</v>
      </c>
      <c r="CU298">
        <v>3.06</v>
      </c>
      <c r="CV298">
        <v>4.0599999999999996</v>
      </c>
      <c r="CW298">
        <v>4.76</v>
      </c>
      <c r="CX298">
        <v>3</v>
      </c>
      <c r="CY298">
        <v>69</v>
      </c>
      <c r="CZ298">
        <v>23</v>
      </c>
      <c r="DA298">
        <v>13</v>
      </c>
      <c r="DB298">
        <v>7</v>
      </c>
      <c r="DC298">
        <v>251</v>
      </c>
      <c r="DD298">
        <v>109</v>
      </c>
      <c r="DE298">
        <v>255</v>
      </c>
      <c r="DF298">
        <v>87</v>
      </c>
      <c r="DG298">
        <v>262</v>
      </c>
      <c r="DH298">
        <v>45</v>
      </c>
      <c r="DI298">
        <v>256</v>
      </c>
      <c r="DJ298">
        <v>50</v>
      </c>
      <c r="DM298">
        <v>92.86</v>
      </c>
      <c r="DN298">
        <v>1</v>
      </c>
      <c r="DO298">
        <v>42.86</v>
      </c>
      <c r="DP298">
        <v>133</v>
      </c>
      <c r="DQ298">
        <v>64.290000000000006</v>
      </c>
      <c r="DR298">
        <v>38</v>
      </c>
      <c r="DS298">
        <v>78.569999999999993</v>
      </c>
      <c r="DT298">
        <v>13</v>
      </c>
      <c r="DW298">
        <v>83.33</v>
      </c>
      <c r="DX298">
        <v>41</v>
      </c>
      <c r="DY298">
        <v>66.67</v>
      </c>
      <c r="DZ298">
        <v>128</v>
      </c>
      <c r="EA298">
        <v>83.33</v>
      </c>
      <c r="EB298">
        <v>19</v>
      </c>
      <c r="EC298">
        <v>88.89</v>
      </c>
      <c r="ED298">
        <v>7</v>
      </c>
      <c r="EG298">
        <v>26</v>
      </c>
      <c r="EH298">
        <v>6</v>
      </c>
      <c r="EI298">
        <v>27</v>
      </c>
      <c r="EJ298">
        <v>1</v>
      </c>
      <c r="EK298">
        <v>35</v>
      </c>
      <c r="EL298">
        <v>67</v>
      </c>
      <c r="EM298">
        <v>35</v>
      </c>
      <c r="EN298">
        <v>70</v>
      </c>
      <c r="EQ298">
        <v>1.47</v>
      </c>
      <c r="ER298">
        <v>4</v>
      </c>
      <c r="ES298">
        <v>1.67</v>
      </c>
      <c r="ET298">
        <v>32</v>
      </c>
      <c r="EU298">
        <v>2.0699999999999998</v>
      </c>
      <c r="EV298">
        <v>69</v>
      </c>
      <c r="EW298">
        <v>1.94</v>
      </c>
      <c r="EX298">
        <v>66</v>
      </c>
      <c r="FA298">
        <v>66.67</v>
      </c>
      <c r="FB298">
        <v>30</v>
      </c>
      <c r="FC298">
        <v>83.33</v>
      </c>
      <c r="FD298">
        <v>13</v>
      </c>
      <c r="FE298">
        <v>0</v>
      </c>
      <c r="FF298">
        <v>47</v>
      </c>
      <c r="FG298">
        <v>0</v>
      </c>
      <c r="FH298">
        <v>55</v>
      </c>
      <c r="FK298">
        <v>100</v>
      </c>
      <c r="FM298">
        <v>100</v>
      </c>
      <c r="FO298">
        <v>50</v>
      </c>
      <c r="FQ298">
        <v>0</v>
      </c>
      <c r="FU298">
        <v>1</v>
      </c>
      <c r="FV298">
        <v>118</v>
      </c>
      <c r="FW298">
        <v>0</v>
      </c>
      <c r="FX298">
        <v>40</v>
      </c>
      <c r="FY298">
        <v>2</v>
      </c>
      <c r="FZ298">
        <v>70</v>
      </c>
      <c r="GA298">
        <v>1</v>
      </c>
      <c r="GB298">
        <v>59</v>
      </c>
      <c r="GE298">
        <v>-4</v>
      </c>
      <c r="GF298">
        <v>4</v>
      </c>
      <c r="GG298">
        <v>1</v>
      </c>
      <c r="GH298">
        <v>99</v>
      </c>
      <c r="GI298">
        <v>3</v>
      </c>
      <c r="GJ298">
        <v>62</v>
      </c>
      <c r="GK298">
        <v>2</v>
      </c>
      <c r="GL298">
        <v>55</v>
      </c>
      <c r="GO298">
        <v>-4</v>
      </c>
      <c r="GP298">
        <v>2</v>
      </c>
      <c r="GQ298">
        <v>-4</v>
      </c>
      <c r="GR298">
        <v>5</v>
      </c>
      <c r="GS298">
        <v>-3</v>
      </c>
      <c r="GT298">
        <v>8</v>
      </c>
      <c r="GU298">
        <v>-1</v>
      </c>
      <c r="GV298">
        <v>38</v>
      </c>
      <c r="GY298">
        <v>1</v>
      </c>
      <c r="GZ298">
        <v>1</v>
      </c>
      <c r="HA298">
        <v>1</v>
      </c>
      <c r="HB298">
        <v>2</v>
      </c>
      <c r="HC298">
        <v>0</v>
      </c>
      <c r="HD298">
        <v>5</v>
      </c>
      <c r="HE298">
        <v>0</v>
      </c>
      <c r="HF298">
        <v>9</v>
      </c>
      <c r="HI298">
        <v>6</v>
      </c>
      <c r="HJ298">
        <v>12</v>
      </c>
      <c r="HK298">
        <v>2</v>
      </c>
      <c r="HL298">
        <v>116</v>
      </c>
      <c r="HM298">
        <v>4</v>
      </c>
      <c r="HN298">
        <v>38</v>
      </c>
      <c r="HO298">
        <v>1</v>
      </c>
      <c r="HP298">
        <v>71</v>
      </c>
      <c r="HS298">
        <v>10</v>
      </c>
      <c r="HT298">
        <v>97</v>
      </c>
      <c r="HU298">
        <v>14</v>
      </c>
      <c r="HV298">
        <v>12</v>
      </c>
      <c r="HW298">
        <v>8</v>
      </c>
      <c r="HX298">
        <v>63</v>
      </c>
      <c r="HY298">
        <v>15</v>
      </c>
      <c r="HZ298">
        <v>1</v>
      </c>
      <c r="IC298">
        <v>1</v>
      </c>
      <c r="ID298">
        <v>91</v>
      </c>
      <c r="IE298">
        <v>1</v>
      </c>
      <c r="IF298">
        <v>85</v>
      </c>
      <c r="IG298">
        <v>6</v>
      </c>
      <c r="IH298">
        <v>1</v>
      </c>
      <c r="II298">
        <v>1</v>
      </c>
      <c r="IJ298">
        <v>39</v>
      </c>
      <c r="IM298">
        <v>0</v>
      </c>
      <c r="IN298">
        <v>29</v>
      </c>
      <c r="IO298">
        <v>0</v>
      </c>
      <c r="IP298">
        <v>35</v>
      </c>
      <c r="IQ298">
        <v>0</v>
      </c>
      <c r="IR298">
        <v>13</v>
      </c>
      <c r="IS298">
        <v>1</v>
      </c>
      <c r="IT298">
        <v>2</v>
      </c>
    </row>
    <row r="299" spans="1:254" x14ac:dyDescent="0.25">
      <c r="A299" s="3" t="str">
        <f t="shared" si="4"/>
        <v>Mao Saigo</v>
      </c>
      <c r="B299" s="4">
        <v>45767</v>
      </c>
      <c r="C299" t="s">
        <v>1680</v>
      </c>
      <c r="D299" t="s">
        <v>1681</v>
      </c>
      <c r="E299" t="s">
        <v>1682</v>
      </c>
      <c r="F299" t="s">
        <v>1683</v>
      </c>
      <c r="I299" t="s">
        <v>1794</v>
      </c>
      <c r="J299" t="s">
        <v>1428</v>
      </c>
      <c r="K299">
        <v>68</v>
      </c>
      <c r="L299">
        <v>71</v>
      </c>
      <c r="M299">
        <v>68</v>
      </c>
      <c r="N299">
        <v>74</v>
      </c>
      <c r="O299">
        <v>71</v>
      </c>
      <c r="Q299">
        <v>284</v>
      </c>
      <c r="R299">
        <v>71.39</v>
      </c>
      <c r="S299">
        <v>71.08</v>
      </c>
      <c r="T299">
        <v>72.33</v>
      </c>
      <c r="U299">
        <v>68.959999999999994</v>
      </c>
      <c r="V299">
        <v>74.61</v>
      </c>
      <c r="W299">
        <v>72.12</v>
      </c>
      <c r="Y299">
        <v>72.010000000000005</v>
      </c>
      <c r="Z299">
        <v>81</v>
      </c>
      <c r="AA299">
        <v>54</v>
      </c>
      <c r="AB299">
        <v>67</v>
      </c>
      <c r="AC299">
        <v>68</v>
      </c>
      <c r="AE299">
        <v>8</v>
      </c>
      <c r="AF299">
        <v>8</v>
      </c>
      <c r="AG299">
        <v>14</v>
      </c>
      <c r="AH299">
        <v>17</v>
      </c>
      <c r="AJ299">
        <v>68</v>
      </c>
      <c r="AK299">
        <v>68</v>
      </c>
      <c r="AL299">
        <v>10</v>
      </c>
      <c r="AM299" s="5">
        <v>0.55625000000000002</v>
      </c>
      <c r="AN299">
        <v>1</v>
      </c>
      <c r="AO299" s="5">
        <v>0.34791666666666665</v>
      </c>
      <c r="AP299">
        <v>1</v>
      </c>
      <c r="AQ299" s="5">
        <v>0.38541666666666669</v>
      </c>
      <c r="AR299">
        <v>1</v>
      </c>
      <c r="AS299" s="5">
        <v>0.34027777777777779</v>
      </c>
      <c r="AV299">
        <v>262.33</v>
      </c>
      <c r="AW299">
        <v>37</v>
      </c>
      <c r="AX299">
        <v>57.14</v>
      </c>
      <c r="AY299">
        <v>62</v>
      </c>
      <c r="AZ299">
        <v>75.930000000000007</v>
      </c>
      <c r="BA299">
        <v>59</v>
      </c>
      <c r="BB299">
        <v>31</v>
      </c>
      <c r="BC299">
        <v>48</v>
      </c>
      <c r="BD299">
        <v>1.81</v>
      </c>
      <c r="BE299">
        <v>62</v>
      </c>
      <c r="BF299">
        <v>52.6</v>
      </c>
      <c r="BG299">
        <v>27</v>
      </c>
      <c r="BH299">
        <v>55.56</v>
      </c>
      <c r="BI299">
        <v>23</v>
      </c>
      <c r="BJ299">
        <v>63</v>
      </c>
      <c r="BK299">
        <v>70</v>
      </c>
      <c r="BL299">
        <v>67</v>
      </c>
      <c r="BM299">
        <v>59</v>
      </c>
      <c r="BN299">
        <v>69</v>
      </c>
      <c r="BO299">
        <v>0</v>
      </c>
      <c r="BP299">
        <v>53</v>
      </c>
      <c r="BQ299">
        <v>1</v>
      </c>
      <c r="BR299">
        <v>59</v>
      </c>
      <c r="BS299">
        <v>-5</v>
      </c>
      <c r="BT299">
        <v>54</v>
      </c>
      <c r="BU299">
        <v>0</v>
      </c>
      <c r="BV299">
        <v>14</v>
      </c>
      <c r="BW299">
        <v>49</v>
      </c>
      <c r="BX299">
        <v>8</v>
      </c>
      <c r="BY299">
        <v>1</v>
      </c>
      <c r="BZ299">
        <v>9</v>
      </c>
      <c r="CA299">
        <v>16</v>
      </c>
      <c r="CB299">
        <v>40</v>
      </c>
      <c r="CC299">
        <v>16</v>
      </c>
      <c r="CD299">
        <v>253.76</v>
      </c>
      <c r="CE299">
        <v>72.48</v>
      </c>
      <c r="CF299">
        <v>68.14</v>
      </c>
      <c r="CG299">
        <v>49.56</v>
      </c>
      <c r="CH299">
        <v>1.69</v>
      </c>
      <c r="CI299">
        <v>29.65</v>
      </c>
      <c r="CJ299">
        <v>47.47</v>
      </c>
      <c r="CK299">
        <v>3.04</v>
      </c>
      <c r="CL299">
        <v>4.05</v>
      </c>
      <c r="CM299">
        <v>4.75</v>
      </c>
      <c r="CN299">
        <v>253.05</v>
      </c>
      <c r="CO299">
        <v>71.63</v>
      </c>
      <c r="CP299">
        <v>66.69</v>
      </c>
      <c r="CQ299">
        <v>50.4</v>
      </c>
      <c r="CR299">
        <v>1.69</v>
      </c>
      <c r="CS299">
        <v>29.48</v>
      </c>
      <c r="CT299">
        <v>46.5</v>
      </c>
      <c r="CU299">
        <v>3.06</v>
      </c>
      <c r="CV299">
        <v>4.0599999999999996</v>
      </c>
      <c r="CW299">
        <v>4.76</v>
      </c>
      <c r="CX299">
        <v>25</v>
      </c>
      <c r="CY299">
        <v>64</v>
      </c>
      <c r="CZ299">
        <v>12</v>
      </c>
      <c r="DA299">
        <v>24</v>
      </c>
      <c r="DB299">
        <v>7</v>
      </c>
      <c r="DC299">
        <v>271</v>
      </c>
      <c r="DD299">
        <v>39</v>
      </c>
      <c r="DE299">
        <v>252</v>
      </c>
      <c r="DF299">
        <v>98</v>
      </c>
      <c r="DG299">
        <v>264</v>
      </c>
      <c r="DH299">
        <v>41</v>
      </c>
      <c r="DI299">
        <v>269</v>
      </c>
      <c r="DJ299">
        <v>20</v>
      </c>
      <c r="DM299">
        <v>50</v>
      </c>
      <c r="DN299">
        <v>113</v>
      </c>
      <c r="DO299">
        <v>57.14</v>
      </c>
      <c r="DP299">
        <v>98</v>
      </c>
      <c r="DQ299">
        <v>64.290000000000006</v>
      </c>
      <c r="DR299">
        <v>38</v>
      </c>
      <c r="DS299">
        <v>64.290000000000006</v>
      </c>
      <c r="DT299">
        <v>32</v>
      </c>
      <c r="DW299">
        <v>72.22</v>
      </c>
      <c r="DX299">
        <v>97</v>
      </c>
      <c r="DY299">
        <v>83.33</v>
      </c>
      <c r="DZ299">
        <v>43</v>
      </c>
      <c r="EA299">
        <v>72.22</v>
      </c>
      <c r="EB299">
        <v>49</v>
      </c>
      <c r="EC299">
        <v>66.67</v>
      </c>
      <c r="ED299">
        <v>63</v>
      </c>
      <c r="EG299">
        <v>30</v>
      </c>
      <c r="EH299">
        <v>54</v>
      </c>
      <c r="EI299">
        <v>31</v>
      </c>
      <c r="EJ299">
        <v>63</v>
      </c>
      <c r="EK299">
        <v>32</v>
      </c>
      <c r="EL299">
        <v>49</v>
      </c>
      <c r="EM299">
        <v>29</v>
      </c>
      <c r="EN299">
        <v>20</v>
      </c>
      <c r="EQ299">
        <v>1.85</v>
      </c>
      <c r="ER299">
        <v>120</v>
      </c>
      <c r="ES299">
        <v>1.73</v>
      </c>
      <c r="ET299">
        <v>64</v>
      </c>
      <c r="EU299">
        <v>1.92</v>
      </c>
      <c r="EV299">
        <v>56</v>
      </c>
      <c r="EW299">
        <v>1.75</v>
      </c>
      <c r="EX299">
        <v>30</v>
      </c>
      <c r="FA299">
        <v>60</v>
      </c>
      <c r="FB299">
        <v>40</v>
      </c>
      <c r="FC299">
        <v>33.33</v>
      </c>
      <c r="FD299">
        <v>62</v>
      </c>
      <c r="FE299">
        <v>60</v>
      </c>
      <c r="FF299">
        <v>12</v>
      </c>
      <c r="FG299">
        <v>50</v>
      </c>
      <c r="FH299">
        <v>33</v>
      </c>
      <c r="FK299">
        <v>50</v>
      </c>
      <c r="FM299">
        <v>0</v>
      </c>
      <c r="FO299">
        <v>66.67</v>
      </c>
      <c r="FQ299">
        <v>66.67</v>
      </c>
      <c r="FU299">
        <v>-1</v>
      </c>
      <c r="FV299">
        <v>21</v>
      </c>
      <c r="FW299">
        <v>1</v>
      </c>
      <c r="FX299">
        <v>94</v>
      </c>
      <c r="FY299">
        <v>0</v>
      </c>
      <c r="FZ299">
        <v>27</v>
      </c>
      <c r="GA299">
        <v>0</v>
      </c>
      <c r="GB299">
        <v>39</v>
      </c>
      <c r="GE299">
        <v>1</v>
      </c>
      <c r="GF299">
        <v>97</v>
      </c>
      <c r="GG299">
        <v>-2</v>
      </c>
      <c r="GH299">
        <v>20</v>
      </c>
      <c r="GI299">
        <v>3</v>
      </c>
      <c r="GJ299">
        <v>62</v>
      </c>
      <c r="GK299">
        <v>-1</v>
      </c>
      <c r="GL299">
        <v>18</v>
      </c>
      <c r="GO299">
        <v>-1</v>
      </c>
      <c r="GP299">
        <v>59</v>
      </c>
      <c r="GQ299">
        <v>-3</v>
      </c>
      <c r="GR299">
        <v>10</v>
      </c>
      <c r="GS299">
        <v>-1</v>
      </c>
      <c r="GT299">
        <v>39</v>
      </c>
      <c r="GU299">
        <v>0</v>
      </c>
      <c r="GV299">
        <v>63</v>
      </c>
      <c r="GY299">
        <v>0</v>
      </c>
      <c r="GZ299">
        <v>16</v>
      </c>
      <c r="HA299">
        <v>0</v>
      </c>
      <c r="HB299">
        <v>15</v>
      </c>
      <c r="HC299">
        <v>0</v>
      </c>
      <c r="HD299">
        <v>5</v>
      </c>
      <c r="HE299">
        <v>0</v>
      </c>
      <c r="HF299">
        <v>9</v>
      </c>
      <c r="HI299">
        <v>3</v>
      </c>
      <c r="HJ299">
        <v>90</v>
      </c>
      <c r="HK299">
        <v>6</v>
      </c>
      <c r="HL299">
        <v>12</v>
      </c>
      <c r="HM299">
        <v>1</v>
      </c>
      <c r="HN299">
        <v>68</v>
      </c>
      <c r="HO299">
        <v>4</v>
      </c>
      <c r="HP299">
        <v>29</v>
      </c>
      <c r="HS299">
        <v>13</v>
      </c>
      <c r="HT299">
        <v>22</v>
      </c>
      <c r="HU299">
        <v>10</v>
      </c>
      <c r="HV299">
        <v>99</v>
      </c>
      <c r="HW299">
        <v>15</v>
      </c>
      <c r="HX299">
        <v>1</v>
      </c>
      <c r="HY299">
        <v>11</v>
      </c>
      <c r="HZ299">
        <v>37</v>
      </c>
      <c r="IC299">
        <v>2</v>
      </c>
      <c r="ID299">
        <v>54</v>
      </c>
      <c r="IE299">
        <v>2</v>
      </c>
      <c r="IF299">
        <v>52</v>
      </c>
      <c r="IG299">
        <v>1</v>
      </c>
      <c r="IH299">
        <v>55</v>
      </c>
      <c r="II299">
        <v>3</v>
      </c>
      <c r="IJ299">
        <v>13</v>
      </c>
      <c r="IM299">
        <v>0</v>
      </c>
      <c r="IN299">
        <v>29</v>
      </c>
      <c r="IO299">
        <v>0</v>
      </c>
      <c r="IP299">
        <v>35</v>
      </c>
      <c r="IQ299">
        <v>1</v>
      </c>
      <c r="IR299">
        <v>2</v>
      </c>
      <c r="IS299">
        <v>0</v>
      </c>
      <c r="IT299">
        <v>16</v>
      </c>
    </row>
    <row r="300" spans="1:254" x14ac:dyDescent="0.25">
      <c r="A300" s="3" t="str">
        <f t="shared" si="4"/>
        <v>Dani Holmqvist</v>
      </c>
      <c r="B300" s="4">
        <v>45767</v>
      </c>
      <c r="C300" t="s">
        <v>1680</v>
      </c>
      <c r="D300" t="s">
        <v>1681</v>
      </c>
      <c r="E300" t="s">
        <v>1682</v>
      </c>
      <c r="F300" t="s">
        <v>1683</v>
      </c>
      <c r="I300" t="s">
        <v>1795</v>
      </c>
      <c r="J300" t="s">
        <v>1796</v>
      </c>
      <c r="K300">
        <v>69</v>
      </c>
      <c r="L300">
        <v>70</v>
      </c>
      <c r="M300">
        <v>70</v>
      </c>
      <c r="N300">
        <v>74</v>
      </c>
      <c r="O300">
        <v>73</v>
      </c>
      <c r="Q300">
        <v>287</v>
      </c>
      <c r="R300">
        <v>71.39</v>
      </c>
      <c r="S300">
        <v>71.08</v>
      </c>
      <c r="T300">
        <v>71.33</v>
      </c>
      <c r="U300">
        <v>70.959999999999994</v>
      </c>
      <c r="V300">
        <v>74.61</v>
      </c>
      <c r="W300">
        <v>74.12</v>
      </c>
      <c r="Y300">
        <v>72.760000000000005</v>
      </c>
      <c r="Z300">
        <v>62</v>
      </c>
      <c r="AA300">
        <v>61</v>
      </c>
      <c r="AB300">
        <v>70</v>
      </c>
      <c r="AC300">
        <v>69</v>
      </c>
      <c r="AE300">
        <v>7</v>
      </c>
      <c r="AF300">
        <v>9</v>
      </c>
      <c r="AG300">
        <v>15</v>
      </c>
      <c r="AH300">
        <v>20</v>
      </c>
      <c r="AJ300">
        <v>69</v>
      </c>
      <c r="AK300">
        <v>69</v>
      </c>
      <c r="AL300">
        <v>1</v>
      </c>
      <c r="AM300" s="5">
        <v>0.59444444444444444</v>
      </c>
      <c r="AN300">
        <v>10</v>
      </c>
      <c r="AO300" s="5">
        <v>0.38611111111111113</v>
      </c>
      <c r="AP300">
        <v>1</v>
      </c>
      <c r="AQ300" s="5">
        <v>0.34375</v>
      </c>
      <c r="AR300">
        <v>1</v>
      </c>
      <c r="AS300" s="5">
        <v>0.34027777777777779</v>
      </c>
      <c r="AV300">
        <v>249.33</v>
      </c>
      <c r="AW300">
        <v>65</v>
      </c>
      <c r="AX300">
        <v>59.52</v>
      </c>
      <c r="AY300">
        <v>61</v>
      </c>
      <c r="AZ300">
        <v>75.930000000000007</v>
      </c>
      <c r="BA300">
        <v>59</v>
      </c>
      <c r="BB300">
        <v>30.67</v>
      </c>
      <c r="BC300">
        <v>43</v>
      </c>
      <c r="BD300">
        <v>1.77</v>
      </c>
      <c r="BE300">
        <v>45</v>
      </c>
      <c r="BF300">
        <v>25</v>
      </c>
      <c r="BG300">
        <v>65</v>
      </c>
      <c r="BH300">
        <v>23.08</v>
      </c>
      <c r="BI300">
        <v>60</v>
      </c>
      <c r="BJ300">
        <v>71</v>
      </c>
      <c r="BK300">
        <v>69</v>
      </c>
      <c r="BL300">
        <v>70</v>
      </c>
      <c r="BM300">
        <v>43</v>
      </c>
      <c r="BN300">
        <v>73</v>
      </c>
      <c r="BO300">
        <v>-1</v>
      </c>
      <c r="BP300">
        <v>34</v>
      </c>
      <c r="BQ300">
        <v>2</v>
      </c>
      <c r="BR300">
        <v>63</v>
      </c>
      <c r="BS300">
        <v>-2</v>
      </c>
      <c r="BT300">
        <v>70</v>
      </c>
      <c r="BU300">
        <v>0</v>
      </c>
      <c r="BV300">
        <v>16</v>
      </c>
      <c r="BW300">
        <v>41</v>
      </c>
      <c r="BX300">
        <v>15</v>
      </c>
      <c r="BY300">
        <v>0</v>
      </c>
      <c r="BZ300">
        <v>13</v>
      </c>
      <c r="CA300">
        <v>16</v>
      </c>
      <c r="CB300">
        <v>40</v>
      </c>
      <c r="CC300">
        <v>16</v>
      </c>
      <c r="CD300">
        <v>253.76</v>
      </c>
      <c r="CE300">
        <v>72.48</v>
      </c>
      <c r="CF300">
        <v>68.14</v>
      </c>
      <c r="CG300">
        <v>49.56</v>
      </c>
      <c r="CH300">
        <v>1.69</v>
      </c>
      <c r="CI300">
        <v>29.65</v>
      </c>
      <c r="CJ300">
        <v>47.47</v>
      </c>
      <c r="CK300">
        <v>3.04</v>
      </c>
      <c r="CL300">
        <v>4.05</v>
      </c>
      <c r="CM300">
        <v>4.75</v>
      </c>
      <c r="CN300">
        <v>253.05</v>
      </c>
      <c r="CO300">
        <v>71.63</v>
      </c>
      <c r="CP300">
        <v>66.69</v>
      </c>
      <c r="CQ300">
        <v>50.4</v>
      </c>
      <c r="CR300">
        <v>1.69</v>
      </c>
      <c r="CS300">
        <v>29.48</v>
      </c>
      <c r="CT300">
        <v>46.5</v>
      </c>
      <c r="CU300">
        <v>3.06</v>
      </c>
      <c r="CV300">
        <v>4.0599999999999996</v>
      </c>
      <c r="CW300">
        <v>4.76</v>
      </c>
      <c r="CX300">
        <v>25</v>
      </c>
      <c r="CY300">
        <v>52</v>
      </c>
      <c r="CZ300">
        <v>59</v>
      </c>
      <c r="DA300">
        <v>2</v>
      </c>
      <c r="DB300">
        <v>38</v>
      </c>
      <c r="DC300">
        <v>260</v>
      </c>
      <c r="DD300">
        <v>72</v>
      </c>
      <c r="DE300">
        <v>233</v>
      </c>
      <c r="DF300">
        <v>140</v>
      </c>
      <c r="DG300">
        <v>255</v>
      </c>
      <c r="DH300">
        <v>58</v>
      </c>
      <c r="DI300">
        <v>252</v>
      </c>
      <c r="DJ300">
        <v>58</v>
      </c>
      <c r="DM300">
        <v>57.14</v>
      </c>
      <c r="DN300">
        <v>86</v>
      </c>
      <c r="DO300">
        <v>50</v>
      </c>
      <c r="DP300">
        <v>120</v>
      </c>
      <c r="DQ300">
        <v>71.430000000000007</v>
      </c>
      <c r="DR300">
        <v>24</v>
      </c>
      <c r="DS300">
        <v>85.71</v>
      </c>
      <c r="DT300">
        <v>4</v>
      </c>
      <c r="DW300">
        <v>72.22</v>
      </c>
      <c r="DX300">
        <v>97</v>
      </c>
      <c r="DY300">
        <v>77.78</v>
      </c>
      <c r="DZ300">
        <v>72</v>
      </c>
      <c r="EA300">
        <v>77.78</v>
      </c>
      <c r="EB300">
        <v>31</v>
      </c>
      <c r="EC300">
        <v>61.11</v>
      </c>
      <c r="ED300">
        <v>70</v>
      </c>
      <c r="EG300">
        <v>29</v>
      </c>
      <c r="EH300">
        <v>33</v>
      </c>
      <c r="EI300">
        <v>30</v>
      </c>
      <c r="EJ300">
        <v>34</v>
      </c>
      <c r="EK300">
        <v>33</v>
      </c>
      <c r="EL300">
        <v>56</v>
      </c>
      <c r="EM300">
        <v>30</v>
      </c>
      <c r="EN300">
        <v>29</v>
      </c>
      <c r="EQ300">
        <v>1.62</v>
      </c>
      <c r="ER300">
        <v>28</v>
      </c>
      <c r="ES300">
        <v>1.71</v>
      </c>
      <c r="ET300">
        <v>55</v>
      </c>
      <c r="EU300">
        <v>1.93</v>
      </c>
      <c r="EV300">
        <v>58</v>
      </c>
      <c r="EW300">
        <v>1.82</v>
      </c>
      <c r="EX300">
        <v>47</v>
      </c>
      <c r="FA300">
        <v>20</v>
      </c>
      <c r="FB300">
        <v>100</v>
      </c>
      <c r="FC300">
        <v>25</v>
      </c>
      <c r="FD300">
        <v>72</v>
      </c>
      <c r="FE300">
        <v>0</v>
      </c>
      <c r="FF300">
        <v>47</v>
      </c>
      <c r="FG300">
        <v>42.86</v>
      </c>
      <c r="FH300">
        <v>43</v>
      </c>
      <c r="FK300">
        <v>50</v>
      </c>
      <c r="FM300">
        <v>66.67</v>
      </c>
      <c r="FO300">
        <v>0</v>
      </c>
      <c r="FQ300">
        <v>0</v>
      </c>
      <c r="FU300">
        <v>-2</v>
      </c>
      <c r="FV300">
        <v>4</v>
      </c>
      <c r="FW300">
        <v>0</v>
      </c>
      <c r="FX300">
        <v>40</v>
      </c>
      <c r="FY300">
        <v>2</v>
      </c>
      <c r="FZ300">
        <v>70</v>
      </c>
      <c r="GA300">
        <v>-1</v>
      </c>
      <c r="GB300">
        <v>13</v>
      </c>
      <c r="GE300">
        <v>2</v>
      </c>
      <c r="GF300">
        <v>121</v>
      </c>
      <c r="GG300">
        <v>-1</v>
      </c>
      <c r="GH300">
        <v>42</v>
      </c>
      <c r="GI300">
        <v>0</v>
      </c>
      <c r="GJ300">
        <v>28</v>
      </c>
      <c r="GK300">
        <v>1</v>
      </c>
      <c r="GL300">
        <v>46</v>
      </c>
      <c r="GO300">
        <v>-2</v>
      </c>
      <c r="GP300">
        <v>26</v>
      </c>
      <c r="GQ300">
        <v>-1</v>
      </c>
      <c r="GR300">
        <v>64</v>
      </c>
      <c r="GS300">
        <v>0</v>
      </c>
      <c r="GT300">
        <v>56</v>
      </c>
      <c r="GU300">
        <v>1</v>
      </c>
      <c r="GV300">
        <v>68</v>
      </c>
      <c r="GY300">
        <v>0</v>
      </c>
      <c r="GZ300">
        <v>16</v>
      </c>
      <c r="HA300">
        <v>0</v>
      </c>
      <c r="HB300">
        <v>15</v>
      </c>
      <c r="HC300">
        <v>0</v>
      </c>
      <c r="HD300">
        <v>5</v>
      </c>
      <c r="HE300">
        <v>0</v>
      </c>
      <c r="HF300">
        <v>9</v>
      </c>
      <c r="HI300">
        <v>6</v>
      </c>
      <c r="HJ300">
        <v>12</v>
      </c>
      <c r="HK300">
        <v>5</v>
      </c>
      <c r="HL300">
        <v>32</v>
      </c>
      <c r="HM300">
        <v>2</v>
      </c>
      <c r="HN300">
        <v>60</v>
      </c>
      <c r="HO300">
        <v>3</v>
      </c>
      <c r="HP300">
        <v>48</v>
      </c>
      <c r="HS300">
        <v>8</v>
      </c>
      <c r="HT300">
        <v>134</v>
      </c>
      <c r="HU300">
        <v>10</v>
      </c>
      <c r="HV300">
        <v>99</v>
      </c>
      <c r="HW300">
        <v>12</v>
      </c>
      <c r="HX300">
        <v>19</v>
      </c>
      <c r="HY300">
        <v>11</v>
      </c>
      <c r="HZ300">
        <v>37</v>
      </c>
      <c r="IC300">
        <v>4</v>
      </c>
      <c r="ID300">
        <v>8</v>
      </c>
      <c r="IE300">
        <v>3</v>
      </c>
      <c r="IF300">
        <v>25</v>
      </c>
      <c r="IG300">
        <v>4</v>
      </c>
      <c r="IH300">
        <v>7</v>
      </c>
      <c r="II300">
        <v>4</v>
      </c>
      <c r="IJ300">
        <v>5</v>
      </c>
      <c r="IM300">
        <v>0</v>
      </c>
      <c r="IN300">
        <v>29</v>
      </c>
      <c r="IO300">
        <v>0</v>
      </c>
      <c r="IP300">
        <v>35</v>
      </c>
      <c r="IQ300">
        <v>0</v>
      </c>
      <c r="IR300">
        <v>13</v>
      </c>
      <c r="IS300">
        <v>0</v>
      </c>
      <c r="IT300">
        <v>16</v>
      </c>
    </row>
    <row r="301" spans="1:254" x14ac:dyDescent="0.25">
      <c r="A301" s="3" t="str">
        <f t="shared" si="4"/>
        <v>Celine Borge</v>
      </c>
      <c r="B301" s="4">
        <v>45767</v>
      </c>
      <c r="C301" t="s">
        <v>1680</v>
      </c>
      <c r="D301" t="s">
        <v>1681</v>
      </c>
      <c r="E301" t="s">
        <v>1682</v>
      </c>
      <c r="F301" t="s">
        <v>1683</v>
      </c>
      <c r="I301" t="s">
        <v>1797</v>
      </c>
      <c r="J301" t="s">
        <v>1772</v>
      </c>
      <c r="K301">
        <v>70</v>
      </c>
      <c r="L301">
        <v>69</v>
      </c>
      <c r="M301">
        <v>71</v>
      </c>
      <c r="N301">
        <v>75</v>
      </c>
      <c r="O301">
        <v>73</v>
      </c>
      <c r="Q301">
        <v>288</v>
      </c>
      <c r="R301">
        <v>71.39</v>
      </c>
      <c r="S301">
        <v>71.08</v>
      </c>
      <c r="T301">
        <v>70.33</v>
      </c>
      <c r="U301">
        <v>71.959999999999994</v>
      </c>
      <c r="V301">
        <v>75.61</v>
      </c>
      <c r="W301">
        <v>74.12</v>
      </c>
      <c r="Y301">
        <v>73.010000000000005</v>
      </c>
      <c r="Z301">
        <v>44</v>
      </c>
      <c r="AA301">
        <v>61</v>
      </c>
      <c r="AB301">
        <v>71</v>
      </c>
      <c r="AC301">
        <v>70</v>
      </c>
      <c r="AE301">
        <v>6</v>
      </c>
      <c r="AF301">
        <v>9</v>
      </c>
      <c r="AG301">
        <v>16</v>
      </c>
      <c r="AH301">
        <v>21</v>
      </c>
      <c r="AJ301">
        <v>70</v>
      </c>
      <c r="AK301">
        <v>70</v>
      </c>
      <c r="AL301">
        <v>10</v>
      </c>
      <c r="AM301" s="5">
        <v>0.59444444444444444</v>
      </c>
      <c r="AN301">
        <v>1</v>
      </c>
      <c r="AO301" s="5">
        <v>0.38611111111111113</v>
      </c>
      <c r="AP301">
        <v>1</v>
      </c>
      <c r="AQ301" s="5">
        <v>0.34375</v>
      </c>
      <c r="AR301">
        <v>1</v>
      </c>
      <c r="AS301" s="5">
        <v>0.33333333333333331</v>
      </c>
      <c r="AV301">
        <v>255.33</v>
      </c>
      <c r="AW301">
        <v>52</v>
      </c>
      <c r="AX301">
        <v>78.569999999999993</v>
      </c>
      <c r="AY301">
        <v>8</v>
      </c>
      <c r="AZ301">
        <v>74.069999999999993</v>
      </c>
      <c r="BA301">
        <v>68</v>
      </c>
      <c r="BB301">
        <v>30.33</v>
      </c>
      <c r="BC301">
        <v>37</v>
      </c>
      <c r="BD301">
        <v>1.76</v>
      </c>
      <c r="BE301">
        <v>41</v>
      </c>
      <c r="BF301">
        <v>31.8</v>
      </c>
      <c r="BG301">
        <v>57</v>
      </c>
      <c r="BH301">
        <v>54.55</v>
      </c>
      <c r="BI301">
        <v>25</v>
      </c>
      <c r="BJ301">
        <v>28</v>
      </c>
      <c r="BK301">
        <v>42</v>
      </c>
      <c r="BL301">
        <v>50</v>
      </c>
      <c r="BM301">
        <v>41</v>
      </c>
      <c r="BN301">
        <v>62</v>
      </c>
      <c r="BO301">
        <v>3</v>
      </c>
      <c r="BP301">
        <v>69</v>
      </c>
      <c r="BQ301">
        <v>2</v>
      </c>
      <c r="BR301">
        <v>63</v>
      </c>
      <c r="BS301">
        <v>-5</v>
      </c>
      <c r="BT301">
        <v>54</v>
      </c>
      <c r="BU301">
        <v>2</v>
      </c>
      <c r="BV301">
        <v>13</v>
      </c>
      <c r="BW301">
        <v>42</v>
      </c>
      <c r="BX301">
        <v>13</v>
      </c>
      <c r="BY301">
        <v>2</v>
      </c>
      <c r="BZ301">
        <v>11</v>
      </c>
      <c r="CA301">
        <v>16</v>
      </c>
      <c r="CB301">
        <v>40</v>
      </c>
      <c r="CC301">
        <v>16</v>
      </c>
      <c r="CD301">
        <v>253.76</v>
      </c>
      <c r="CE301">
        <v>72.48</v>
      </c>
      <c r="CF301">
        <v>68.14</v>
      </c>
      <c r="CG301">
        <v>49.56</v>
      </c>
      <c r="CH301">
        <v>1.69</v>
      </c>
      <c r="CI301">
        <v>29.65</v>
      </c>
      <c r="CJ301">
        <v>47.47</v>
      </c>
      <c r="CK301">
        <v>3.04</v>
      </c>
      <c r="CL301">
        <v>4.05</v>
      </c>
      <c r="CM301">
        <v>4.75</v>
      </c>
      <c r="CN301">
        <v>253.05</v>
      </c>
      <c r="CO301">
        <v>71.63</v>
      </c>
      <c r="CP301">
        <v>66.69</v>
      </c>
      <c r="CQ301">
        <v>50.4</v>
      </c>
      <c r="CR301">
        <v>1.69</v>
      </c>
      <c r="CS301">
        <v>29.48</v>
      </c>
      <c r="CT301">
        <v>46.5</v>
      </c>
      <c r="CU301">
        <v>3.06</v>
      </c>
      <c r="CV301">
        <v>4.0599999999999996</v>
      </c>
      <c r="CW301">
        <v>4.76</v>
      </c>
      <c r="CX301">
        <v>3</v>
      </c>
      <c r="CY301">
        <v>69</v>
      </c>
      <c r="CZ301">
        <v>56</v>
      </c>
      <c r="DA301">
        <v>4</v>
      </c>
      <c r="DB301">
        <v>3</v>
      </c>
      <c r="DC301">
        <v>257</v>
      </c>
      <c r="DD301">
        <v>90</v>
      </c>
      <c r="DE301">
        <v>249</v>
      </c>
      <c r="DF301">
        <v>109</v>
      </c>
      <c r="DG301">
        <v>260</v>
      </c>
      <c r="DH301">
        <v>48</v>
      </c>
      <c r="DI301">
        <v>255</v>
      </c>
      <c r="DJ301">
        <v>52</v>
      </c>
      <c r="DM301">
        <v>92.86</v>
      </c>
      <c r="DN301">
        <v>1</v>
      </c>
      <c r="DO301">
        <v>71.430000000000007</v>
      </c>
      <c r="DP301">
        <v>40</v>
      </c>
      <c r="DQ301">
        <v>71.430000000000007</v>
      </c>
      <c r="DR301">
        <v>24</v>
      </c>
      <c r="DS301">
        <v>50</v>
      </c>
      <c r="DT301">
        <v>53</v>
      </c>
      <c r="DW301">
        <v>72.22</v>
      </c>
      <c r="DX301">
        <v>97</v>
      </c>
      <c r="DY301">
        <v>72.22</v>
      </c>
      <c r="DZ301">
        <v>109</v>
      </c>
      <c r="EA301">
        <v>77.78</v>
      </c>
      <c r="EB301">
        <v>31</v>
      </c>
      <c r="EC301">
        <v>55.56</v>
      </c>
      <c r="ED301">
        <v>72</v>
      </c>
      <c r="EG301">
        <v>27</v>
      </c>
      <c r="EH301">
        <v>10</v>
      </c>
      <c r="EI301">
        <v>29</v>
      </c>
      <c r="EJ301">
        <v>16</v>
      </c>
      <c r="EK301">
        <v>35</v>
      </c>
      <c r="EL301">
        <v>67</v>
      </c>
      <c r="EM301">
        <v>28</v>
      </c>
      <c r="EN301">
        <v>14</v>
      </c>
      <c r="EQ301">
        <v>1.69</v>
      </c>
      <c r="ER301">
        <v>51</v>
      </c>
      <c r="ES301">
        <v>1.62</v>
      </c>
      <c r="ET301">
        <v>20</v>
      </c>
      <c r="EU301">
        <v>2</v>
      </c>
      <c r="EV301">
        <v>64</v>
      </c>
      <c r="EW301">
        <v>1.7</v>
      </c>
      <c r="EX301">
        <v>21</v>
      </c>
      <c r="FA301">
        <v>40</v>
      </c>
      <c r="FB301">
        <v>66</v>
      </c>
      <c r="FC301">
        <v>40</v>
      </c>
      <c r="FD301">
        <v>55</v>
      </c>
      <c r="FE301">
        <v>0</v>
      </c>
      <c r="FF301">
        <v>47</v>
      </c>
      <c r="FG301">
        <v>37.5</v>
      </c>
      <c r="FH301">
        <v>46</v>
      </c>
      <c r="FK301">
        <v>100</v>
      </c>
      <c r="FM301">
        <v>50</v>
      </c>
      <c r="FO301">
        <v>0</v>
      </c>
      <c r="FQ301">
        <v>50</v>
      </c>
      <c r="FU301">
        <v>0</v>
      </c>
      <c r="FV301">
        <v>64</v>
      </c>
      <c r="FW301">
        <v>3</v>
      </c>
      <c r="FX301">
        <v>141</v>
      </c>
      <c r="FY301">
        <v>-1</v>
      </c>
      <c r="FZ301">
        <v>6</v>
      </c>
      <c r="GA301">
        <v>1</v>
      </c>
      <c r="GB301">
        <v>59</v>
      </c>
      <c r="GE301">
        <v>0</v>
      </c>
      <c r="GF301">
        <v>72</v>
      </c>
      <c r="GG301">
        <v>-2</v>
      </c>
      <c r="GH301">
        <v>20</v>
      </c>
      <c r="GI301">
        <v>3</v>
      </c>
      <c r="GJ301">
        <v>62</v>
      </c>
      <c r="GK301">
        <v>1</v>
      </c>
      <c r="GL301">
        <v>46</v>
      </c>
      <c r="GO301">
        <v>-3</v>
      </c>
      <c r="GP301">
        <v>6</v>
      </c>
      <c r="GQ301">
        <v>-2</v>
      </c>
      <c r="GR301">
        <v>34</v>
      </c>
      <c r="GS301">
        <v>1</v>
      </c>
      <c r="GT301">
        <v>70</v>
      </c>
      <c r="GU301">
        <v>-1</v>
      </c>
      <c r="GV301">
        <v>38</v>
      </c>
      <c r="GY301">
        <v>1</v>
      </c>
      <c r="GZ301">
        <v>1</v>
      </c>
      <c r="HA301">
        <v>0</v>
      </c>
      <c r="HB301">
        <v>15</v>
      </c>
      <c r="HC301">
        <v>0</v>
      </c>
      <c r="HD301">
        <v>5</v>
      </c>
      <c r="HE301">
        <v>1</v>
      </c>
      <c r="HF301">
        <v>2</v>
      </c>
      <c r="HI301">
        <v>5</v>
      </c>
      <c r="HJ301">
        <v>38</v>
      </c>
      <c r="HK301">
        <v>5</v>
      </c>
      <c r="HL301">
        <v>32</v>
      </c>
      <c r="HM301">
        <v>1</v>
      </c>
      <c r="HN301">
        <v>68</v>
      </c>
      <c r="HO301">
        <v>2</v>
      </c>
      <c r="HP301">
        <v>62</v>
      </c>
      <c r="HS301">
        <v>9</v>
      </c>
      <c r="HT301">
        <v>121</v>
      </c>
      <c r="HU301">
        <v>10</v>
      </c>
      <c r="HV301">
        <v>99</v>
      </c>
      <c r="HW301">
        <v>13</v>
      </c>
      <c r="HX301">
        <v>9</v>
      </c>
      <c r="HY301">
        <v>10</v>
      </c>
      <c r="HZ301">
        <v>56</v>
      </c>
      <c r="IC301">
        <v>2</v>
      </c>
      <c r="ID301">
        <v>54</v>
      </c>
      <c r="IE301">
        <v>2</v>
      </c>
      <c r="IF301">
        <v>52</v>
      </c>
      <c r="IG301">
        <v>4</v>
      </c>
      <c r="IH301">
        <v>7</v>
      </c>
      <c r="II301">
        <v>5</v>
      </c>
      <c r="IJ301">
        <v>3</v>
      </c>
      <c r="IM301">
        <v>1</v>
      </c>
      <c r="IN301">
        <v>1</v>
      </c>
      <c r="IO301">
        <v>1</v>
      </c>
      <c r="IP301">
        <v>5</v>
      </c>
      <c r="IQ301">
        <v>0</v>
      </c>
      <c r="IR301">
        <v>13</v>
      </c>
      <c r="IS301">
        <v>0</v>
      </c>
      <c r="IT301">
        <v>16</v>
      </c>
    </row>
    <row r="302" spans="1:254" x14ac:dyDescent="0.25">
      <c r="A302" s="3" t="str">
        <f t="shared" si="4"/>
        <v>Kate Smith-Stroh</v>
      </c>
      <c r="B302" s="4">
        <v>45767</v>
      </c>
      <c r="C302" t="s">
        <v>1680</v>
      </c>
      <c r="D302" t="s">
        <v>1681</v>
      </c>
      <c r="E302" t="s">
        <v>1682</v>
      </c>
      <c r="F302" t="s">
        <v>1683</v>
      </c>
      <c r="I302" t="s">
        <v>1798</v>
      </c>
      <c r="J302" t="s">
        <v>1799</v>
      </c>
      <c r="K302">
        <v>71</v>
      </c>
      <c r="L302">
        <v>71</v>
      </c>
      <c r="M302">
        <v>67</v>
      </c>
      <c r="N302">
        <v>78</v>
      </c>
      <c r="O302">
        <v>73</v>
      </c>
      <c r="Q302">
        <v>289</v>
      </c>
      <c r="R302">
        <v>71.39</v>
      </c>
      <c r="S302">
        <v>71.08</v>
      </c>
      <c r="T302">
        <v>72.33</v>
      </c>
      <c r="U302">
        <v>67.959999999999994</v>
      </c>
      <c r="V302">
        <v>78.61</v>
      </c>
      <c r="W302">
        <v>74.12</v>
      </c>
      <c r="Y302">
        <v>73.260000000000005</v>
      </c>
      <c r="Z302">
        <v>81</v>
      </c>
      <c r="AA302">
        <v>43</v>
      </c>
      <c r="AB302">
        <v>73</v>
      </c>
      <c r="AC302">
        <v>71</v>
      </c>
      <c r="AE302">
        <v>8</v>
      </c>
      <c r="AF302">
        <v>7</v>
      </c>
      <c r="AG302">
        <v>17</v>
      </c>
      <c r="AH302">
        <v>22</v>
      </c>
      <c r="AJ302">
        <v>71</v>
      </c>
      <c r="AK302">
        <v>70</v>
      </c>
      <c r="AL302">
        <v>10</v>
      </c>
      <c r="AM302" s="5">
        <v>0.52569444444444446</v>
      </c>
      <c r="AN302">
        <v>1</v>
      </c>
      <c r="AO302" s="5">
        <v>0.31736111111111109</v>
      </c>
      <c r="AP302">
        <v>1</v>
      </c>
      <c r="AQ302" s="5">
        <v>0.42708333333333331</v>
      </c>
      <c r="AR302">
        <v>1</v>
      </c>
      <c r="AS302" s="5">
        <v>0.3298611111111111</v>
      </c>
      <c r="AV302">
        <v>268</v>
      </c>
      <c r="AW302">
        <v>21</v>
      </c>
      <c r="AX302">
        <v>50</v>
      </c>
      <c r="AY302">
        <v>70</v>
      </c>
      <c r="AZ302">
        <v>75.930000000000007</v>
      </c>
      <c r="BA302">
        <v>59</v>
      </c>
      <c r="BB302">
        <v>31.33</v>
      </c>
      <c r="BC302">
        <v>54</v>
      </c>
      <c r="BD302">
        <v>1.88</v>
      </c>
      <c r="BE302">
        <v>73</v>
      </c>
      <c r="BF302">
        <v>20</v>
      </c>
      <c r="BG302">
        <v>67</v>
      </c>
      <c r="BH302">
        <v>66.67</v>
      </c>
      <c r="BI302">
        <v>9</v>
      </c>
      <c r="BJ302">
        <v>59</v>
      </c>
      <c r="BK302">
        <v>72</v>
      </c>
      <c r="BL302">
        <v>65</v>
      </c>
      <c r="BM302">
        <v>67</v>
      </c>
      <c r="BN302">
        <v>72</v>
      </c>
      <c r="BO302">
        <v>2</v>
      </c>
      <c r="BP302">
        <v>64</v>
      </c>
      <c r="BQ302">
        <v>2</v>
      </c>
      <c r="BR302">
        <v>63</v>
      </c>
      <c r="BS302">
        <v>-3</v>
      </c>
      <c r="BT302">
        <v>69</v>
      </c>
      <c r="BU302">
        <v>0</v>
      </c>
      <c r="BV302">
        <v>14</v>
      </c>
      <c r="BW302">
        <v>45</v>
      </c>
      <c r="BX302">
        <v>12</v>
      </c>
      <c r="BY302">
        <v>1</v>
      </c>
      <c r="BZ302">
        <v>6</v>
      </c>
      <c r="CA302">
        <v>16</v>
      </c>
      <c r="CB302">
        <v>40</v>
      </c>
      <c r="CC302">
        <v>16</v>
      </c>
      <c r="CD302">
        <v>253.76</v>
      </c>
      <c r="CE302">
        <v>72.48</v>
      </c>
      <c r="CF302">
        <v>68.14</v>
      </c>
      <c r="CG302">
        <v>49.56</v>
      </c>
      <c r="CH302">
        <v>1.69</v>
      </c>
      <c r="CI302">
        <v>29.65</v>
      </c>
      <c r="CJ302">
        <v>47.47</v>
      </c>
      <c r="CK302">
        <v>3.04</v>
      </c>
      <c r="CL302">
        <v>4.05</v>
      </c>
      <c r="CM302">
        <v>4.75</v>
      </c>
      <c r="CN302">
        <v>253.05</v>
      </c>
      <c r="CO302">
        <v>71.63</v>
      </c>
      <c r="CP302">
        <v>66.69</v>
      </c>
      <c r="CQ302">
        <v>50.4</v>
      </c>
      <c r="CR302">
        <v>1.69</v>
      </c>
      <c r="CS302">
        <v>29.48</v>
      </c>
      <c r="CT302">
        <v>46.5</v>
      </c>
      <c r="CU302">
        <v>3.06</v>
      </c>
      <c r="CV302">
        <v>4.0599999999999996</v>
      </c>
      <c r="CW302">
        <v>4.76</v>
      </c>
      <c r="CX302">
        <v>25</v>
      </c>
      <c r="CY302">
        <v>64</v>
      </c>
      <c r="CZ302">
        <v>36</v>
      </c>
      <c r="DA302">
        <v>5</v>
      </c>
      <c r="DB302">
        <v>7</v>
      </c>
      <c r="DC302">
        <v>272</v>
      </c>
      <c r="DD302">
        <v>37</v>
      </c>
      <c r="DE302">
        <v>254</v>
      </c>
      <c r="DF302">
        <v>91</v>
      </c>
      <c r="DG302">
        <v>278</v>
      </c>
      <c r="DH302">
        <v>18</v>
      </c>
      <c r="DI302">
        <v>234</v>
      </c>
      <c r="DJ302">
        <v>73</v>
      </c>
      <c r="DM302">
        <v>35.71</v>
      </c>
      <c r="DN302">
        <v>142</v>
      </c>
      <c r="DO302">
        <v>64.290000000000006</v>
      </c>
      <c r="DP302">
        <v>69</v>
      </c>
      <c r="DQ302">
        <v>50</v>
      </c>
      <c r="DR302">
        <v>61</v>
      </c>
      <c r="DS302">
        <v>50</v>
      </c>
      <c r="DT302">
        <v>53</v>
      </c>
      <c r="DW302">
        <v>77.78</v>
      </c>
      <c r="DX302">
        <v>69</v>
      </c>
      <c r="DY302">
        <v>83.33</v>
      </c>
      <c r="DZ302">
        <v>43</v>
      </c>
      <c r="EA302">
        <v>66.67</v>
      </c>
      <c r="EB302">
        <v>63</v>
      </c>
      <c r="EC302">
        <v>88.89</v>
      </c>
      <c r="ED302">
        <v>7</v>
      </c>
      <c r="EG302">
        <v>31</v>
      </c>
      <c r="EH302">
        <v>76</v>
      </c>
      <c r="EI302">
        <v>29</v>
      </c>
      <c r="EJ302">
        <v>16</v>
      </c>
      <c r="EK302">
        <v>34</v>
      </c>
      <c r="EL302">
        <v>61</v>
      </c>
      <c r="EM302">
        <v>35</v>
      </c>
      <c r="EN302">
        <v>70</v>
      </c>
      <c r="EQ302">
        <v>1.79</v>
      </c>
      <c r="ER302">
        <v>94</v>
      </c>
      <c r="ES302">
        <v>1.67</v>
      </c>
      <c r="ET302">
        <v>39</v>
      </c>
      <c r="EU302">
        <v>2.17</v>
      </c>
      <c r="EV302">
        <v>73</v>
      </c>
      <c r="EW302">
        <v>1.94</v>
      </c>
      <c r="EX302">
        <v>66</v>
      </c>
      <c r="FA302">
        <v>0</v>
      </c>
      <c r="FB302">
        <v>108</v>
      </c>
      <c r="FC302">
        <v>66.67</v>
      </c>
      <c r="FD302">
        <v>25</v>
      </c>
      <c r="FE302">
        <v>16.670000000000002</v>
      </c>
      <c r="FF302">
        <v>44</v>
      </c>
      <c r="FG302">
        <v>0</v>
      </c>
      <c r="FH302">
        <v>55</v>
      </c>
      <c r="FK302">
        <v>100</v>
      </c>
      <c r="FM302">
        <v>100</v>
      </c>
      <c r="FO302">
        <v>33.33</v>
      </c>
      <c r="FU302">
        <v>1</v>
      </c>
      <c r="FV302">
        <v>118</v>
      </c>
      <c r="FW302">
        <v>0</v>
      </c>
      <c r="FX302">
        <v>40</v>
      </c>
      <c r="FY302">
        <v>0</v>
      </c>
      <c r="FZ302">
        <v>27</v>
      </c>
      <c r="GA302">
        <v>1</v>
      </c>
      <c r="GB302">
        <v>59</v>
      </c>
      <c r="GE302">
        <v>-1</v>
      </c>
      <c r="GF302">
        <v>41</v>
      </c>
      <c r="GG302">
        <v>-2</v>
      </c>
      <c r="GH302">
        <v>20</v>
      </c>
      <c r="GI302">
        <v>4</v>
      </c>
      <c r="GJ302">
        <v>70</v>
      </c>
      <c r="GK302">
        <v>1</v>
      </c>
      <c r="GL302">
        <v>46</v>
      </c>
      <c r="GO302">
        <v>-1</v>
      </c>
      <c r="GP302">
        <v>59</v>
      </c>
      <c r="GQ302">
        <v>-3</v>
      </c>
      <c r="GR302">
        <v>10</v>
      </c>
      <c r="GS302">
        <v>2</v>
      </c>
      <c r="GT302">
        <v>73</v>
      </c>
      <c r="GU302">
        <v>-1</v>
      </c>
      <c r="GV302">
        <v>38</v>
      </c>
      <c r="GY302">
        <v>0</v>
      </c>
      <c r="GZ302">
        <v>16</v>
      </c>
      <c r="HA302">
        <v>0</v>
      </c>
      <c r="HB302">
        <v>15</v>
      </c>
      <c r="HC302">
        <v>0</v>
      </c>
      <c r="HD302">
        <v>5</v>
      </c>
      <c r="HE302">
        <v>0</v>
      </c>
      <c r="HF302">
        <v>9</v>
      </c>
      <c r="HI302">
        <v>5</v>
      </c>
      <c r="HJ302">
        <v>38</v>
      </c>
      <c r="HK302">
        <v>6</v>
      </c>
      <c r="HL302">
        <v>12</v>
      </c>
      <c r="HM302">
        <v>1</v>
      </c>
      <c r="HN302">
        <v>68</v>
      </c>
      <c r="HO302">
        <v>2</v>
      </c>
      <c r="HP302">
        <v>62</v>
      </c>
      <c r="HS302">
        <v>9</v>
      </c>
      <c r="HT302">
        <v>121</v>
      </c>
      <c r="HU302">
        <v>11</v>
      </c>
      <c r="HV302">
        <v>74</v>
      </c>
      <c r="HW302">
        <v>12</v>
      </c>
      <c r="HX302">
        <v>19</v>
      </c>
      <c r="HY302">
        <v>13</v>
      </c>
      <c r="HZ302">
        <v>14</v>
      </c>
      <c r="IC302">
        <v>4</v>
      </c>
      <c r="ID302">
        <v>8</v>
      </c>
      <c r="IE302">
        <v>1</v>
      </c>
      <c r="IF302">
        <v>85</v>
      </c>
      <c r="IG302">
        <v>4</v>
      </c>
      <c r="IH302">
        <v>7</v>
      </c>
      <c r="II302">
        <v>3</v>
      </c>
      <c r="IJ302">
        <v>13</v>
      </c>
      <c r="IM302">
        <v>0</v>
      </c>
      <c r="IN302">
        <v>29</v>
      </c>
      <c r="IO302">
        <v>0</v>
      </c>
      <c r="IP302">
        <v>35</v>
      </c>
      <c r="IQ302">
        <v>1</v>
      </c>
      <c r="IR302">
        <v>2</v>
      </c>
      <c r="IS302">
        <v>0</v>
      </c>
      <c r="IT302">
        <v>16</v>
      </c>
    </row>
    <row r="303" spans="1:254" x14ac:dyDescent="0.25">
      <c r="A303" s="3" t="str">
        <f t="shared" si="4"/>
        <v>Savannah Grewal</v>
      </c>
      <c r="B303" s="4">
        <v>45767</v>
      </c>
      <c r="C303" t="s">
        <v>1680</v>
      </c>
      <c r="D303" t="s">
        <v>1681</v>
      </c>
      <c r="E303" t="s">
        <v>1682</v>
      </c>
      <c r="F303" t="s">
        <v>1683</v>
      </c>
      <c r="I303" t="s">
        <v>1800</v>
      </c>
      <c r="J303" t="s">
        <v>1801</v>
      </c>
      <c r="K303">
        <v>72</v>
      </c>
      <c r="L303">
        <v>68</v>
      </c>
      <c r="M303">
        <v>72</v>
      </c>
      <c r="N303">
        <v>75</v>
      </c>
      <c r="O303">
        <v>75</v>
      </c>
      <c r="Q303">
        <v>290</v>
      </c>
      <c r="R303">
        <v>71.39</v>
      </c>
      <c r="S303">
        <v>71.08</v>
      </c>
      <c r="T303">
        <v>69.33</v>
      </c>
      <c r="U303">
        <v>72.959999999999994</v>
      </c>
      <c r="V303">
        <v>75.61</v>
      </c>
      <c r="W303">
        <v>76.12</v>
      </c>
      <c r="Y303">
        <v>73.510000000000005</v>
      </c>
      <c r="Z303">
        <v>24</v>
      </c>
      <c r="AA303">
        <v>61</v>
      </c>
      <c r="AB303">
        <v>71</v>
      </c>
      <c r="AC303">
        <v>72</v>
      </c>
      <c r="AE303">
        <v>5</v>
      </c>
      <c r="AF303">
        <v>9</v>
      </c>
      <c r="AG303">
        <v>16</v>
      </c>
      <c r="AH303">
        <v>23</v>
      </c>
      <c r="AJ303">
        <v>72</v>
      </c>
      <c r="AK303">
        <v>70</v>
      </c>
      <c r="AL303">
        <v>1</v>
      </c>
      <c r="AM303" s="5">
        <v>0.59444444444444444</v>
      </c>
      <c r="AN303">
        <v>10</v>
      </c>
      <c r="AO303" s="5">
        <v>0.38611111111111113</v>
      </c>
      <c r="AP303">
        <v>1</v>
      </c>
      <c r="AQ303" s="5">
        <v>0.33680555555555558</v>
      </c>
      <c r="AR303">
        <v>1</v>
      </c>
      <c r="AS303" s="5">
        <v>0.33333333333333331</v>
      </c>
      <c r="AV303">
        <v>270.67</v>
      </c>
      <c r="AW303">
        <v>15</v>
      </c>
      <c r="AX303">
        <v>50</v>
      </c>
      <c r="AY303">
        <v>70</v>
      </c>
      <c r="AZ303">
        <v>79.63</v>
      </c>
      <c r="BA303">
        <v>48</v>
      </c>
      <c r="BB303">
        <v>32</v>
      </c>
      <c r="BC303">
        <v>67</v>
      </c>
      <c r="BD303">
        <v>1.84</v>
      </c>
      <c r="BE303">
        <v>70</v>
      </c>
      <c r="BF303">
        <v>12.5</v>
      </c>
      <c r="BG303">
        <v>71</v>
      </c>
      <c r="BH303">
        <v>18.18</v>
      </c>
      <c r="BI303">
        <v>67</v>
      </c>
      <c r="BJ303">
        <v>51</v>
      </c>
      <c r="BK303">
        <v>67</v>
      </c>
      <c r="BL303">
        <v>56</v>
      </c>
      <c r="BM303">
        <v>71</v>
      </c>
      <c r="BN303">
        <v>71</v>
      </c>
      <c r="BO303">
        <v>0</v>
      </c>
      <c r="BP303">
        <v>53</v>
      </c>
      <c r="BQ303">
        <v>2</v>
      </c>
      <c r="BR303">
        <v>63</v>
      </c>
      <c r="BS303">
        <v>0</v>
      </c>
      <c r="BT303">
        <v>73</v>
      </c>
      <c r="BU303">
        <v>0</v>
      </c>
      <c r="BV303">
        <v>13</v>
      </c>
      <c r="BW303">
        <v>44</v>
      </c>
      <c r="BX303">
        <v>15</v>
      </c>
      <c r="BY303">
        <v>0</v>
      </c>
      <c r="BZ303">
        <v>11</v>
      </c>
      <c r="CA303">
        <v>16</v>
      </c>
      <c r="CB303">
        <v>40</v>
      </c>
      <c r="CC303">
        <v>16</v>
      </c>
      <c r="CD303">
        <v>253.76</v>
      </c>
      <c r="CE303">
        <v>72.48</v>
      </c>
      <c r="CF303">
        <v>68.14</v>
      </c>
      <c r="CG303">
        <v>49.56</v>
      </c>
      <c r="CH303">
        <v>1.69</v>
      </c>
      <c r="CI303">
        <v>29.65</v>
      </c>
      <c r="CJ303">
        <v>47.47</v>
      </c>
      <c r="CK303">
        <v>3.04</v>
      </c>
      <c r="CL303">
        <v>4.05</v>
      </c>
      <c r="CM303">
        <v>4.75</v>
      </c>
      <c r="CN303">
        <v>253.05</v>
      </c>
      <c r="CO303">
        <v>71.63</v>
      </c>
      <c r="CP303">
        <v>66.69</v>
      </c>
      <c r="CQ303">
        <v>50.4</v>
      </c>
      <c r="CR303">
        <v>1.69</v>
      </c>
      <c r="CS303">
        <v>29.48</v>
      </c>
      <c r="CT303">
        <v>46.5</v>
      </c>
      <c r="CU303">
        <v>3.06</v>
      </c>
      <c r="CV303">
        <v>4.0599999999999996</v>
      </c>
      <c r="CW303">
        <v>4.76</v>
      </c>
      <c r="CX303">
        <v>25</v>
      </c>
      <c r="CY303">
        <v>69</v>
      </c>
      <c r="CZ303">
        <v>42</v>
      </c>
      <c r="DA303">
        <v>2</v>
      </c>
      <c r="DB303">
        <v>38</v>
      </c>
      <c r="DC303">
        <v>274</v>
      </c>
      <c r="DD303">
        <v>28</v>
      </c>
      <c r="DE303">
        <v>251</v>
      </c>
      <c r="DF303">
        <v>100</v>
      </c>
      <c r="DG303">
        <v>287</v>
      </c>
      <c r="DH303">
        <v>6</v>
      </c>
      <c r="DI303">
        <v>255</v>
      </c>
      <c r="DJ303">
        <v>52</v>
      </c>
      <c r="DM303">
        <v>78.569999999999993</v>
      </c>
      <c r="DN303">
        <v>14</v>
      </c>
      <c r="DO303">
        <v>35.71</v>
      </c>
      <c r="DP303">
        <v>140</v>
      </c>
      <c r="DQ303">
        <v>35.71</v>
      </c>
      <c r="DR303">
        <v>72</v>
      </c>
      <c r="DS303">
        <v>50</v>
      </c>
      <c r="DT303">
        <v>53</v>
      </c>
      <c r="DW303">
        <v>88.89</v>
      </c>
      <c r="DX303">
        <v>15</v>
      </c>
      <c r="DY303">
        <v>83.33</v>
      </c>
      <c r="DZ303">
        <v>43</v>
      </c>
      <c r="EA303">
        <v>66.67</v>
      </c>
      <c r="EB303">
        <v>63</v>
      </c>
      <c r="EC303">
        <v>72.22</v>
      </c>
      <c r="ED303">
        <v>51</v>
      </c>
      <c r="EG303">
        <v>31</v>
      </c>
      <c r="EH303">
        <v>76</v>
      </c>
      <c r="EI303">
        <v>33</v>
      </c>
      <c r="EJ303">
        <v>102</v>
      </c>
      <c r="EK303">
        <v>32</v>
      </c>
      <c r="EL303">
        <v>49</v>
      </c>
      <c r="EM303">
        <v>33</v>
      </c>
      <c r="EN303">
        <v>58</v>
      </c>
      <c r="EQ303">
        <v>1.75</v>
      </c>
      <c r="ER303">
        <v>71</v>
      </c>
      <c r="ES303">
        <v>1.87</v>
      </c>
      <c r="ET303">
        <v>128</v>
      </c>
      <c r="EU303">
        <v>1.92</v>
      </c>
      <c r="EV303">
        <v>55</v>
      </c>
      <c r="EW303">
        <v>1.85</v>
      </c>
      <c r="EX303">
        <v>52</v>
      </c>
      <c r="FA303">
        <v>50</v>
      </c>
      <c r="FB303">
        <v>45</v>
      </c>
      <c r="FC303">
        <v>0</v>
      </c>
      <c r="FD303">
        <v>91</v>
      </c>
      <c r="FE303">
        <v>16.670000000000002</v>
      </c>
      <c r="FF303">
        <v>44</v>
      </c>
      <c r="FG303">
        <v>0</v>
      </c>
      <c r="FH303">
        <v>55</v>
      </c>
      <c r="FK303">
        <v>33.33</v>
      </c>
      <c r="FM303">
        <v>0</v>
      </c>
      <c r="FO303">
        <v>20</v>
      </c>
      <c r="FQ303">
        <v>0</v>
      </c>
      <c r="FU303">
        <v>-1</v>
      </c>
      <c r="FV303">
        <v>21</v>
      </c>
      <c r="FW303">
        <v>0</v>
      </c>
      <c r="FX303">
        <v>40</v>
      </c>
      <c r="FY303">
        <v>1</v>
      </c>
      <c r="FZ303">
        <v>50</v>
      </c>
      <c r="GA303">
        <v>0</v>
      </c>
      <c r="GB303">
        <v>39</v>
      </c>
      <c r="GE303">
        <v>-1</v>
      </c>
      <c r="GF303">
        <v>41</v>
      </c>
      <c r="GG303">
        <v>-1</v>
      </c>
      <c r="GH303">
        <v>42</v>
      </c>
      <c r="GI303">
        <v>3</v>
      </c>
      <c r="GJ303">
        <v>62</v>
      </c>
      <c r="GK303">
        <v>1</v>
      </c>
      <c r="GL303">
        <v>46</v>
      </c>
      <c r="GO303">
        <v>-2</v>
      </c>
      <c r="GP303">
        <v>26</v>
      </c>
      <c r="GQ303">
        <v>1</v>
      </c>
      <c r="GR303">
        <v>130</v>
      </c>
      <c r="GS303">
        <v>-1</v>
      </c>
      <c r="GT303">
        <v>39</v>
      </c>
      <c r="GU303">
        <v>2</v>
      </c>
      <c r="GV303">
        <v>71</v>
      </c>
      <c r="GY303">
        <v>0</v>
      </c>
      <c r="GZ303">
        <v>16</v>
      </c>
      <c r="HA303">
        <v>0</v>
      </c>
      <c r="HB303">
        <v>15</v>
      </c>
      <c r="HC303">
        <v>0</v>
      </c>
      <c r="HD303">
        <v>5</v>
      </c>
      <c r="HE303">
        <v>0</v>
      </c>
      <c r="HF303">
        <v>9</v>
      </c>
      <c r="HI303">
        <v>5</v>
      </c>
      <c r="HJ303">
        <v>38</v>
      </c>
      <c r="HK303">
        <v>3</v>
      </c>
      <c r="HL303">
        <v>89</v>
      </c>
      <c r="HM303">
        <v>2</v>
      </c>
      <c r="HN303">
        <v>60</v>
      </c>
      <c r="HO303">
        <v>3</v>
      </c>
      <c r="HP303">
        <v>48</v>
      </c>
      <c r="HS303">
        <v>12</v>
      </c>
      <c r="HT303">
        <v>41</v>
      </c>
      <c r="HU303">
        <v>12</v>
      </c>
      <c r="HV303">
        <v>41</v>
      </c>
      <c r="HW303">
        <v>11</v>
      </c>
      <c r="HX303">
        <v>33</v>
      </c>
      <c r="HY303">
        <v>9</v>
      </c>
      <c r="HZ303">
        <v>68</v>
      </c>
      <c r="IC303">
        <v>1</v>
      </c>
      <c r="ID303">
        <v>91</v>
      </c>
      <c r="IE303">
        <v>3</v>
      </c>
      <c r="IF303">
        <v>25</v>
      </c>
      <c r="IG303">
        <v>5</v>
      </c>
      <c r="IH303">
        <v>2</v>
      </c>
      <c r="II303">
        <v>6</v>
      </c>
      <c r="IJ303">
        <v>1</v>
      </c>
      <c r="IM303">
        <v>0</v>
      </c>
      <c r="IN303">
        <v>29</v>
      </c>
      <c r="IO303">
        <v>0</v>
      </c>
      <c r="IP303">
        <v>35</v>
      </c>
      <c r="IQ303">
        <v>0</v>
      </c>
      <c r="IR303">
        <v>13</v>
      </c>
      <c r="IS303">
        <v>0</v>
      </c>
      <c r="IT303">
        <v>16</v>
      </c>
    </row>
    <row r="304" spans="1:254" x14ac:dyDescent="0.25">
      <c r="A304" s="3" t="str">
        <f t="shared" si="4"/>
        <v>Polly Mack</v>
      </c>
      <c r="B304" s="4">
        <v>45767</v>
      </c>
      <c r="C304" t="s">
        <v>1680</v>
      </c>
      <c r="D304" t="s">
        <v>1681</v>
      </c>
      <c r="E304" t="s">
        <v>1682</v>
      </c>
      <c r="F304" t="s">
        <v>1683</v>
      </c>
      <c r="I304" t="s">
        <v>1802</v>
      </c>
      <c r="J304" t="s">
        <v>1803</v>
      </c>
      <c r="K304">
        <v>72</v>
      </c>
      <c r="L304">
        <v>68</v>
      </c>
      <c r="M304">
        <v>72</v>
      </c>
      <c r="N304">
        <v>73</v>
      </c>
      <c r="O304">
        <v>77</v>
      </c>
      <c r="Q304">
        <v>290</v>
      </c>
      <c r="R304">
        <v>71.39</v>
      </c>
      <c r="S304">
        <v>71.08</v>
      </c>
      <c r="T304">
        <v>69.33</v>
      </c>
      <c r="U304">
        <v>72.959999999999994</v>
      </c>
      <c r="V304">
        <v>73.61</v>
      </c>
      <c r="W304">
        <v>78.12</v>
      </c>
      <c r="Y304">
        <v>73.510000000000005</v>
      </c>
      <c r="Z304">
        <v>24</v>
      </c>
      <c r="AA304">
        <v>61</v>
      </c>
      <c r="AB304">
        <v>67</v>
      </c>
      <c r="AC304">
        <v>72</v>
      </c>
      <c r="AE304">
        <v>5</v>
      </c>
      <c r="AF304">
        <v>9</v>
      </c>
      <c r="AG304">
        <v>14</v>
      </c>
      <c r="AH304">
        <v>23</v>
      </c>
      <c r="AJ304">
        <v>72</v>
      </c>
      <c r="AK304">
        <v>70</v>
      </c>
      <c r="AL304">
        <v>10</v>
      </c>
      <c r="AM304" s="5">
        <v>0.30208333333333331</v>
      </c>
      <c r="AN304">
        <v>1</v>
      </c>
      <c r="AO304" s="5">
        <v>0.51041666666666663</v>
      </c>
      <c r="AP304">
        <v>1</v>
      </c>
      <c r="AQ304" s="5">
        <v>0.33680555555555558</v>
      </c>
      <c r="AR304">
        <v>1</v>
      </c>
      <c r="AS304" s="5">
        <v>0.34722222222222221</v>
      </c>
      <c r="AV304">
        <v>291.33</v>
      </c>
      <c r="AW304">
        <v>1</v>
      </c>
      <c r="AX304">
        <v>61.9</v>
      </c>
      <c r="AY304">
        <v>51</v>
      </c>
      <c r="AZ304">
        <v>83.33</v>
      </c>
      <c r="BA304">
        <v>26</v>
      </c>
      <c r="BB304">
        <v>32.67</v>
      </c>
      <c r="BC304">
        <v>73</v>
      </c>
      <c r="BD304">
        <v>1.86</v>
      </c>
      <c r="BE304">
        <v>71</v>
      </c>
      <c r="BF304">
        <v>0</v>
      </c>
      <c r="BG304">
        <v>72</v>
      </c>
      <c r="BH304">
        <v>18.18</v>
      </c>
      <c r="BI304">
        <v>67</v>
      </c>
      <c r="BJ304">
        <v>18</v>
      </c>
      <c r="BK304">
        <v>47</v>
      </c>
      <c r="BL304">
        <v>21</v>
      </c>
      <c r="BM304">
        <v>73</v>
      </c>
      <c r="BN304">
        <v>59</v>
      </c>
      <c r="BO304">
        <v>3</v>
      </c>
      <c r="BP304">
        <v>69</v>
      </c>
      <c r="BQ304">
        <v>4</v>
      </c>
      <c r="BR304">
        <v>71</v>
      </c>
      <c r="BS304">
        <v>-5</v>
      </c>
      <c r="BT304">
        <v>54</v>
      </c>
      <c r="BU304">
        <v>0</v>
      </c>
      <c r="BV304">
        <v>17</v>
      </c>
      <c r="BW304">
        <v>37</v>
      </c>
      <c r="BX304">
        <v>17</v>
      </c>
      <c r="BY304">
        <v>1</v>
      </c>
      <c r="BZ304">
        <v>11</v>
      </c>
      <c r="CA304">
        <v>16</v>
      </c>
      <c r="CB304">
        <v>40</v>
      </c>
      <c r="CC304">
        <v>16</v>
      </c>
      <c r="CD304">
        <v>253.76</v>
      </c>
      <c r="CE304">
        <v>72.48</v>
      </c>
      <c r="CF304">
        <v>68.14</v>
      </c>
      <c r="CG304">
        <v>49.56</v>
      </c>
      <c r="CH304">
        <v>1.69</v>
      </c>
      <c r="CI304">
        <v>29.65</v>
      </c>
      <c r="CJ304">
        <v>47.47</v>
      </c>
      <c r="CK304">
        <v>3.04</v>
      </c>
      <c r="CL304">
        <v>4.05</v>
      </c>
      <c r="CM304">
        <v>4.75</v>
      </c>
      <c r="CN304">
        <v>253.05</v>
      </c>
      <c r="CO304">
        <v>71.63</v>
      </c>
      <c r="CP304">
        <v>66.69</v>
      </c>
      <c r="CQ304">
        <v>50.4</v>
      </c>
      <c r="CR304">
        <v>1.69</v>
      </c>
      <c r="CS304">
        <v>29.48</v>
      </c>
      <c r="CT304">
        <v>46.5</v>
      </c>
      <c r="CU304">
        <v>3.06</v>
      </c>
      <c r="CV304">
        <v>4.0599999999999996</v>
      </c>
      <c r="CW304">
        <v>4.76</v>
      </c>
      <c r="CX304">
        <v>25</v>
      </c>
      <c r="CY304">
        <v>43</v>
      </c>
      <c r="CZ304">
        <v>69</v>
      </c>
      <c r="DA304">
        <v>1</v>
      </c>
      <c r="DB304">
        <v>7</v>
      </c>
      <c r="DC304">
        <v>301</v>
      </c>
      <c r="DD304">
        <v>1</v>
      </c>
      <c r="DE304">
        <v>294</v>
      </c>
      <c r="DF304">
        <v>2</v>
      </c>
      <c r="DG304">
        <v>279</v>
      </c>
      <c r="DH304">
        <v>15</v>
      </c>
      <c r="DI304">
        <v>280</v>
      </c>
      <c r="DJ304">
        <v>10</v>
      </c>
      <c r="DM304">
        <v>57.14</v>
      </c>
      <c r="DN304">
        <v>86</v>
      </c>
      <c r="DO304">
        <v>57.14</v>
      </c>
      <c r="DP304">
        <v>98</v>
      </c>
      <c r="DQ304">
        <v>71.430000000000007</v>
      </c>
      <c r="DR304">
        <v>24</v>
      </c>
      <c r="DS304">
        <v>57.14</v>
      </c>
      <c r="DT304">
        <v>48</v>
      </c>
      <c r="DW304">
        <v>88.89</v>
      </c>
      <c r="DX304">
        <v>15</v>
      </c>
      <c r="DY304">
        <v>77.78</v>
      </c>
      <c r="DZ304">
        <v>72</v>
      </c>
      <c r="EA304">
        <v>83.33</v>
      </c>
      <c r="EB304">
        <v>19</v>
      </c>
      <c r="EC304">
        <v>66.67</v>
      </c>
      <c r="ED304">
        <v>63</v>
      </c>
      <c r="EG304">
        <v>30</v>
      </c>
      <c r="EH304">
        <v>54</v>
      </c>
      <c r="EI304">
        <v>33</v>
      </c>
      <c r="EJ304">
        <v>102</v>
      </c>
      <c r="EK304">
        <v>35</v>
      </c>
      <c r="EL304">
        <v>67</v>
      </c>
      <c r="EM304">
        <v>32</v>
      </c>
      <c r="EN304">
        <v>48</v>
      </c>
      <c r="EQ304">
        <v>1.62</v>
      </c>
      <c r="ER304">
        <v>30</v>
      </c>
      <c r="ES304">
        <v>1.86</v>
      </c>
      <c r="ET304">
        <v>120</v>
      </c>
      <c r="EU304">
        <v>2.0699999999999998</v>
      </c>
      <c r="EV304">
        <v>69</v>
      </c>
      <c r="EW304">
        <v>1.92</v>
      </c>
      <c r="EX304">
        <v>63</v>
      </c>
      <c r="FA304">
        <v>0</v>
      </c>
      <c r="FB304">
        <v>108</v>
      </c>
      <c r="FC304">
        <v>0</v>
      </c>
      <c r="FD304">
        <v>91</v>
      </c>
      <c r="FE304">
        <v>0</v>
      </c>
      <c r="FF304">
        <v>47</v>
      </c>
      <c r="FG304">
        <v>0</v>
      </c>
      <c r="FH304">
        <v>55</v>
      </c>
      <c r="FK304">
        <v>33.33</v>
      </c>
      <c r="FM304">
        <v>33.33</v>
      </c>
      <c r="FO304">
        <v>0</v>
      </c>
      <c r="FQ304">
        <v>0</v>
      </c>
      <c r="FU304">
        <v>0</v>
      </c>
      <c r="FV304">
        <v>64</v>
      </c>
      <c r="FW304">
        <v>2</v>
      </c>
      <c r="FX304">
        <v>131</v>
      </c>
      <c r="FY304">
        <v>0</v>
      </c>
      <c r="FZ304">
        <v>27</v>
      </c>
      <c r="GA304">
        <v>1</v>
      </c>
      <c r="GB304">
        <v>59</v>
      </c>
      <c r="GE304">
        <v>-2</v>
      </c>
      <c r="GF304">
        <v>21</v>
      </c>
      <c r="GG304">
        <v>0</v>
      </c>
      <c r="GH304">
        <v>71</v>
      </c>
      <c r="GI304">
        <v>1</v>
      </c>
      <c r="GJ304">
        <v>43</v>
      </c>
      <c r="GK304">
        <v>5</v>
      </c>
      <c r="GL304">
        <v>72</v>
      </c>
      <c r="GO304">
        <v>-2</v>
      </c>
      <c r="GP304">
        <v>26</v>
      </c>
      <c r="GQ304">
        <v>-2</v>
      </c>
      <c r="GR304">
        <v>34</v>
      </c>
      <c r="GS304">
        <v>0</v>
      </c>
      <c r="GT304">
        <v>56</v>
      </c>
      <c r="GU304">
        <v>-1</v>
      </c>
      <c r="GV304">
        <v>38</v>
      </c>
      <c r="GY304">
        <v>0</v>
      </c>
      <c r="GZ304">
        <v>16</v>
      </c>
      <c r="HA304">
        <v>0</v>
      </c>
      <c r="HB304">
        <v>15</v>
      </c>
      <c r="HC304">
        <v>0</v>
      </c>
      <c r="HD304">
        <v>5</v>
      </c>
      <c r="HE304">
        <v>0</v>
      </c>
      <c r="HF304">
        <v>9</v>
      </c>
      <c r="HI304">
        <v>6</v>
      </c>
      <c r="HJ304">
        <v>12</v>
      </c>
      <c r="HK304">
        <v>4</v>
      </c>
      <c r="HL304">
        <v>60</v>
      </c>
      <c r="HM304">
        <v>4</v>
      </c>
      <c r="HN304">
        <v>38</v>
      </c>
      <c r="HO304">
        <v>3</v>
      </c>
      <c r="HP304">
        <v>48</v>
      </c>
      <c r="HS304">
        <v>10</v>
      </c>
      <c r="HT304">
        <v>97</v>
      </c>
      <c r="HU304">
        <v>10</v>
      </c>
      <c r="HV304">
        <v>99</v>
      </c>
      <c r="HW304">
        <v>9</v>
      </c>
      <c r="HX304">
        <v>55</v>
      </c>
      <c r="HY304">
        <v>8</v>
      </c>
      <c r="HZ304">
        <v>72</v>
      </c>
      <c r="IC304">
        <v>2</v>
      </c>
      <c r="ID304">
        <v>54</v>
      </c>
      <c r="IE304">
        <v>4</v>
      </c>
      <c r="IF304">
        <v>13</v>
      </c>
      <c r="IG304">
        <v>5</v>
      </c>
      <c r="IH304">
        <v>2</v>
      </c>
      <c r="II304">
        <v>6</v>
      </c>
      <c r="IJ304">
        <v>1</v>
      </c>
      <c r="IM304">
        <v>0</v>
      </c>
      <c r="IN304">
        <v>29</v>
      </c>
      <c r="IO304">
        <v>0</v>
      </c>
      <c r="IP304">
        <v>35</v>
      </c>
      <c r="IQ304">
        <v>0</v>
      </c>
      <c r="IR304">
        <v>13</v>
      </c>
      <c r="IS304">
        <v>1</v>
      </c>
      <c r="IT304">
        <v>2</v>
      </c>
    </row>
    <row r="305" spans="1:250" x14ac:dyDescent="0.25">
      <c r="A305" s="3" t="str">
        <f t="shared" si="4"/>
        <v>Amanda Doherty</v>
      </c>
      <c r="B305" s="4">
        <v>45767</v>
      </c>
      <c r="C305" t="s">
        <v>1680</v>
      </c>
      <c r="D305" t="s">
        <v>1681</v>
      </c>
      <c r="E305" t="s">
        <v>1682</v>
      </c>
      <c r="F305" t="s">
        <v>1683</v>
      </c>
      <c r="I305" t="s">
        <v>1804</v>
      </c>
      <c r="J305" t="s">
        <v>1805</v>
      </c>
      <c r="K305" t="s">
        <v>1424</v>
      </c>
      <c r="L305">
        <v>68</v>
      </c>
      <c r="M305">
        <v>73</v>
      </c>
      <c r="Q305">
        <v>141</v>
      </c>
      <c r="R305">
        <v>71.39</v>
      </c>
      <c r="S305">
        <v>71.08</v>
      </c>
      <c r="T305">
        <v>69.33</v>
      </c>
      <c r="U305">
        <v>73.959999999999994</v>
      </c>
      <c r="Y305">
        <v>71.64</v>
      </c>
      <c r="Z305">
        <v>24</v>
      </c>
      <c r="AA305">
        <v>74</v>
      </c>
      <c r="AE305">
        <v>5</v>
      </c>
      <c r="AF305">
        <v>10</v>
      </c>
      <c r="AJ305">
        <v>74</v>
      </c>
      <c r="AK305">
        <v>70</v>
      </c>
      <c r="AL305">
        <v>10</v>
      </c>
      <c r="AM305" s="5">
        <v>0.51041666666666663</v>
      </c>
      <c r="AN305">
        <v>1</v>
      </c>
      <c r="AO305" s="5">
        <v>0.30208333333333331</v>
      </c>
      <c r="AV305">
        <v>265.5</v>
      </c>
      <c r="AX305">
        <v>71.430000000000007</v>
      </c>
      <c r="AZ305">
        <v>88.89</v>
      </c>
      <c r="BB305">
        <v>33</v>
      </c>
      <c r="BD305">
        <v>1.78</v>
      </c>
      <c r="BF305">
        <v>0</v>
      </c>
      <c r="BH305">
        <v>50</v>
      </c>
      <c r="BJ305" t="s">
        <v>1424</v>
      </c>
      <c r="BK305" t="s">
        <v>1424</v>
      </c>
      <c r="BL305" t="s">
        <v>1424</v>
      </c>
      <c r="BM305" t="s">
        <v>1424</v>
      </c>
      <c r="BN305" t="s">
        <v>1424</v>
      </c>
      <c r="BO305">
        <v>0</v>
      </c>
      <c r="BQ305">
        <v>0</v>
      </c>
      <c r="BS305">
        <v>-3</v>
      </c>
      <c r="BU305">
        <v>1</v>
      </c>
      <c r="BV305">
        <v>6</v>
      </c>
      <c r="BW305">
        <v>24</v>
      </c>
      <c r="BX305">
        <v>5</v>
      </c>
      <c r="BY305">
        <v>0</v>
      </c>
      <c r="BZ305">
        <v>2</v>
      </c>
      <c r="CA305">
        <v>8</v>
      </c>
      <c r="CB305">
        <v>20</v>
      </c>
      <c r="CC305">
        <v>8</v>
      </c>
      <c r="CD305">
        <v>253.76</v>
      </c>
      <c r="CE305">
        <v>72.48</v>
      </c>
      <c r="CF305">
        <v>68.14</v>
      </c>
      <c r="CG305">
        <v>49.56</v>
      </c>
      <c r="CH305">
        <v>1.69</v>
      </c>
      <c r="CI305">
        <v>29.65</v>
      </c>
      <c r="CJ305">
        <v>47.47</v>
      </c>
      <c r="CK305">
        <v>3.04</v>
      </c>
      <c r="CL305">
        <v>4.05</v>
      </c>
      <c r="CM305">
        <v>4.75</v>
      </c>
      <c r="CN305">
        <v>253.05</v>
      </c>
      <c r="CO305">
        <v>71.63</v>
      </c>
      <c r="CP305">
        <v>66.69</v>
      </c>
      <c r="CQ305">
        <v>50.4</v>
      </c>
      <c r="CR305">
        <v>1.69</v>
      </c>
      <c r="CS305">
        <v>29.48</v>
      </c>
      <c r="CT305">
        <v>46.5</v>
      </c>
      <c r="CU305">
        <v>3.06</v>
      </c>
      <c r="CV305">
        <v>4.0599999999999996</v>
      </c>
      <c r="CW305">
        <v>4.76</v>
      </c>
      <c r="DC305">
        <v>273</v>
      </c>
      <c r="DD305">
        <v>32</v>
      </c>
      <c r="DE305">
        <v>258</v>
      </c>
      <c r="DF305">
        <v>75</v>
      </c>
      <c r="DM305">
        <v>57.14</v>
      </c>
      <c r="DN305">
        <v>86</v>
      </c>
      <c r="DO305">
        <v>85.71</v>
      </c>
      <c r="DP305">
        <v>5</v>
      </c>
      <c r="DW305">
        <v>100</v>
      </c>
      <c r="DX305">
        <v>1</v>
      </c>
      <c r="DY305">
        <v>77.78</v>
      </c>
      <c r="DZ305">
        <v>72</v>
      </c>
      <c r="EG305">
        <v>32</v>
      </c>
      <c r="EH305">
        <v>93</v>
      </c>
      <c r="EI305">
        <v>34</v>
      </c>
      <c r="EJ305">
        <v>123</v>
      </c>
      <c r="EQ305">
        <v>1.78</v>
      </c>
      <c r="ER305">
        <v>90</v>
      </c>
      <c r="ES305">
        <v>1.79</v>
      </c>
      <c r="ET305">
        <v>94</v>
      </c>
      <c r="FC305">
        <v>0</v>
      </c>
      <c r="FD305">
        <v>91</v>
      </c>
      <c r="FM305">
        <v>50</v>
      </c>
      <c r="FU305">
        <v>0</v>
      </c>
      <c r="FV305">
        <v>64</v>
      </c>
      <c r="FW305">
        <v>0</v>
      </c>
      <c r="FX305">
        <v>40</v>
      </c>
      <c r="GE305">
        <v>-2</v>
      </c>
      <c r="GF305">
        <v>21</v>
      </c>
      <c r="GG305">
        <v>2</v>
      </c>
      <c r="GH305">
        <v>117</v>
      </c>
      <c r="GO305">
        <v>-2</v>
      </c>
      <c r="GP305">
        <v>26</v>
      </c>
      <c r="GQ305">
        <v>-1</v>
      </c>
      <c r="GR305">
        <v>64</v>
      </c>
      <c r="GY305">
        <v>0</v>
      </c>
      <c r="GZ305">
        <v>16</v>
      </c>
      <c r="HA305">
        <v>1</v>
      </c>
      <c r="HB305">
        <v>2</v>
      </c>
      <c r="HI305">
        <v>4</v>
      </c>
      <c r="HJ305">
        <v>67</v>
      </c>
      <c r="HK305">
        <v>2</v>
      </c>
      <c r="HL305">
        <v>116</v>
      </c>
      <c r="HS305">
        <v>14</v>
      </c>
      <c r="HT305">
        <v>9</v>
      </c>
      <c r="HU305">
        <v>10</v>
      </c>
      <c r="HV305">
        <v>99</v>
      </c>
      <c r="IC305">
        <v>0</v>
      </c>
      <c r="ID305">
        <v>126</v>
      </c>
      <c r="IE305">
        <v>5</v>
      </c>
      <c r="IF305">
        <v>5</v>
      </c>
      <c r="IM305">
        <v>0</v>
      </c>
      <c r="IN305">
        <v>29</v>
      </c>
      <c r="IO305">
        <v>0</v>
      </c>
      <c r="IP305">
        <v>35</v>
      </c>
    </row>
    <row r="306" spans="1:250" x14ac:dyDescent="0.25">
      <c r="A306" s="3" t="str">
        <f t="shared" si="4"/>
        <v>Jodi Ewart Shadoff</v>
      </c>
      <c r="B306" s="4">
        <v>45767</v>
      </c>
      <c r="C306" t="s">
        <v>1680</v>
      </c>
      <c r="D306" t="s">
        <v>1681</v>
      </c>
      <c r="E306" t="s">
        <v>1682</v>
      </c>
      <c r="F306" t="s">
        <v>1683</v>
      </c>
      <c r="I306" t="s">
        <v>1806</v>
      </c>
      <c r="J306" t="s">
        <v>1807</v>
      </c>
      <c r="K306" t="s">
        <v>1424</v>
      </c>
      <c r="L306">
        <v>72</v>
      </c>
      <c r="M306">
        <v>69</v>
      </c>
      <c r="Q306">
        <v>141</v>
      </c>
      <c r="R306">
        <v>71.39</v>
      </c>
      <c r="S306">
        <v>71.08</v>
      </c>
      <c r="T306">
        <v>73.33</v>
      </c>
      <c r="U306">
        <v>69.959999999999994</v>
      </c>
      <c r="Y306">
        <v>71.64</v>
      </c>
      <c r="Z306">
        <v>104</v>
      </c>
      <c r="AA306">
        <v>74</v>
      </c>
      <c r="AE306">
        <v>9</v>
      </c>
      <c r="AF306">
        <v>10</v>
      </c>
      <c r="AJ306">
        <v>74</v>
      </c>
      <c r="AK306">
        <v>70</v>
      </c>
      <c r="AL306">
        <v>1</v>
      </c>
      <c r="AM306" s="5">
        <v>0.5180555555555556</v>
      </c>
      <c r="AN306">
        <v>10</v>
      </c>
      <c r="AO306" s="5">
        <v>0.30972222222222223</v>
      </c>
      <c r="AV306">
        <v>252</v>
      </c>
      <c r="AX306">
        <v>75</v>
      </c>
      <c r="AZ306">
        <v>88.89</v>
      </c>
      <c r="BB306">
        <v>33</v>
      </c>
      <c r="BD306">
        <v>1.81</v>
      </c>
      <c r="BF306">
        <v>25</v>
      </c>
      <c r="BH306">
        <v>33.33</v>
      </c>
      <c r="BJ306" t="s">
        <v>1424</v>
      </c>
      <c r="BK306" t="s">
        <v>1424</v>
      </c>
      <c r="BL306" t="s">
        <v>1424</v>
      </c>
      <c r="BM306" t="s">
        <v>1424</v>
      </c>
      <c r="BN306" t="s">
        <v>1424</v>
      </c>
      <c r="BO306">
        <v>1</v>
      </c>
      <c r="BQ306">
        <v>-1</v>
      </c>
      <c r="BS306">
        <v>-3</v>
      </c>
      <c r="BU306">
        <v>0</v>
      </c>
      <c r="BV306">
        <v>6</v>
      </c>
      <c r="BW306">
        <v>27</v>
      </c>
      <c r="BX306">
        <v>3</v>
      </c>
      <c r="BY306">
        <v>0</v>
      </c>
      <c r="BZ306">
        <v>3</v>
      </c>
      <c r="CA306">
        <v>8</v>
      </c>
      <c r="CB306">
        <v>20</v>
      </c>
      <c r="CC306">
        <v>8</v>
      </c>
      <c r="CD306">
        <v>253.76</v>
      </c>
      <c r="CE306">
        <v>72.48</v>
      </c>
      <c r="CF306">
        <v>68.14</v>
      </c>
      <c r="CG306">
        <v>49.56</v>
      </c>
      <c r="CH306">
        <v>1.69</v>
      </c>
      <c r="CI306">
        <v>29.65</v>
      </c>
      <c r="CJ306">
        <v>47.47</v>
      </c>
      <c r="CK306">
        <v>3.04</v>
      </c>
      <c r="CL306">
        <v>4.05</v>
      </c>
      <c r="CM306">
        <v>4.75</v>
      </c>
      <c r="CN306">
        <v>253.05</v>
      </c>
      <c r="CO306">
        <v>71.63</v>
      </c>
      <c r="CP306">
        <v>66.69</v>
      </c>
      <c r="CQ306">
        <v>50.4</v>
      </c>
      <c r="CR306">
        <v>1.69</v>
      </c>
      <c r="CS306">
        <v>29.48</v>
      </c>
      <c r="CT306">
        <v>46.5</v>
      </c>
      <c r="CU306">
        <v>3.06</v>
      </c>
      <c r="CV306">
        <v>4.0599999999999996</v>
      </c>
      <c r="CW306">
        <v>4.76</v>
      </c>
      <c r="DC306">
        <v>259</v>
      </c>
      <c r="DD306">
        <v>78</v>
      </c>
      <c r="DE306">
        <v>245</v>
      </c>
      <c r="DF306">
        <v>121</v>
      </c>
      <c r="DM306">
        <v>57.14</v>
      </c>
      <c r="DN306">
        <v>86</v>
      </c>
      <c r="DO306">
        <v>92.86</v>
      </c>
      <c r="DP306">
        <v>2</v>
      </c>
      <c r="DW306">
        <v>88.89</v>
      </c>
      <c r="DX306">
        <v>15</v>
      </c>
      <c r="DY306">
        <v>88.89</v>
      </c>
      <c r="DZ306">
        <v>23</v>
      </c>
      <c r="EG306">
        <v>34</v>
      </c>
      <c r="EH306">
        <v>127</v>
      </c>
      <c r="EI306">
        <v>32</v>
      </c>
      <c r="EJ306">
        <v>81</v>
      </c>
      <c r="EQ306">
        <v>1.88</v>
      </c>
      <c r="ER306">
        <v>129</v>
      </c>
      <c r="ES306">
        <v>1.75</v>
      </c>
      <c r="ET306">
        <v>70</v>
      </c>
      <c r="FA306">
        <v>0</v>
      </c>
      <c r="FB306">
        <v>108</v>
      </c>
      <c r="FC306">
        <v>50</v>
      </c>
      <c r="FD306">
        <v>36</v>
      </c>
      <c r="FK306">
        <v>0</v>
      </c>
      <c r="FM306">
        <v>50</v>
      </c>
      <c r="FU306">
        <v>1</v>
      </c>
      <c r="FV306">
        <v>118</v>
      </c>
      <c r="FW306">
        <v>0</v>
      </c>
      <c r="FX306">
        <v>40</v>
      </c>
      <c r="GE306">
        <v>1</v>
      </c>
      <c r="GF306">
        <v>97</v>
      </c>
      <c r="GG306">
        <v>-2</v>
      </c>
      <c r="GH306">
        <v>20</v>
      </c>
      <c r="GO306">
        <v>-2</v>
      </c>
      <c r="GP306">
        <v>26</v>
      </c>
      <c r="GQ306">
        <v>-1</v>
      </c>
      <c r="GR306">
        <v>64</v>
      </c>
      <c r="GY306">
        <v>0</v>
      </c>
      <c r="GZ306">
        <v>16</v>
      </c>
      <c r="HA306">
        <v>0</v>
      </c>
      <c r="HB306">
        <v>15</v>
      </c>
      <c r="HI306">
        <v>2</v>
      </c>
      <c r="HJ306">
        <v>120</v>
      </c>
      <c r="HK306">
        <v>4</v>
      </c>
      <c r="HL306">
        <v>60</v>
      </c>
      <c r="HS306">
        <v>14</v>
      </c>
      <c r="HT306">
        <v>9</v>
      </c>
      <c r="HU306">
        <v>13</v>
      </c>
      <c r="HV306">
        <v>22</v>
      </c>
      <c r="IC306">
        <v>2</v>
      </c>
      <c r="ID306">
        <v>54</v>
      </c>
      <c r="IE306">
        <v>1</v>
      </c>
      <c r="IF306">
        <v>85</v>
      </c>
      <c r="IM306">
        <v>0</v>
      </c>
      <c r="IN306">
        <v>29</v>
      </c>
      <c r="IO306">
        <v>0</v>
      </c>
      <c r="IP306">
        <v>35</v>
      </c>
    </row>
    <row r="307" spans="1:250" x14ac:dyDescent="0.25">
      <c r="A307" s="3" t="str">
        <f t="shared" si="4"/>
        <v>Fatima Fernandez Cano</v>
      </c>
      <c r="B307" s="4">
        <v>45767</v>
      </c>
      <c r="C307" t="s">
        <v>1680</v>
      </c>
      <c r="D307" t="s">
        <v>1681</v>
      </c>
      <c r="E307" t="s">
        <v>1682</v>
      </c>
      <c r="F307" t="s">
        <v>1683</v>
      </c>
      <c r="I307" t="s">
        <v>1808</v>
      </c>
      <c r="J307" t="s">
        <v>1809</v>
      </c>
      <c r="K307" t="s">
        <v>1424</v>
      </c>
      <c r="L307">
        <v>71</v>
      </c>
      <c r="M307">
        <v>70</v>
      </c>
      <c r="Q307">
        <v>141</v>
      </c>
      <c r="R307">
        <v>71.39</v>
      </c>
      <c r="S307">
        <v>71.08</v>
      </c>
      <c r="T307">
        <v>72.33</v>
      </c>
      <c r="U307">
        <v>70.959999999999994</v>
      </c>
      <c r="Y307">
        <v>71.64</v>
      </c>
      <c r="Z307">
        <v>81</v>
      </c>
      <c r="AA307">
        <v>74</v>
      </c>
      <c r="AE307">
        <v>8</v>
      </c>
      <c r="AF307">
        <v>10</v>
      </c>
      <c r="AJ307">
        <v>74</v>
      </c>
      <c r="AK307">
        <v>70</v>
      </c>
      <c r="AL307">
        <v>10</v>
      </c>
      <c r="AM307" s="5">
        <v>0.38611111111111113</v>
      </c>
      <c r="AN307">
        <v>1</v>
      </c>
      <c r="AO307" s="5">
        <v>0.59444444444444444</v>
      </c>
      <c r="AV307">
        <v>274.5</v>
      </c>
      <c r="AX307">
        <v>57.14</v>
      </c>
      <c r="AZ307">
        <v>83.33</v>
      </c>
      <c r="BB307">
        <v>31</v>
      </c>
      <c r="BD307">
        <v>1.7</v>
      </c>
      <c r="BF307">
        <v>33.299999999999997</v>
      </c>
      <c r="BH307">
        <v>66.67</v>
      </c>
      <c r="BJ307" t="s">
        <v>1424</v>
      </c>
      <c r="BK307" t="s">
        <v>1424</v>
      </c>
      <c r="BL307" t="s">
        <v>1424</v>
      </c>
      <c r="BM307" t="s">
        <v>1424</v>
      </c>
      <c r="BN307" t="s">
        <v>1424</v>
      </c>
      <c r="BO307">
        <v>0</v>
      </c>
      <c r="BQ307">
        <v>-2</v>
      </c>
      <c r="BS307">
        <v>-1</v>
      </c>
      <c r="BU307">
        <v>0</v>
      </c>
      <c r="BV307">
        <v>9</v>
      </c>
      <c r="BW307">
        <v>22</v>
      </c>
      <c r="BX307">
        <v>4</v>
      </c>
      <c r="BY307">
        <v>1</v>
      </c>
      <c r="BZ307">
        <v>3</v>
      </c>
      <c r="CA307">
        <v>8</v>
      </c>
      <c r="CB307">
        <v>20</v>
      </c>
      <c r="CC307">
        <v>8</v>
      </c>
      <c r="CD307">
        <v>253.76</v>
      </c>
      <c r="CE307">
        <v>72.48</v>
      </c>
      <c r="CF307">
        <v>68.14</v>
      </c>
      <c r="CG307">
        <v>49.56</v>
      </c>
      <c r="CH307">
        <v>1.69</v>
      </c>
      <c r="CI307">
        <v>29.65</v>
      </c>
      <c r="CJ307">
        <v>47.47</v>
      </c>
      <c r="CK307">
        <v>3.04</v>
      </c>
      <c r="CL307">
        <v>4.05</v>
      </c>
      <c r="CM307">
        <v>4.75</v>
      </c>
      <c r="CN307">
        <v>253.05</v>
      </c>
      <c r="CO307">
        <v>71.63</v>
      </c>
      <c r="CP307">
        <v>66.69</v>
      </c>
      <c r="CQ307">
        <v>50.4</v>
      </c>
      <c r="CR307">
        <v>1.69</v>
      </c>
      <c r="CS307">
        <v>29.48</v>
      </c>
      <c r="CT307">
        <v>46.5</v>
      </c>
      <c r="CU307">
        <v>3.06</v>
      </c>
      <c r="CV307">
        <v>4.0599999999999996</v>
      </c>
      <c r="CW307">
        <v>4.76</v>
      </c>
      <c r="DC307">
        <v>284</v>
      </c>
      <c r="DD307">
        <v>9</v>
      </c>
      <c r="DE307">
        <v>265</v>
      </c>
      <c r="DF307">
        <v>44</v>
      </c>
      <c r="DM307">
        <v>50</v>
      </c>
      <c r="DN307">
        <v>113</v>
      </c>
      <c r="DO307">
        <v>64.290000000000006</v>
      </c>
      <c r="DP307">
        <v>69</v>
      </c>
      <c r="DW307">
        <v>72.22</v>
      </c>
      <c r="DX307">
        <v>97</v>
      </c>
      <c r="DY307">
        <v>94.44</v>
      </c>
      <c r="DZ307">
        <v>5</v>
      </c>
      <c r="EG307">
        <v>29</v>
      </c>
      <c r="EH307">
        <v>33</v>
      </c>
      <c r="EI307">
        <v>33</v>
      </c>
      <c r="EJ307">
        <v>102</v>
      </c>
      <c r="EQ307">
        <v>1.62</v>
      </c>
      <c r="ER307">
        <v>25</v>
      </c>
      <c r="ES307">
        <v>1.76</v>
      </c>
      <c r="ET307">
        <v>76</v>
      </c>
      <c r="FA307">
        <v>40</v>
      </c>
      <c r="FB307">
        <v>66</v>
      </c>
      <c r="FC307">
        <v>0</v>
      </c>
      <c r="FD307">
        <v>91</v>
      </c>
      <c r="FK307">
        <v>100</v>
      </c>
      <c r="FM307">
        <v>0</v>
      </c>
      <c r="FU307">
        <v>0</v>
      </c>
      <c r="FV307">
        <v>64</v>
      </c>
      <c r="FW307">
        <v>0</v>
      </c>
      <c r="FX307">
        <v>40</v>
      </c>
      <c r="GE307">
        <v>-2</v>
      </c>
      <c r="GF307">
        <v>21</v>
      </c>
      <c r="GG307">
        <v>0</v>
      </c>
      <c r="GH307">
        <v>71</v>
      </c>
      <c r="GO307">
        <v>1</v>
      </c>
      <c r="GP307">
        <v>132</v>
      </c>
      <c r="GQ307">
        <v>-2</v>
      </c>
      <c r="GR307">
        <v>34</v>
      </c>
      <c r="GY307">
        <v>0</v>
      </c>
      <c r="GZ307">
        <v>16</v>
      </c>
      <c r="HA307">
        <v>0</v>
      </c>
      <c r="HB307">
        <v>15</v>
      </c>
      <c r="HI307">
        <v>5</v>
      </c>
      <c r="HJ307">
        <v>38</v>
      </c>
      <c r="HK307">
        <v>4</v>
      </c>
      <c r="HL307">
        <v>60</v>
      </c>
      <c r="HS307">
        <v>10</v>
      </c>
      <c r="HT307">
        <v>97</v>
      </c>
      <c r="HU307">
        <v>12</v>
      </c>
      <c r="HV307">
        <v>41</v>
      </c>
      <c r="IC307">
        <v>2</v>
      </c>
      <c r="ID307">
        <v>54</v>
      </c>
      <c r="IE307">
        <v>2</v>
      </c>
      <c r="IF307">
        <v>52</v>
      </c>
      <c r="IM307">
        <v>1</v>
      </c>
      <c r="IN307">
        <v>1</v>
      </c>
      <c r="IO307">
        <v>0</v>
      </c>
      <c r="IP307">
        <v>35</v>
      </c>
    </row>
    <row r="308" spans="1:250" x14ac:dyDescent="0.25">
      <c r="A308" s="3" t="str">
        <f t="shared" si="4"/>
        <v>Linn Grant</v>
      </c>
      <c r="B308" s="4">
        <v>45767</v>
      </c>
      <c r="C308" t="s">
        <v>1680</v>
      </c>
      <c r="D308" t="s">
        <v>1681</v>
      </c>
      <c r="E308" t="s">
        <v>1682</v>
      </c>
      <c r="F308" t="s">
        <v>1683</v>
      </c>
      <c r="I308" t="s">
        <v>1810</v>
      </c>
      <c r="J308" t="s">
        <v>1811</v>
      </c>
      <c r="K308" t="s">
        <v>1424</v>
      </c>
      <c r="L308">
        <v>71</v>
      </c>
      <c r="M308">
        <v>70</v>
      </c>
      <c r="Q308">
        <v>141</v>
      </c>
      <c r="R308">
        <v>71.39</v>
      </c>
      <c r="S308">
        <v>71.08</v>
      </c>
      <c r="T308">
        <v>72.33</v>
      </c>
      <c r="U308">
        <v>70.959999999999994</v>
      </c>
      <c r="Y308">
        <v>71.64</v>
      </c>
      <c r="Z308">
        <v>81</v>
      </c>
      <c r="AA308">
        <v>74</v>
      </c>
      <c r="AE308">
        <v>8</v>
      </c>
      <c r="AF308">
        <v>10</v>
      </c>
      <c r="AJ308">
        <v>74</v>
      </c>
      <c r="AK308">
        <v>70</v>
      </c>
      <c r="AL308">
        <v>10</v>
      </c>
      <c r="AM308" s="5">
        <v>0.34791666666666665</v>
      </c>
      <c r="AN308">
        <v>1</v>
      </c>
      <c r="AO308" s="5">
        <v>0.55625000000000002</v>
      </c>
      <c r="AV308">
        <v>283.5</v>
      </c>
      <c r="AX308">
        <v>71.430000000000007</v>
      </c>
      <c r="AZ308">
        <v>75</v>
      </c>
      <c r="BB308">
        <v>30</v>
      </c>
      <c r="BD308">
        <v>1.67</v>
      </c>
      <c r="BF308">
        <v>44.4</v>
      </c>
      <c r="BH308">
        <v>50</v>
      </c>
      <c r="BJ308" t="s">
        <v>1424</v>
      </c>
      <c r="BK308" t="s">
        <v>1424</v>
      </c>
      <c r="BL308" t="s">
        <v>1424</v>
      </c>
      <c r="BM308" t="s">
        <v>1424</v>
      </c>
      <c r="BN308" t="s">
        <v>1424</v>
      </c>
      <c r="BO308">
        <v>3</v>
      </c>
      <c r="BQ308">
        <v>-4</v>
      </c>
      <c r="BS308">
        <v>-2</v>
      </c>
      <c r="BU308">
        <v>0</v>
      </c>
      <c r="BV308">
        <v>9</v>
      </c>
      <c r="BW308">
        <v>22</v>
      </c>
      <c r="BX308">
        <v>4</v>
      </c>
      <c r="BY308">
        <v>1</v>
      </c>
      <c r="BZ308">
        <v>2</v>
      </c>
      <c r="CA308">
        <v>8</v>
      </c>
      <c r="CB308">
        <v>20</v>
      </c>
      <c r="CC308">
        <v>8</v>
      </c>
      <c r="CD308">
        <v>253.76</v>
      </c>
      <c r="CE308">
        <v>72.48</v>
      </c>
      <c r="CF308">
        <v>68.14</v>
      </c>
      <c r="CG308">
        <v>49.56</v>
      </c>
      <c r="CH308">
        <v>1.69</v>
      </c>
      <c r="CI308">
        <v>29.65</v>
      </c>
      <c r="CJ308">
        <v>47.47</v>
      </c>
      <c r="CK308">
        <v>3.04</v>
      </c>
      <c r="CL308">
        <v>4.05</v>
      </c>
      <c r="CM308">
        <v>4.75</v>
      </c>
      <c r="CN308">
        <v>253.05</v>
      </c>
      <c r="CO308">
        <v>71.63</v>
      </c>
      <c r="CP308">
        <v>66.69</v>
      </c>
      <c r="CQ308">
        <v>50.4</v>
      </c>
      <c r="CR308">
        <v>1.69</v>
      </c>
      <c r="CS308">
        <v>29.48</v>
      </c>
      <c r="CT308">
        <v>46.5</v>
      </c>
      <c r="CU308">
        <v>3.06</v>
      </c>
      <c r="CV308">
        <v>4.0599999999999996</v>
      </c>
      <c r="CW308">
        <v>4.76</v>
      </c>
      <c r="DC308">
        <v>288</v>
      </c>
      <c r="DD308">
        <v>5</v>
      </c>
      <c r="DE308">
        <v>279</v>
      </c>
      <c r="DF308">
        <v>11</v>
      </c>
      <c r="DM308">
        <v>71.430000000000007</v>
      </c>
      <c r="DN308">
        <v>28</v>
      </c>
      <c r="DO308">
        <v>71.430000000000007</v>
      </c>
      <c r="DP308">
        <v>40</v>
      </c>
      <c r="DW308">
        <v>72.22</v>
      </c>
      <c r="DX308">
        <v>97</v>
      </c>
      <c r="DY308">
        <v>77.78</v>
      </c>
      <c r="DZ308">
        <v>72</v>
      </c>
      <c r="EG308">
        <v>28</v>
      </c>
      <c r="EH308">
        <v>19</v>
      </c>
      <c r="EI308">
        <v>32</v>
      </c>
      <c r="EJ308">
        <v>81</v>
      </c>
      <c r="EQ308">
        <v>1.54</v>
      </c>
      <c r="ER308">
        <v>10</v>
      </c>
      <c r="ES308">
        <v>1.79</v>
      </c>
      <c r="ET308">
        <v>94</v>
      </c>
      <c r="FA308">
        <v>20</v>
      </c>
      <c r="FB308">
        <v>100</v>
      </c>
      <c r="FC308">
        <v>75</v>
      </c>
      <c r="FD308">
        <v>17</v>
      </c>
      <c r="FK308">
        <v>0</v>
      </c>
      <c r="FM308">
        <v>100</v>
      </c>
      <c r="FU308">
        <v>3</v>
      </c>
      <c r="FV308">
        <v>141</v>
      </c>
      <c r="FW308">
        <v>0</v>
      </c>
      <c r="FX308">
        <v>40</v>
      </c>
      <c r="GE308">
        <v>-3</v>
      </c>
      <c r="GF308">
        <v>9</v>
      </c>
      <c r="GG308">
        <v>-1</v>
      </c>
      <c r="GH308">
        <v>42</v>
      </c>
      <c r="GO308">
        <v>-1</v>
      </c>
      <c r="GP308">
        <v>59</v>
      </c>
      <c r="GQ308">
        <v>-1</v>
      </c>
      <c r="GR308">
        <v>64</v>
      </c>
      <c r="GY308">
        <v>0</v>
      </c>
      <c r="GZ308">
        <v>16</v>
      </c>
      <c r="HA308">
        <v>0</v>
      </c>
      <c r="HB308">
        <v>15</v>
      </c>
      <c r="HI308">
        <v>6</v>
      </c>
      <c r="HJ308">
        <v>12</v>
      </c>
      <c r="HK308">
        <v>3</v>
      </c>
      <c r="HL308">
        <v>89</v>
      </c>
      <c r="HS308">
        <v>8</v>
      </c>
      <c r="HT308">
        <v>134</v>
      </c>
      <c r="HU308">
        <v>14</v>
      </c>
      <c r="HV308">
        <v>12</v>
      </c>
      <c r="IC308">
        <v>3</v>
      </c>
      <c r="ID308">
        <v>23</v>
      </c>
      <c r="IE308">
        <v>1</v>
      </c>
      <c r="IF308">
        <v>85</v>
      </c>
      <c r="IM308">
        <v>1</v>
      </c>
      <c r="IN308">
        <v>1</v>
      </c>
      <c r="IO308">
        <v>0</v>
      </c>
      <c r="IP308">
        <v>35</v>
      </c>
    </row>
    <row r="309" spans="1:250" x14ac:dyDescent="0.25">
      <c r="A309" s="3" t="str">
        <f t="shared" si="4"/>
        <v>Brooke M. Henderson</v>
      </c>
      <c r="B309" s="4">
        <v>45767</v>
      </c>
      <c r="C309" t="s">
        <v>1680</v>
      </c>
      <c r="D309" t="s">
        <v>1681</v>
      </c>
      <c r="E309" t="s">
        <v>1682</v>
      </c>
      <c r="F309" t="s">
        <v>1683</v>
      </c>
      <c r="I309" t="s">
        <v>1812</v>
      </c>
      <c r="J309" t="s">
        <v>1813</v>
      </c>
      <c r="K309" t="s">
        <v>1424</v>
      </c>
      <c r="L309">
        <v>72</v>
      </c>
      <c r="M309">
        <v>69</v>
      </c>
      <c r="Q309">
        <v>141</v>
      </c>
      <c r="R309">
        <v>71.39</v>
      </c>
      <c r="S309">
        <v>71.08</v>
      </c>
      <c r="T309">
        <v>73.33</v>
      </c>
      <c r="U309">
        <v>69.959999999999994</v>
      </c>
      <c r="Y309">
        <v>71.64</v>
      </c>
      <c r="Z309">
        <v>104</v>
      </c>
      <c r="AA309">
        <v>74</v>
      </c>
      <c r="AE309">
        <v>9</v>
      </c>
      <c r="AF309">
        <v>10</v>
      </c>
      <c r="AJ309">
        <v>74</v>
      </c>
      <c r="AK309">
        <v>70</v>
      </c>
      <c r="AL309">
        <v>1</v>
      </c>
      <c r="AM309" s="5">
        <v>0.54097222222222219</v>
      </c>
      <c r="AN309">
        <v>10</v>
      </c>
      <c r="AO309" s="5">
        <v>0.33263888888888887</v>
      </c>
      <c r="AV309">
        <v>258.5</v>
      </c>
      <c r="AX309">
        <v>75</v>
      </c>
      <c r="AZ309">
        <v>83.33</v>
      </c>
      <c r="BB309">
        <v>32</v>
      </c>
      <c r="BD309">
        <v>1.77</v>
      </c>
      <c r="BF309">
        <v>50</v>
      </c>
      <c r="BH309">
        <v>60</v>
      </c>
      <c r="BJ309" t="s">
        <v>1424</v>
      </c>
      <c r="BK309" t="s">
        <v>1424</v>
      </c>
      <c r="BL309" t="s">
        <v>1424</v>
      </c>
      <c r="BM309" t="s">
        <v>1424</v>
      </c>
      <c r="BN309" t="s">
        <v>1424</v>
      </c>
      <c r="BO309">
        <v>-1</v>
      </c>
      <c r="BQ309">
        <v>0</v>
      </c>
      <c r="BS309">
        <v>-2</v>
      </c>
      <c r="BU309">
        <v>0</v>
      </c>
      <c r="BV309">
        <v>7</v>
      </c>
      <c r="BW309">
        <v>26</v>
      </c>
      <c r="BX309">
        <v>2</v>
      </c>
      <c r="BY309">
        <v>1</v>
      </c>
      <c r="BZ309">
        <v>5</v>
      </c>
      <c r="CA309">
        <v>8</v>
      </c>
      <c r="CB309">
        <v>20</v>
      </c>
      <c r="CC309">
        <v>8</v>
      </c>
      <c r="CD309">
        <v>253.76</v>
      </c>
      <c r="CE309">
        <v>72.48</v>
      </c>
      <c r="CF309">
        <v>68.14</v>
      </c>
      <c r="CG309">
        <v>49.56</v>
      </c>
      <c r="CH309">
        <v>1.69</v>
      </c>
      <c r="CI309">
        <v>29.65</v>
      </c>
      <c r="CJ309">
        <v>47.47</v>
      </c>
      <c r="CK309">
        <v>3.04</v>
      </c>
      <c r="CL309">
        <v>4.05</v>
      </c>
      <c r="CM309">
        <v>4.75</v>
      </c>
      <c r="CN309">
        <v>253.05</v>
      </c>
      <c r="CO309">
        <v>71.63</v>
      </c>
      <c r="CP309">
        <v>66.69</v>
      </c>
      <c r="CQ309">
        <v>50.4</v>
      </c>
      <c r="CR309">
        <v>1.69</v>
      </c>
      <c r="CS309">
        <v>29.48</v>
      </c>
      <c r="CT309">
        <v>46.5</v>
      </c>
      <c r="CU309">
        <v>3.06</v>
      </c>
      <c r="CV309">
        <v>4.0599999999999996</v>
      </c>
      <c r="CW309">
        <v>4.76</v>
      </c>
      <c r="DC309">
        <v>260</v>
      </c>
      <c r="DD309">
        <v>72</v>
      </c>
      <c r="DE309">
        <v>257</v>
      </c>
      <c r="DF309">
        <v>79</v>
      </c>
      <c r="DM309">
        <v>71.430000000000007</v>
      </c>
      <c r="DN309">
        <v>28</v>
      </c>
      <c r="DO309">
        <v>78.569999999999993</v>
      </c>
      <c r="DP309">
        <v>20</v>
      </c>
      <c r="DW309">
        <v>88.89</v>
      </c>
      <c r="DX309">
        <v>15</v>
      </c>
      <c r="DY309">
        <v>77.78</v>
      </c>
      <c r="DZ309">
        <v>72</v>
      </c>
      <c r="EG309">
        <v>34</v>
      </c>
      <c r="EH309">
        <v>127</v>
      </c>
      <c r="EI309">
        <v>30</v>
      </c>
      <c r="EJ309">
        <v>34</v>
      </c>
      <c r="EQ309">
        <v>1.88</v>
      </c>
      <c r="ER309">
        <v>129</v>
      </c>
      <c r="ES309">
        <v>1.64</v>
      </c>
      <c r="ET309">
        <v>28</v>
      </c>
      <c r="FA309">
        <v>0</v>
      </c>
      <c r="FB309">
        <v>108</v>
      </c>
      <c r="FC309">
        <v>75</v>
      </c>
      <c r="FD309">
        <v>17</v>
      </c>
      <c r="FK309">
        <v>0</v>
      </c>
      <c r="FM309">
        <v>75</v>
      </c>
      <c r="FU309">
        <v>0</v>
      </c>
      <c r="FV309">
        <v>64</v>
      </c>
      <c r="FW309">
        <v>-1</v>
      </c>
      <c r="FX309">
        <v>10</v>
      </c>
      <c r="GE309">
        <v>-1</v>
      </c>
      <c r="GF309">
        <v>41</v>
      </c>
      <c r="GG309">
        <v>1</v>
      </c>
      <c r="GH309">
        <v>99</v>
      </c>
      <c r="GO309">
        <v>1</v>
      </c>
      <c r="GP309">
        <v>132</v>
      </c>
      <c r="GQ309">
        <v>-3</v>
      </c>
      <c r="GR309">
        <v>10</v>
      </c>
      <c r="GY309">
        <v>0</v>
      </c>
      <c r="GZ309">
        <v>16</v>
      </c>
      <c r="HA309">
        <v>0</v>
      </c>
      <c r="HB309">
        <v>15</v>
      </c>
      <c r="HI309">
        <v>2</v>
      </c>
      <c r="HJ309">
        <v>120</v>
      </c>
      <c r="HK309">
        <v>5</v>
      </c>
      <c r="HL309">
        <v>32</v>
      </c>
      <c r="HS309">
        <v>14</v>
      </c>
      <c r="HT309">
        <v>9</v>
      </c>
      <c r="HU309">
        <v>12</v>
      </c>
      <c r="HV309">
        <v>41</v>
      </c>
      <c r="IC309">
        <v>2</v>
      </c>
      <c r="ID309">
        <v>54</v>
      </c>
      <c r="IE309">
        <v>0</v>
      </c>
      <c r="IF309">
        <v>131</v>
      </c>
      <c r="IM309">
        <v>0</v>
      </c>
      <c r="IN309">
        <v>29</v>
      </c>
      <c r="IO309">
        <v>1</v>
      </c>
      <c r="IP309">
        <v>5</v>
      </c>
    </row>
    <row r="310" spans="1:250" x14ac:dyDescent="0.25">
      <c r="A310" s="3" t="str">
        <f t="shared" si="4"/>
        <v>Cassie Porter</v>
      </c>
      <c r="B310" s="4">
        <v>45767</v>
      </c>
      <c r="C310" t="s">
        <v>1680</v>
      </c>
      <c r="D310" t="s">
        <v>1681</v>
      </c>
      <c r="E310" t="s">
        <v>1682</v>
      </c>
      <c r="F310" t="s">
        <v>1683</v>
      </c>
      <c r="I310" t="s">
        <v>1814</v>
      </c>
      <c r="J310" t="s">
        <v>1815</v>
      </c>
      <c r="K310" t="s">
        <v>1424</v>
      </c>
      <c r="L310">
        <v>69</v>
      </c>
      <c r="M310">
        <v>72</v>
      </c>
      <c r="Q310">
        <v>141</v>
      </c>
      <c r="R310">
        <v>71.39</v>
      </c>
      <c r="S310">
        <v>71.08</v>
      </c>
      <c r="T310">
        <v>70.33</v>
      </c>
      <c r="U310">
        <v>72.959999999999994</v>
      </c>
      <c r="Y310">
        <v>71.64</v>
      </c>
      <c r="Z310">
        <v>44</v>
      </c>
      <c r="AA310">
        <v>74</v>
      </c>
      <c r="AE310">
        <v>6</v>
      </c>
      <c r="AF310">
        <v>10</v>
      </c>
      <c r="AJ310">
        <v>74</v>
      </c>
      <c r="AK310">
        <v>70</v>
      </c>
      <c r="AL310">
        <v>1</v>
      </c>
      <c r="AM310" s="5">
        <v>0.55625000000000002</v>
      </c>
      <c r="AN310">
        <v>10</v>
      </c>
      <c r="AO310" s="5">
        <v>0.34791666666666665</v>
      </c>
      <c r="AV310">
        <v>278</v>
      </c>
      <c r="AX310">
        <v>60.71</v>
      </c>
      <c r="AZ310">
        <v>75</v>
      </c>
      <c r="BB310">
        <v>30</v>
      </c>
      <c r="BD310">
        <v>1.74</v>
      </c>
      <c r="BF310">
        <v>55.6</v>
      </c>
      <c r="BH310">
        <v>50</v>
      </c>
      <c r="BJ310" t="s">
        <v>1424</v>
      </c>
      <c r="BK310" t="s">
        <v>1424</v>
      </c>
      <c r="BL310" t="s">
        <v>1424</v>
      </c>
      <c r="BM310" t="s">
        <v>1424</v>
      </c>
      <c r="BN310" t="s">
        <v>1424</v>
      </c>
      <c r="BO310">
        <v>-1</v>
      </c>
      <c r="BQ310">
        <v>1</v>
      </c>
      <c r="BS310">
        <v>-3</v>
      </c>
      <c r="BU310">
        <v>0</v>
      </c>
      <c r="BV310">
        <v>7</v>
      </c>
      <c r="BW310">
        <v>25</v>
      </c>
      <c r="BX310">
        <v>4</v>
      </c>
      <c r="BY310">
        <v>0</v>
      </c>
      <c r="BZ310">
        <v>4</v>
      </c>
      <c r="CA310">
        <v>8</v>
      </c>
      <c r="CB310">
        <v>20</v>
      </c>
      <c r="CC310">
        <v>8</v>
      </c>
      <c r="CD310">
        <v>253.76</v>
      </c>
      <c r="CE310">
        <v>72.48</v>
      </c>
      <c r="CF310">
        <v>68.14</v>
      </c>
      <c r="CG310">
        <v>49.56</v>
      </c>
      <c r="CH310">
        <v>1.69</v>
      </c>
      <c r="CI310">
        <v>29.65</v>
      </c>
      <c r="CJ310">
        <v>47.47</v>
      </c>
      <c r="CK310">
        <v>3.04</v>
      </c>
      <c r="CL310">
        <v>4.05</v>
      </c>
      <c r="CM310">
        <v>4.75</v>
      </c>
      <c r="CN310">
        <v>253.05</v>
      </c>
      <c r="CO310">
        <v>71.63</v>
      </c>
      <c r="CP310">
        <v>66.69</v>
      </c>
      <c r="CQ310">
        <v>50.4</v>
      </c>
      <c r="CR310">
        <v>1.69</v>
      </c>
      <c r="CS310">
        <v>29.48</v>
      </c>
      <c r="CT310">
        <v>46.5</v>
      </c>
      <c r="CU310">
        <v>3.06</v>
      </c>
      <c r="CV310">
        <v>4.0599999999999996</v>
      </c>
      <c r="CW310">
        <v>4.76</v>
      </c>
      <c r="DC310">
        <v>282</v>
      </c>
      <c r="DD310">
        <v>12</v>
      </c>
      <c r="DE310">
        <v>274</v>
      </c>
      <c r="DF310">
        <v>21</v>
      </c>
      <c r="DM310">
        <v>57.14</v>
      </c>
      <c r="DN310">
        <v>86</v>
      </c>
      <c r="DO310">
        <v>64.290000000000006</v>
      </c>
      <c r="DP310">
        <v>69</v>
      </c>
      <c r="DW310">
        <v>77.78</v>
      </c>
      <c r="DX310">
        <v>69</v>
      </c>
      <c r="DY310">
        <v>72.22</v>
      </c>
      <c r="DZ310">
        <v>109</v>
      </c>
      <c r="EG310">
        <v>30</v>
      </c>
      <c r="EH310">
        <v>54</v>
      </c>
      <c r="EI310">
        <v>30</v>
      </c>
      <c r="EJ310">
        <v>34</v>
      </c>
      <c r="EQ310">
        <v>1.71</v>
      </c>
      <c r="ER310">
        <v>60</v>
      </c>
      <c r="ES310">
        <v>1.77</v>
      </c>
      <c r="ET310">
        <v>80</v>
      </c>
      <c r="FA310">
        <v>75</v>
      </c>
      <c r="FB310">
        <v>20</v>
      </c>
      <c r="FC310">
        <v>40</v>
      </c>
      <c r="FD310">
        <v>55</v>
      </c>
      <c r="FK310">
        <v>0</v>
      </c>
      <c r="FM310">
        <v>66.67</v>
      </c>
      <c r="FU310">
        <v>-1</v>
      </c>
      <c r="FV310">
        <v>21</v>
      </c>
      <c r="FW310">
        <v>0</v>
      </c>
      <c r="FX310">
        <v>40</v>
      </c>
      <c r="GE310">
        <v>-1</v>
      </c>
      <c r="GF310">
        <v>41</v>
      </c>
      <c r="GG310">
        <v>2</v>
      </c>
      <c r="GH310">
        <v>117</v>
      </c>
      <c r="GO310">
        <v>-1</v>
      </c>
      <c r="GP310">
        <v>59</v>
      </c>
      <c r="GQ310">
        <v>-2</v>
      </c>
      <c r="GR310">
        <v>34</v>
      </c>
      <c r="GY310">
        <v>0</v>
      </c>
      <c r="GZ310">
        <v>16</v>
      </c>
      <c r="HA310">
        <v>0</v>
      </c>
      <c r="HB310">
        <v>15</v>
      </c>
      <c r="HI310">
        <v>4</v>
      </c>
      <c r="HJ310">
        <v>67</v>
      </c>
      <c r="HK310">
        <v>3</v>
      </c>
      <c r="HL310">
        <v>89</v>
      </c>
      <c r="HS310">
        <v>13</v>
      </c>
      <c r="HT310">
        <v>22</v>
      </c>
      <c r="HU310">
        <v>12</v>
      </c>
      <c r="HV310">
        <v>41</v>
      </c>
      <c r="IC310">
        <v>1</v>
      </c>
      <c r="ID310">
        <v>91</v>
      </c>
      <c r="IE310">
        <v>3</v>
      </c>
      <c r="IF310">
        <v>25</v>
      </c>
      <c r="IM310">
        <v>0</v>
      </c>
      <c r="IN310">
        <v>29</v>
      </c>
      <c r="IO310">
        <v>0</v>
      </c>
      <c r="IP310">
        <v>35</v>
      </c>
    </row>
    <row r="311" spans="1:250" x14ac:dyDescent="0.25">
      <c r="A311" s="3" t="str">
        <f t="shared" si="4"/>
        <v>Haeran Ryu</v>
      </c>
      <c r="B311" s="4">
        <v>45767</v>
      </c>
      <c r="C311" t="s">
        <v>1680</v>
      </c>
      <c r="D311" t="s">
        <v>1681</v>
      </c>
      <c r="E311" t="s">
        <v>1682</v>
      </c>
      <c r="F311" t="s">
        <v>1683</v>
      </c>
      <c r="I311" t="s">
        <v>1448</v>
      </c>
      <c r="J311" t="s">
        <v>1816</v>
      </c>
      <c r="K311" t="s">
        <v>1424</v>
      </c>
      <c r="L311">
        <v>74</v>
      </c>
      <c r="M311">
        <v>67</v>
      </c>
      <c r="Q311">
        <v>141</v>
      </c>
      <c r="R311">
        <v>71.39</v>
      </c>
      <c r="S311">
        <v>71.08</v>
      </c>
      <c r="T311">
        <v>75.33</v>
      </c>
      <c r="U311">
        <v>67.959999999999994</v>
      </c>
      <c r="Y311">
        <v>71.64</v>
      </c>
      <c r="Z311">
        <v>128</v>
      </c>
      <c r="AA311">
        <v>74</v>
      </c>
      <c r="AE311">
        <v>11</v>
      </c>
      <c r="AF311">
        <v>10</v>
      </c>
      <c r="AJ311">
        <v>74</v>
      </c>
      <c r="AK311">
        <v>70</v>
      </c>
      <c r="AL311">
        <v>1</v>
      </c>
      <c r="AM311" s="5">
        <v>0.54097222222222219</v>
      </c>
      <c r="AN311">
        <v>10</v>
      </c>
      <c r="AO311" s="5">
        <v>0.33263888888888887</v>
      </c>
      <c r="AV311">
        <v>262</v>
      </c>
      <c r="AX311">
        <v>75</v>
      </c>
      <c r="AZ311">
        <v>80.56</v>
      </c>
      <c r="BB311">
        <v>31</v>
      </c>
      <c r="BD311">
        <v>1.79</v>
      </c>
      <c r="BF311">
        <v>71.400000000000006</v>
      </c>
      <c r="BH311">
        <v>50</v>
      </c>
      <c r="BJ311" t="s">
        <v>1424</v>
      </c>
      <c r="BK311" t="s">
        <v>1424</v>
      </c>
      <c r="BL311" t="s">
        <v>1424</v>
      </c>
      <c r="BM311" t="s">
        <v>1424</v>
      </c>
      <c r="BN311" t="s">
        <v>1424</v>
      </c>
      <c r="BO311">
        <v>-2</v>
      </c>
      <c r="BQ311">
        <v>0</v>
      </c>
      <c r="BS311">
        <v>-1</v>
      </c>
      <c r="BU311">
        <v>0</v>
      </c>
      <c r="BV311">
        <v>6</v>
      </c>
      <c r="BW311">
        <v>28</v>
      </c>
      <c r="BX311">
        <v>1</v>
      </c>
      <c r="BY311">
        <v>1</v>
      </c>
      <c r="BZ311">
        <v>4</v>
      </c>
      <c r="CA311">
        <v>8</v>
      </c>
      <c r="CB311">
        <v>20</v>
      </c>
      <c r="CC311">
        <v>8</v>
      </c>
      <c r="CD311">
        <v>253.76</v>
      </c>
      <c r="CE311">
        <v>72.48</v>
      </c>
      <c r="CF311">
        <v>68.14</v>
      </c>
      <c r="CG311">
        <v>49.56</v>
      </c>
      <c r="CH311">
        <v>1.69</v>
      </c>
      <c r="CI311">
        <v>29.65</v>
      </c>
      <c r="CJ311">
        <v>47.47</v>
      </c>
      <c r="CK311">
        <v>3.04</v>
      </c>
      <c r="CL311">
        <v>4.05</v>
      </c>
      <c r="CM311">
        <v>4.75</v>
      </c>
      <c r="CN311">
        <v>253.05</v>
      </c>
      <c r="CO311">
        <v>71.63</v>
      </c>
      <c r="CP311">
        <v>66.69</v>
      </c>
      <c r="CQ311">
        <v>50.4</v>
      </c>
      <c r="CR311">
        <v>1.69</v>
      </c>
      <c r="CS311">
        <v>29.48</v>
      </c>
      <c r="CT311">
        <v>46.5</v>
      </c>
      <c r="CU311">
        <v>3.06</v>
      </c>
      <c r="CV311">
        <v>4.0599999999999996</v>
      </c>
      <c r="CW311">
        <v>4.76</v>
      </c>
      <c r="DC311">
        <v>263</v>
      </c>
      <c r="DD311">
        <v>60</v>
      </c>
      <c r="DE311">
        <v>261</v>
      </c>
      <c r="DF311">
        <v>64</v>
      </c>
      <c r="DM311">
        <v>64.290000000000006</v>
      </c>
      <c r="DN311">
        <v>50</v>
      </c>
      <c r="DO311">
        <v>85.71</v>
      </c>
      <c r="DP311">
        <v>5</v>
      </c>
      <c r="DW311">
        <v>72.22</v>
      </c>
      <c r="DX311">
        <v>97</v>
      </c>
      <c r="DY311">
        <v>88.89</v>
      </c>
      <c r="DZ311">
        <v>23</v>
      </c>
      <c r="EG311">
        <v>33</v>
      </c>
      <c r="EH311">
        <v>115</v>
      </c>
      <c r="EI311">
        <v>29</v>
      </c>
      <c r="EJ311">
        <v>16</v>
      </c>
      <c r="EQ311">
        <v>1.92</v>
      </c>
      <c r="ER311">
        <v>137</v>
      </c>
      <c r="ES311">
        <v>1.69</v>
      </c>
      <c r="ET311">
        <v>45</v>
      </c>
      <c r="FA311">
        <v>60</v>
      </c>
      <c r="FB311">
        <v>40</v>
      </c>
      <c r="FC311">
        <v>100</v>
      </c>
      <c r="FD311">
        <v>1</v>
      </c>
      <c r="FK311">
        <v>50</v>
      </c>
      <c r="FM311">
        <v>50</v>
      </c>
      <c r="FU311">
        <v>0</v>
      </c>
      <c r="FV311">
        <v>64</v>
      </c>
      <c r="FW311">
        <v>-2</v>
      </c>
      <c r="FX311">
        <v>1</v>
      </c>
      <c r="GE311">
        <v>2</v>
      </c>
      <c r="GF311">
        <v>121</v>
      </c>
      <c r="GG311">
        <v>-2</v>
      </c>
      <c r="GH311">
        <v>20</v>
      </c>
      <c r="GO311">
        <v>0</v>
      </c>
      <c r="GP311">
        <v>109</v>
      </c>
      <c r="GQ311">
        <v>-1</v>
      </c>
      <c r="GR311">
        <v>64</v>
      </c>
      <c r="GY311">
        <v>0</v>
      </c>
      <c r="GZ311">
        <v>16</v>
      </c>
      <c r="HA311">
        <v>0</v>
      </c>
      <c r="HB311">
        <v>15</v>
      </c>
      <c r="HI311">
        <v>1</v>
      </c>
      <c r="HJ311">
        <v>139</v>
      </c>
      <c r="HK311">
        <v>5</v>
      </c>
      <c r="HL311">
        <v>32</v>
      </c>
      <c r="HS311">
        <v>15</v>
      </c>
      <c r="HT311">
        <v>4</v>
      </c>
      <c r="HU311">
        <v>13</v>
      </c>
      <c r="HV311">
        <v>22</v>
      </c>
      <c r="IC311">
        <v>1</v>
      </c>
      <c r="ID311">
        <v>91</v>
      </c>
      <c r="IE311">
        <v>0</v>
      </c>
      <c r="IF311">
        <v>131</v>
      </c>
      <c r="IM311">
        <v>1</v>
      </c>
      <c r="IN311">
        <v>1</v>
      </c>
      <c r="IO311">
        <v>0</v>
      </c>
      <c r="IP311">
        <v>35</v>
      </c>
    </row>
    <row r="312" spans="1:250" x14ac:dyDescent="0.25">
      <c r="A312" s="3" t="str">
        <f t="shared" si="4"/>
        <v>Hinako Shibuno</v>
      </c>
      <c r="B312" s="4">
        <v>45767</v>
      </c>
      <c r="C312" t="s">
        <v>1680</v>
      </c>
      <c r="D312" t="s">
        <v>1681</v>
      </c>
      <c r="E312" t="s">
        <v>1682</v>
      </c>
      <c r="F312" t="s">
        <v>1683</v>
      </c>
      <c r="I312" t="s">
        <v>1817</v>
      </c>
      <c r="J312" t="s">
        <v>1818</v>
      </c>
      <c r="K312" t="s">
        <v>1424</v>
      </c>
      <c r="L312">
        <v>74</v>
      </c>
      <c r="M312">
        <v>67</v>
      </c>
      <c r="Q312">
        <v>141</v>
      </c>
      <c r="R312">
        <v>71.39</v>
      </c>
      <c r="S312">
        <v>71.08</v>
      </c>
      <c r="T312">
        <v>75.33</v>
      </c>
      <c r="U312">
        <v>67.959999999999994</v>
      </c>
      <c r="Y312">
        <v>71.64</v>
      </c>
      <c r="Z312">
        <v>128</v>
      </c>
      <c r="AA312">
        <v>74</v>
      </c>
      <c r="AE312">
        <v>11</v>
      </c>
      <c r="AF312">
        <v>10</v>
      </c>
      <c r="AJ312">
        <v>74</v>
      </c>
      <c r="AK312">
        <v>70</v>
      </c>
      <c r="AL312">
        <v>1</v>
      </c>
      <c r="AM312" s="5">
        <v>0.57152777777777775</v>
      </c>
      <c r="AN312">
        <v>10</v>
      </c>
      <c r="AO312" s="5">
        <v>0.36319444444444443</v>
      </c>
      <c r="AV312">
        <v>261</v>
      </c>
      <c r="AX312">
        <v>60.71</v>
      </c>
      <c r="AZ312">
        <v>75</v>
      </c>
      <c r="BB312">
        <v>30.5</v>
      </c>
      <c r="BD312">
        <v>1.7</v>
      </c>
      <c r="BF312">
        <v>55.6</v>
      </c>
      <c r="BH312">
        <v>80</v>
      </c>
      <c r="BJ312" t="s">
        <v>1424</v>
      </c>
      <c r="BK312" t="s">
        <v>1424</v>
      </c>
      <c r="BL312" t="s">
        <v>1424</v>
      </c>
      <c r="BM312" t="s">
        <v>1424</v>
      </c>
      <c r="BN312" t="s">
        <v>1424</v>
      </c>
      <c r="BO312">
        <v>0</v>
      </c>
      <c r="BQ312">
        <v>4</v>
      </c>
      <c r="BS312">
        <v>-7</v>
      </c>
      <c r="BU312">
        <v>0</v>
      </c>
      <c r="BV312">
        <v>8</v>
      </c>
      <c r="BW312">
        <v>24</v>
      </c>
      <c r="BX312">
        <v>3</v>
      </c>
      <c r="BY312">
        <v>1</v>
      </c>
      <c r="BZ312">
        <v>5</v>
      </c>
      <c r="CA312">
        <v>8</v>
      </c>
      <c r="CB312">
        <v>20</v>
      </c>
      <c r="CC312">
        <v>8</v>
      </c>
      <c r="CD312">
        <v>253.76</v>
      </c>
      <c r="CE312">
        <v>72.48</v>
      </c>
      <c r="CF312">
        <v>68.14</v>
      </c>
      <c r="CG312">
        <v>49.56</v>
      </c>
      <c r="CH312">
        <v>1.69</v>
      </c>
      <c r="CI312">
        <v>29.65</v>
      </c>
      <c r="CJ312">
        <v>47.47</v>
      </c>
      <c r="CK312">
        <v>3.04</v>
      </c>
      <c r="CL312">
        <v>4.05</v>
      </c>
      <c r="CM312">
        <v>4.75</v>
      </c>
      <c r="CN312">
        <v>253.05</v>
      </c>
      <c r="CO312">
        <v>71.63</v>
      </c>
      <c r="CP312">
        <v>66.69</v>
      </c>
      <c r="CQ312">
        <v>50.4</v>
      </c>
      <c r="CR312">
        <v>1.69</v>
      </c>
      <c r="CS312">
        <v>29.48</v>
      </c>
      <c r="CT312">
        <v>46.5</v>
      </c>
      <c r="CU312">
        <v>3.06</v>
      </c>
      <c r="CV312">
        <v>4.0599999999999996</v>
      </c>
      <c r="CW312">
        <v>4.76</v>
      </c>
      <c r="DC312">
        <v>261</v>
      </c>
      <c r="DD312">
        <v>64</v>
      </c>
      <c r="DE312">
        <v>261</v>
      </c>
      <c r="DF312">
        <v>64</v>
      </c>
      <c r="DM312">
        <v>71.430000000000007</v>
      </c>
      <c r="DN312">
        <v>28</v>
      </c>
      <c r="DO312">
        <v>50</v>
      </c>
      <c r="DP312">
        <v>120</v>
      </c>
      <c r="DW312">
        <v>66.67</v>
      </c>
      <c r="DX312">
        <v>121</v>
      </c>
      <c r="DY312">
        <v>83.33</v>
      </c>
      <c r="DZ312">
        <v>43</v>
      </c>
      <c r="EG312">
        <v>32</v>
      </c>
      <c r="EH312">
        <v>93</v>
      </c>
      <c r="EI312">
        <v>29</v>
      </c>
      <c r="EJ312">
        <v>16</v>
      </c>
      <c r="EQ312">
        <v>1.75</v>
      </c>
      <c r="ER312">
        <v>74</v>
      </c>
      <c r="ES312">
        <v>1.67</v>
      </c>
      <c r="ET312">
        <v>34</v>
      </c>
      <c r="FA312">
        <v>33.33</v>
      </c>
      <c r="FB312">
        <v>76</v>
      </c>
      <c r="FC312">
        <v>100</v>
      </c>
      <c r="FD312">
        <v>1</v>
      </c>
      <c r="FK312">
        <v>50</v>
      </c>
      <c r="FM312">
        <v>100</v>
      </c>
      <c r="FU312">
        <v>1</v>
      </c>
      <c r="FV312">
        <v>118</v>
      </c>
      <c r="FW312">
        <v>-1</v>
      </c>
      <c r="FX312">
        <v>10</v>
      </c>
      <c r="GE312">
        <v>4</v>
      </c>
      <c r="GF312">
        <v>140</v>
      </c>
      <c r="GG312">
        <v>0</v>
      </c>
      <c r="GH312">
        <v>71</v>
      </c>
      <c r="GO312">
        <v>-3</v>
      </c>
      <c r="GP312">
        <v>6</v>
      </c>
      <c r="GQ312">
        <v>-4</v>
      </c>
      <c r="GR312">
        <v>5</v>
      </c>
      <c r="GY312">
        <v>0</v>
      </c>
      <c r="GZ312">
        <v>16</v>
      </c>
      <c r="HA312">
        <v>0</v>
      </c>
      <c r="HB312">
        <v>15</v>
      </c>
      <c r="HI312">
        <v>3</v>
      </c>
      <c r="HJ312">
        <v>90</v>
      </c>
      <c r="HK312">
        <v>5</v>
      </c>
      <c r="HL312">
        <v>32</v>
      </c>
      <c r="HS312">
        <v>11</v>
      </c>
      <c r="HT312">
        <v>71</v>
      </c>
      <c r="HU312">
        <v>13</v>
      </c>
      <c r="HV312">
        <v>22</v>
      </c>
      <c r="IC312">
        <v>3</v>
      </c>
      <c r="ID312">
        <v>23</v>
      </c>
      <c r="IE312">
        <v>0</v>
      </c>
      <c r="IF312">
        <v>131</v>
      </c>
      <c r="IM312">
        <v>1</v>
      </c>
      <c r="IN312">
        <v>1</v>
      </c>
      <c r="IO312">
        <v>0</v>
      </c>
      <c r="IP312">
        <v>35</v>
      </c>
    </row>
    <row r="313" spans="1:250" x14ac:dyDescent="0.25">
      <c r="A313" s="3" t="str">
        <f t="shared" si="4"/>
        <v>Gigi Stoll</v>
      </c>
      <c r="B313" s="4">
        <v>45767</v>
      </c>
      <c r="C313" t="s">
        <v>1680</v>
      </c>
      <c r="D313" t="s">
        <v>1681</v>
      </c>
      <c r="E313" t="s">
        <v>1682</v>
      </c>
      <c r="F313" t="s">
        <v>1683</v>
      </c>
      <c r="I313" t="s">
        <v>1819</v>
      </c>
      <c r="J313" t="s">
        <v>1820</v>
      </c>
      <c r="K313" t="s">
        <v>1424</v>
      </c>
      <c r="L313">
        <v>70</v>
      </c>
      <c r="M313">
        <v>71</v>
      </c>
      <c r="Q313">
        <v>141</v>
      </c>
      <c r="R313">
        <v>71.39</v>
      </c>
      <c r="S313">
        <v>71.08</v>
      </c>
      <c r="T313">
        <v>71.33</v>
      </c>
      <c r="U313">
        <v>71.959999999999994</v>
      </c>
      <c r="Y313">
        <v>71.64</v>
      </c>
      <c r="Z313">
        <v>62</v>
      </c>
      <c r="AA313">
        <v>74</v>
      </c>
      <c r="AE313">
        <v>7</v>
      </c>
      <c r="AF313">
        <v>10</v>
      </c>
      <c r="AJ313">
        <v>74</v>
      </c>
      <c r="AK313">
        <v>70</v>
      </c>
      <c r="AL313">
        <v>10</v>
      </c>
      <c r="AM313" s="5">
        <v>0.54861111111111116</v>
      </c>
      <c r="AN313">
        <v>1</v>
      </c>
      <c r="AO313" s="5">
        <v>0.34027777777777779</v>
      </c>
      <c r="AV313">
        <v>260.5</v>
      </c>
      <c r="AX313">
        <v>57.14</v>
      </c>
      <c r="AZ313">
        <v>77.78</v>
      </c>
      <c r="BB313">
        <v>31</v>
      </c>
      <c r="BD313">
        <v>1.82</v>
      </c>
      <c r="BF313">
        <v>75</v>
      </c>
      <c r="BH313">
        <v>100</v>
      </c>
      <c r="BJ313" t="s">
        <v>1424</v>
      </c>
      <c r="BK313" t="s">
        <v>1424</v>
      </c>
      <c r="BL313" t="s">
        <v>1424</v>
      </c>
      <c r="BM313" t="s">
        <v>1424</v>
      </c>
      <c r="BN313" t="s">
        <v>1424</v>
      </c>
      <c r="BO313">
        <v>0</v>
      </c>
      <c r="BQ313">
        <v>-2</v>
      </c>
      <c r="BS313">
        <v>-1</v>
      </c>
      <c r="BU313">
        <v>0</v>
      </c>
      <c r="BV313">
        <v>5</v>
      </c>
      <c r="BW313">
        <v>29</v>
      </c>
      <c r="BX313">
        <v>2</v>
      </c>
      <c r="BY313">
        <v>0</v>
      </c>
      <c r="BZ313">
        <v>3</v>
      </c>
      <c r="CA313">
        <v>8</v>
      </c>
      <c r="CB313">
        <v>20</v>
      </c>
      <c r="CC313">
        <v>8</v>
      </c>
      <c r="CD313">
        <v>253.76</v>
      </c>
      <c r="CE313">
        <v>72.48</v>
      </c>
      <c r="CF313">
        <v>68.14</v>
      </c>
      <c r="CG313">
        <v>49.56</v>
      </c>
      <c r="CH313">
        <v>1.69</v>
      </c>
      <c r="CI313">
        <v>29.65</v>
      </c>
      <c r="CJ313">
        <v>47.47</v>
      </c>
      <c r="CK313">
        <v>3.04</v>
      </c>
      <c r="CL313">
        <v>4.05</v>
      </c>
      <c r="CM313">
        <v>4.75</v>
      </c>
      <c r="CN313">
        <v>253.05</v>
      </c>
      <c r="CO313">
        <v>71.63</v>
      </c>
      <c r="CP313">
        <v>66.69</v>
      </c>
      <c r="CQ313">
        <v>50.4</v>
      </c>
      <c r="CR313">
        <v>1.69</v>
      </c>
      <c r="CS313">
        <v>29.48</v>
      </c>
      <c r="CT313">
        <v>46.5</v>
      </c>
      <c r="CU313">
        <v>3.06</v>
      </c>
      <c r="CV313">
        <v>4.0599999999999996</v>
      </c>
      <c r="CW313">
        <v>4.76</v>
      </c>
      <c r="DC313">
        <v>257</v>
      </c>
      <c r="DD313">
        <v>90</v>
      </c>
      <c r="DE313">
        <v>264</v>
      </c>
      <c r="DF313">
        <v>53</v>
      </c>
      <c r="DM313">
        <v>71.430000000000007</v>
      </c>
      <c r="DN313">
        <v>28</v>
      </c>
      <c r="DO313">
        <v>42.86</v>
      </c>
      <c r="DP313">
        <v>133</v>
      </c>
      <c r="DW313">
        <v>77.78</v>
      </c>
      <c r="DX313">
        <v>69</v>
      </c>
      <c r="DY313">
        <v>77.78</v>
      </c>
      <c r="DZ313">
        <v>72</v>
      </c>
      <c r="EG313">
        <v>31</v>
      </c>
      <c r="EH313">
        <v>76</v>
      </c>
      <c r="EI313">
        <v>31</v>
      </c>
      <c r="EJ313">
        <v>63</v>
      </c>
      <c r="EQ313">
        <v>1.79</v>
      </c>
      <c r="ER313">
        <v>102</v>
      </c>
      <c r="ES313">
        <v>1.86</v>
      </c>
      <c r="ET313">
        <v>123</v>
      </c>
      <c r="FA313">
        <v>75</v>
      </c>
      <c r="FB313">
        <v>20</v>
      </c>
      <c r="FC313">
        <v>75</v>
      </c>
      <c r="FD313">
        <v>17</v>
      </c>
      <c r="FK313">
        <v>100</v>
      </c>
      <c r="FM313">
        <v>100</v>
      </c>
      <c r="FU313">
        <v>0</v>
      </c>
      <c r="FV313">
        <v>64</v>
      </c>
      <c r="FW313">
        <v>0</v>
      </c>
      <c r="FX313">
        <v>40</v>
      </c>
      <c r="GE313">
        <v>-1</v>
      </c>
      <c r="GF313">
        <v>41</v>
      </c>
      <c r="GG313">
        <v>-1</v>
      </c>
      <c r="GH313">
        <v>42</v>
      </c>
      <c r="GO313">
        <v>-1</v>
      </c>
      <c r="GP313">
        <v>59</v>
      </c>
      <c r="GQ313">
        <v>0</v>
      </c>
      <c r="GR313">
        <v>115</v>
      </c>
      <c r="GY313">
        <v>0</v>
      </c>
      <c r="GZ313">
        <v>16</v>
      </c>
      <c r="HA313">
        <v>0</v>
      </c>
      <c r="HB313">
        <v>15</v>
      </c>
      <c r="HI313">
        <v>3</v>
      </c>
      <c r="HJ313">
        <v>90</v>
      </c>
      <c r="HK313">
        <v>2</v>
      </c>
      <c r="HL313">
        <v>116</v>
      </c>
      <c r="HS313">
        <v>14</v>
      </c>
      <c r="HT313">
        <v>9</v>
      </c>
      <c r="HU313">
        <v>15</v>
      </c>
      <c r="HV313">
        <v>4</v>
      </c>
      <c r="IC313">
        <v>1</v>
      </c>
      <c r="ID313">
        <v>91</v>
      </c>
      <c r="IE313">
        <v>1</v>
      </c>
      <c r="IF313">
        <v>85</v>
      </c>
      <c r="IM313">
        <v>0</v>
      </c>
      <c r="IN313">
        <v>29</v>
      </c>
      <c r="IO313">
        <v>0</v>
      </c>
      <c r="IP313">
        <v>35</v>
      </c>
    </row>
    <row r="314" spans="1:250" x14ac:dyDescent="0.25">
      <c r="A314" s="3" t="str">
        <f t="shared" si="4"/>
        <v>Linnea Strom</v>
      </c>
      <c r="B314" s="4">
        <v>45767</v>
      </c>
      <c r="C314" t="s">
        <v>1680</v>
      </c>
      <c r="D314" t="s">
        <v>1681</v>
      </c>
      <c r="E314" t="s">
        <v>1682</v>
      </c>
      <c r="F314" t="s">
        <v>1683</v>
      </c>
      <c r="I314" t="s">
        <v>1821</v>
      </c>
      <c r="J314" t="s">
        <v>1822</v>
      </c>
      <c r="K314" t="s">
        <v>1424</v>
      </c>
      <c r="L314">
        <v>70</v>
      </c>
      <c r="M314">
        <v>71</v>
      </c>
      <c r="Q314">
        <v>141</v>
      </c>
      <c r="R314">
        <v>71.39</v>
      </c>
      <c r="S314">
        <v>71.08</v>
      </c>
      <c r="T314">
        <v>71.33</v>
      </c>
      <c r="U314">
        <v>71.959999999999994</v>
      </c>
      <c r="Y314">
        <v>71.64</v>
      </c>
      <c r="Z314">
        <v>62</v>
      </c>
      <c r="AA314">
        <v>74</v>
      </c>
      <c r="AE314">
        <v>7</v>
      </c>
      <c r="AF314">
        <v>10</v>
      </c>
      <c r="AJ314">
        <v>74</v>
      </c>
      <c r="AK314">
        <v>70</v>
      </c>
      <c r="AL314">
        <v>10</v>
      </c>
      <c r="AM314" s="5">
        <v>0.54861111111111116</v>
      </c>
      <c r="AN314">
        <v>1</v>
      </c>
      <c r="AO314" s="5">
        <v>0.34027777777777779</v>
      </c>
      <c r="AV314">
        <v>264</v>
      </c>
      <c r="AX314">
        <v>60.71</v>
      </c>
      <c r="AZ314">
        <v>66.67</v>
      </c>
      <c r="BB314">
        <v>28</v>
      </c>
      <c r="BD314">
        <v>1.63</v>
      </c>
      <c r="BF314">
        <v>58.3</v>
      </c>
      <c r="BH314">
        <v>50</v>
      </c>
      <c r="BJ314" t="s">
        <v>1424</v>
      </c>
      <c r="BK314" t="s">
        <v>1424</v>
      </c>
      <c r="BL314" t="s">
        <v>1424</v>
      </c>
      <c r="BM314" t="s">
        <v>1424</v>
      </c>
      <c r="BN314" t="s">
        <v>1424</v>
      </c>
      <c r="BO314">
        <v>-1</v>
      </c>
      <c r="BQ314">
        <v>-1</v>
      </c>
      <c r="BS314">
        <v>-1</v>
      </c>
      <c r="BU314">
        <v>0</v>
      </c>
      <c r="BV314">
        <v>9</v>
      </c>
      <c r="BW314">
        <v>22</v>
      </c>
      <c r="BX314">
        <v>4</v>
      </c>
      <c r="BY314">
        <v>1</v>
      </c>
      <c r="BZ314">
        <v>4</v>
      </c>
      <c r="CA314">
        <v>8</v>
      </c>
      <c r="CB314">
        <v>20</v>
      </c>
      <c r="CC314">
        <v>8</v>
      </c>
      <c r="CD314">
        <v>253.76</v>
      </c>
      <c r="CE314">
        <v>72.48</v>
      </c>
      <c r="CF314">
        <v>68.14</v>
      </c>
      <c r="CG314">
        <v>49.56</v>
      </c>
      <c r="CH314">
        <v>1.69</v>
      </c>
      <c r="CI314">
        <v>29.65</v>
      </c>
      <c r="CJ314">
        <v>47.47</v>
      </c>
      <c r="CK314">
        <v>3.04</v>
      </c>
      <c r="CL314">
        <v>4.05</v>
      </c>
      <c r="CM314">
        <v>4.75</v>
      </c>
      <c r="CN314">
        <v>253.05</v>
      </c>
      <c r="CO314">
        <v>71.63</v>
      </c>
      <c r="CP314">
        <v>66.69</v>
      </c>
      <c r="CQ314">
        <v>50.4</v>
      </c>
      <c r="CR314">
        <v>1.69</v>
      </c>
      <c r="CS314">
        <v>29.48</v>
      </c>
      <c r="CT314">
        <v>46.5</v>
      </c>
      <c r="CU314">
        <v>3.06</v>
      </c>
      <c r="CV314">
        <v>4.0599999999999996</v>
      </c>
      <c r="CW314">
        <v>4.76</v>
      </c>
      <c r="DC314">
        <v>263</v>
      </c>
      <c r="DD314">
        <v>60</v>
      </c>
      <c r="DE314">
        <v>265</v>
      </c>
      <c r="DF314">
        <v>44</v>
      </c>
      <c r="DM314">
        <v>57.14</v>
      </c>
      <c r="DN314">
        <v>86</v>
      </c>
      <c r="DO314">
        <v>64.290000000000006</v>
      </c>
      <c r="DP314">
        <v>69</v>
      </c>
      <c r="DW314">
        <v>77.78</v>
      </c>
      <c r="DX314">
        <v>69</v>
      </c>
      <c r="DY314">
        <v>55.56</v>
      </c>
      <c r="DZ314">
        <v>141</v>
      </c>
      <c r="EG314">
        <v>28</v>
      </c>
      <c r="EH314">
        <v>19</v>
      </c>
      <c r="EI314">
        <v>28</v>
      </c>
      <c r="EJ314">
        <v>8</v>
      </c>
      <c r="EQ314">
        <v>1.64</v>
      </c>
      <c r="ER314">
        <v>35</v>
      </c>
      <c r="ES314">
        <v>1.6</v>
      </c>
      <c r="ET314">
        <v>13</v>
      </c>
      <c r="FA314">
        <v>50</v>
      </c>
      <c r="FB314">
        <v>45</v>
      </c>
      <c r="FC314">
        <v>62.5</v>
      </c>
      <c r="FD314">
        <v>32</v>
      </c>
      <c r="FK314">
        <v>100</v>
      </c>
      <c r="FM314">
        <v>33.33</v>
      </c>
      <c r="FU314">
        <v>0</v>
      </c>
      <c r="FV314">
        <v>64</v>
      </c>
      <c r="FW314">
        <v>-1</v>
      </c>
      <c r="FX314">
        <v>10</v>
      </c>
      <c r="GE314">
        <v>0</v>
      </c>
      <c r="GF314">
        <v>72</v>
      </c>
      <c r="GG314">
        <v>-1</v>
      </c>
      <c r="GH314">
        <v>42</v>
      </c>
      <c r="GO314">
        <v>-2</v>
      </c>
      <c r="GP314">
        <v>26</v>
      </c>
      <c r="GQ314">
        <v>1</v>
      </c>
      <c r="GR314">
        <v>130</v>
      </c>
      <c r="GY314">
        <v>0</v>
      </c>
      <c r="GZ314">
        <v>16</v>
      </c>
      <c r="HA314">
        <v>0</v>
      </c>
      <c r="HB314">
        <v>15</v>
      </c>
      <c r="HI314">
        <v>5</v>
      </c>
      <c r="HJ314">
        <v>38</v>
      </c>
      <c r="HK314">
        <v>4</v>
      </c>
      <c r="HL314">
        <v>60</v>
      </c>
      <c r="HS314">
        <v>11</v>
      </c>
      <c r="HT314">
        <v>71</v>
      </c>
      <c r="HU314">
        <v>11</v>
      </c>
      <c r="HV314">
        <v>74</v>
      </c>
      <c r="IC314">
        <v>1</v>
      </c>
      <c r="ID314">
        <v>91</v>
      </c>
      <c r="IE314">
        <v>3</v>
      </c>
      <c r="IF314">
        <v>25</v>
      </c>
      <c r="IM314">
        <v>1</v>
      </c>
      <c r="IN314">
        <v>1</v>
      </c>
      <c r="IO314">
        <v>0</v>
      </c>
      <c r="IP314">
        <v>35</v>
      </c>
    </row>
    <row r="315" spans="1:250" x14ac:dyDescent="0.25">
      <c r="A315" s="3" t="str">
        <f t="shared" si="4"/>
        <v>Asterisk Talley</v>
      </c>
      <c r="B315" s="4">
        <v>45767</v>
      </c>
      <c r="C315" t="s">
        <v>1680</v>
      </c>
      <c r="D315" t="s">
        <v>1681</v>
      </c>
      <c r="E315" t="s">
        <v>1682</v>
      </c>
      <c r="F315" t="s">
        <v>1683</v>
      </c>
      <c r="I315" t="s">
        <v>1823</v>
      </c>
      <c r="J315" t="s">
        <v>1824</v>
      </c>
      <c r="K315" t="s">
        <v>1424</v>
      </c>
      <c r="L315">
        <v>69</v>
      </c>
      <c r="M315">
        <v>72</v>
      </c>
      <c r="Q315">
        <v>141</v>
      </c>
      <c r="R315">
        <v>71.39</v>
      </c>
      <c r="S315">
        <v>71.08</v>
      </c>
      <c r="T315">
        <v>70.33</v>
      </c>
      <c r="U315">
        <v>72.959999999999994</v>
      </c>
      <c r="Y315">
        <v>71.64</v>
      </c>
      <c r="Z315">
        <v>44</v>
      </c>
      <c r="AA315">
        <v>74</v>
      </c>
      <c r="AE315">
        <v>6</v>
      </c>
      <c r="AF315">
        <v>10</v>
      </c>
      <c r="AJ315">
        <v>74</v>
      </c>
      <c r="AK315">
        <v>70</v>
      </c>
      <c r="AL315">
        <v>10</v>
      </c>
      <c r="AM315" s="5">
        <v>0.30972222222222223</v>
      </c>
      <c r="AV315">
        <v>282.5</v>
      </c>
      <c r="AX315">
        <v>78.569999999999993</v>
      </c>
      <c r="AZ315">
        <v>86.11</v>
      </c>
      <c r="BB315">
        <v>33</v>
      </c>
      <c r="BD315">
        <v>1.77</v>
      </c>
      <c r="BF315">
        <v>20</v>
      </c>
      <c r="BH315">
        <v>100</v>
      </c>
      <c r="BJ315" t="s">
        <v>1424</v>
      </c>
      <c r="BK315" t="s">
        <v>1424</v>
      </c>
      <c r="BL315" t="s">
        <v>1424</v>
      </c>
      <c r="BM315" t="s">
        <v>1424</v>
      </c>
      <c r="BN315" t="s">
        <v>1424</v>
      </c>
      <c r="BO315">
        <v>-1</v>
      </c>
      <c r="BQ315">
        <v>-1</v>
      </c>
      <c r="BS315">
        <v>-1</v>
      </c>
      <c r="BU315">
        <v>1</v>
      </c>
      <c r="BV315">
        <v>6</v>
      </c>
      <c r="BW315">
        <v>24</v>
      </c>
      <c r="BX315">
        <v>5</v>
      </c>
      <c r="BY315">
        <v>0</v>
      </c>
      <c r="BZ315">
        <v>1</v>
      </c>
      <c r="CA315">
        <v>8</v>
      </c>
      <c r="CB315">
        <v>20</v>
      </c>
      <c r="CC315">
        <v>8</v>
      </c>
      <c r="CD315">
        <v>253.76</v>
      </c>
      <c r="CE315">
        <v>72.48</v>
      </c>
      <c r="CF315">
        <v>68.14</v>
      </c>
      <c r="CG315">
        <v>49.56</v>
      </c>
      <c r="CH315">
        <v>1.69</v>
      </c>
      <c r="CI315">
        <v>29.65</v>
      </c>
      <c r="CJ315">
        <v>47.47</v>
      </c>
      <c r="CK315">
        <v>3.04</v>
      </c>
      <c r="CL315">
        <v>4.05</v>
      </c>
      <c r="CM315">
        <v>4.75</v>
      </c>
      <c r="CN315">
        <v>253.05</v>
      </c>
      <c r="CO315">
        <v>71.63</v>
      </c>
      <c r="CP315">
        <v>66.69</v>
      </c>
      <c r="CQ315">
        <v>50.4</v>
      </c>
      <c r="CR315">
        <v>1.69</v>
      </c>
      <c r="CS315">
        <v>29.48</v>
      </c>
      <c r="CT315">
        <v>46.5</v>
      </c>
      <c r="CU315">
        <v>3.06</v>
      </c>
      <c r="CV315">
        <v>4.0599999999999996</v>
      </c>
      <c r="CW315">
        <v>4.76</v>
      </c>
      <c r="DC315">
        <v>286</v>
      </c>
      <c r="DD315">
        <v>7</v>
      </c>
      <c r="DE315">
        <v>279</v>
      </c>
      <c r="DF315">
        <v>11</v>
      </c>
      <c r="DM315">
        <v>85.71</v>
      </c>
      <c r="DN315">
        <v>7</v>
      </c>
      <c r="DO315">
        <v>71.430000000000007</v>
      </c>
      <c r="DP315">
        <v>40</v>
      </c>
      <c r="DW315">
        <v>94.44</v>
      </c>
      <c r="DX315">
        <v>8</v>
      </c>
      <c r="DY315">
        <v>77.78</v>
      </c>
      <c r="DZ315">
        <v>72</v>
      </c>
      <c r="EG315">
        <v>34</v>
      </c>
      <c r="EH315">
        <v>127</v>
      </c>
      <c r="EI315">
        <v>32</v>
      </c>
      <c r="EJ315">
        <v>81</v>
      </c>
      <c r="EQ315">
        <v>1.71</v>
      </c>
      <c r="ER315">
        <v>54</v>
      </c>
      <c r="ES315">
        <v>1.86</v>
      </c>
      <c r="ET315">
        <v>123</v>
      </c>
      <c r="FA315">
        <v>0</v>
      </c>
      <c r="FB315">
        <v>108</v>
      </c>
      <c r="FC315">
        <v>25</v>
      </c>
      <c r="FD315">
        <v>72</v>
      </c>
      <c r="FM315">
        <v>100</v>
      </c>
      <c r="FU315">
        <v>-1</v>
      </c>
      <c r="FV315">
        <v>21</v>
      </c>
      <c r="FW315">
        <v>0</v>
      </c>
      <c r="FX315">
        <v>40</v>
      </c>
      <c r="GE315">
        <v>0</v>
      </c>
      <c r="GF315">
        <v>72</v>
      </c>
      <c r="GG315">
        <v>-1</v>
      </c>
      <c r="GH315">
        <v>42</v>
      </c>
      <c r="GO315">
        <v>-2</v>
      </c>
      <c r="GP315">
        <v>26</v>
      </c>
      <c r="GQ315">
        <v>1</v>
      </c>
      <c r="GR315">
        <v>130</v>
      </c>
      <c r="GY315">
        <v>0</v>
      </c>
      <c r="GZ315">
        <v>16</v>
      </c>
      <c r="HA315">
        <v>1</v>
      </c>
      <c r="HB315">
        <v>2</v>
      </c>
      <c r="HI315">
        <v>5</v>
      </c>
      <c r="HJ315">
        <v>38</v>
      </c>
      <c r="HK315">
        <v>1</v>
      </c>
      <c r="HL315">
        <v>133</v>
      </c>
      <c r="HS315">
        <v>11</v>
      </c>
      <c r="HT315">
        <v>71</v>
      </c>
      <c r="HU315">
        <v>13</v>
      </c>
      <c r="HV315">
        <v>22</v>
      </c>
      <c r="IC315">
        <v>2</v>
      </c>
      <c r="ID315">
        <v>54</v>
      </c>
      <c r="IE315">
        <v>3</v>
      </c>
      <c r="IF315">
        <v>25</v>
      </c>
      <c r="IM315">
        <v>0</v>
      </c>
      <c r="IN315">
        <v>29</v>
      </c>
      <c r="IO315">
        <v>0</v>
      </c>
      <c r="IP315">
        <v>35</v>
      </c>
    </row>
    <row r="316" spans="1:250" x14ac:dyDescent="0.25">
      <c r="A316" s="3" t="str">
        <f t="shared" si="4"/>
        <v>Hye-Jin Choi</v>
      </c>
      <c r="B316" s="4">
        <v>45767</v>
      </c>
      <c r="C316" t="s">
        <v>1680</v>
      </c>
      <c r="D316" t="s">
        <v>1681</v>
      </c>
      <c r="E316" t="s">
        <v>1682</v>
      </c>
      <c r="F316" t="s">
        <v>1683</v>
      </c>
      <c r="I316" t="s">
        <v>1527</v>
      </c>
      <c r="J316" t="s">
        <v>1825</v>
      </c>
      <c r="K316" t="s">
        <v>1424</v>
      </c>
      <c r="L316">
        <v>68</v>
      </c>
      <c r="M316">
        <v>74</v>
      </c>
      <c r="Q316">
        <v>142</v>
      </c>
      <c r="R316">
        <v>71.39</v>
      </c>
      <c r="S316">
        <v>71.08</v>
      </c>
      <c r="T316">
        <v>69.33</v>
      </c>
      <c r="U316">
        <v>74.959999999999994</v>
      </c>
      <c r="Y316">
        <v>72.14</v>
      </c>
      <c r="Z316">
        <v>24</v>
      </c>
      <c r="AA316">
        <v>85</v>
      </c>
      <c r="AE316">
        <v>5</v>
      </c>
      <c r="AF316">
        <v>11</v>
      </c>
      <c r="AJ316">
        <v>85</v>
      </c>
      <c r="AK316">
        <v>70</v>
      </c>
      <c r="AL316">
        <v>1</v>
      </c>
      <c r="AM316" s="5">
        <v>0.56388888888888888</v>
      </c>
      <c r="AN316">
        <v>10</v>
      </c>
      <c r="AO316" s="5">
        <v>0.35555555555555557</v>
      </c>
      <c r="AV316">
        <v>264</v>
      </c>
      <c r="AX316">
        <v>57.14</v>
      </c>
      <c r="AZ316">
        <v>77.78</v>
      </c>
      <c r="BB316">
        <v>30</v>
      </c>
      <c r="BD316">
        <v>1.71</v>
      </c>
      <c r="BF316">
        <v>37.5</v>
      </c>
      <c r="BH316">
        <v>0</v>
      </c>
      <c r="BJ316" t="s">
        <v>1424</v>
      </c>
      <c r="BK316" t="s">
        <v>1424</v>
      </c>
      <c r="BL316" t="s">
        <v>1424</v>
      </c>
      <c r="BM316" t="s">
        <v>1424</v>
      </c>
      <c r="BN316" t="s">
        <v>1424</v>
      </c>
      <c r="BO316">
        <v>0</v>
      </c>
      <c r="BQ316">
        <v>-1</v>
      </c>
      <c r="BS316">
        <v>-1</v>
      </c>
      <c r="BU316">
        <v>0</v>
      </c>
      <c r="BV316">
        <v>8</v>
      </c>
      <c r="BW316">
        <v>23</v>
      </c>
      <c r="BX316">
        <v>4</v>
      </c>
      <c r="BY316">
        <v>1</v>
      </c>
      <c r="BZ316">
        <v>4</v>
      </c>
      <c r="CA316">
        <v>8</v>
      </c>
      <c r="CB316">
        <v>20</v>
      </c>
      <c r="CC316">
        <v>8</v>
      </c>
      <c r="CD316">
        <v>253.76</v>
      </c>
      <c r="CE316">
        <v>72.48</v>
      </c>
      <c r="CF316">
        <v>68.14</v>
      </c>
      <c r="CG316">
        <v>49.56</v>
      </c>
      <c r="CH316">
        <v>1.69</v>
      </c>
      <c r="CI316">
        <v>29.65</v>
      </c>
      <c r="CJ316">
        <v>47.47</v>
      </c>
      <c r="CK316">
        <v>3.04</v>
      </c>
      <c r="CL316">
        <v>4.05</v>
      </c>
      <c r="CM316">
        <v>4.75</v>
      </c>
      <c r="CN316">
        <v>253.05</v>
      </c>
      <c r="CO316">
        <v>71.63</v>
      </c>
      <c r="CP316">
        <v>66.69</v>
      </c>
      <c r="CQ316">
        <v>50.4</v>
      </c>
      <c r="CR316">
        <v>1.69</v>
      </c>
      <c r="CS316">
        <v>29.48</v>
      </c>
      <c r="CT316">
        <v>46.5</v>
      </c>
      <c r="CU316">
        <v>3.06</v>
      </c>
      <c r="CV316">
        <v>4.0599999999999996</v>
      </c>
      <c r="CW316">
        <v>4.76</v>
      </c>
      <c r="DC316">
        <v>256</v>
      </c>
      <c r="DD316">
        <v>95</v>
      </c>
      <c r="DE316">
        <v>272</v>
      </c>
      <c r="DF316">
        <v>25</v>
      </c>
      <c r="DM316">
        <v>57.14</v>
      </c>
      <c r="DN316">
        <v>86</v>
      </c>
      <c r="DO316">
        <v>57.14</v>
      </c>
      <c r="DP316">
        <v>98</v>
      </c>
      <c r="DW316">
        <v>83.33</v>
      </c>
      <c r="DX316">
        <v>41</v>
      </c>
      <c r="DY316">
        <v>72.22</v>
      </c>
      <c r="DZ316">
        <v>109</v>
      </c>
      <c r="EG316">
        <v>28</v>
      </c>
      <c r="EH316">
        <v>19</v>
      </c>
      <c r="EI316">
        <v>32</v>
      </c>
      <c r="EJ316">
        <v>81</v>
      </c>
      <c r="EQ316">
        <v>1.67</v>
      </c>
      <c r="ER316">
        <v>39</v>
      </c>
      <c r="ES316">
        <v>1.77</v>
      </c>
      <c r="ET316">
        <v>80</v>
      </c>
      <c r="FA316">
        <v>66.67</v>
      </c>
      <c r="FB316">
        <v>30</v>
      </c>
      <c r="FC316">
        <v>20</v>
      </c>
      <c r="FD316">
        <v>86</v>
      </c>
      <c r="FK316">
        <v>0</v>
      </c>
      <c r="FM316">
        <v>0</v>
      </c>
      <c r="FU316">
        <v>-1</v>
      </c>
      <c r="FV316">
        <v>21</v>
      </c>
      <c r="FW316">
        <v>1</v>
      </c>
      <c r="FX316">
        <v>94</v>
      </c>
      <c r="GE316">
        <v>-1</v>
      </c>
      <c r="GF316">
        <v>41</v>
      </c>
      <c r="GG316">
        <v>0</v>
      </c>
      <c r="GH316">
        <v>71</v>
      </c>
      <c r="GO316">
        <v>-2</v>
      </c>
      <c r="GP316">
        <v>26</v>
      </c>
      <c r="GQ316">
        <v>1</v>
      </c>
      <c r="GR316">
        <v>130</v>
      </c>
      <c r="GY316">
        <v>0</v>
      </c>
      <c r="GZ316">
        <v>16</v>
      </c>
      <c r="HA316">
        <v>0</v>
      </c>
      <c r="HB316">
        <v>15</v>
      </c>
      <c r="HI316">
        <v>5</v>
      </c>
      <c r="HJ316">
        <v>38</v>
      </c>
      <c r="HK316">
        <v>3</v>
      </c>
      <c r="HL316">
        <v>89</v>
      </c>
      <c r="HS316">
        <v>12</v>
      </c>
      <c r="HT316">
        <v>41</v>
      </c>
      <c r="HU316">
        <v>11</v>
      </c>
      <c r="HV316">
        <v>74</v>
      </c>
      <c r="IC316">
        <v>1</v>
      </c>
      <c r="ID316">
        <v>91</v>
      </c>
      <c r="IE316">
        <v>3</v>
      </c>
      <c r="IF316">
        <v>25</v>
      </c>
      <c r="IM316">
        <v>0</v>
      </c>
      <c r="IN316">
        <v>29</v>
      </c>
      <c r="IO316">
        <v>1</v>
      </c>
      <c r="IP316">
        <v>5</v>
      </c>
    </row>
    <row r="317" spans="1:250" x14ac:dyDescent="0.25">
      <c r="A317" s="3" t="str">
        <f t="shared" si="4"/>
        <v>Olivia Cowan</v>
      </c>
      <c r="B317" s="4">
        <v>45767</v>
      </c>
      <c r="C317" t="s">
        <v>1680</v>
      </c>
      <c r="D317" t="s">
        <v>1681</v>
      </c>
      <c r="E317" t="s">
        <v>1682</v>
      </c>
      <c r="F317" t="s">
        <v>1683</v>
      </c>
      <c r="I317" t="s">
        <v>1826</v>
      </c>
      <c r="J317" t="s">
        <v>1827</v>
      </c>
      <c r="K317" t="s">
        <v>1424</v>
      </c>
      <c r="L317">
        <v>71</v>
      </c>
      <c r="M317">
        <v>71</v>
      </c>
      <c r="Q317">
        <v>142</v>
      </c>
      <c r="R317">
        <v>71.39</v>
      </c>
      <c r="S317">
        <v>71.08</v>
      </c>
      <c r="T317">
        <v>72.33</v>
      </c>
      <c r="U317">
        <v>71.959999999999994</v>
      </c>
      <c r="Y317">
        <v>72.14</v>
      </c>
      <c r="Z317">
        <v>81</v>
      </c>
      <c r="AA317">
        <v>85</v>
      </c>
      <c r="AE317">
        <v>8</v>
      </c>
      <c r="AF317">
        <v>11</v>
      </c>
      <c r="AJ317">
        <v>85</v>
      </c>
      <c r="AK317">
        <v>70</v>
      </c>
      <c r="AL317">
        <v>10</v>
      </c>
      <c r="AM317" s="5">
        <v>0.37083333333333335</v>
      </c>
      <c r="AN317">
        <v>1</v>
      </c>
      <c r="AO317" s="5">
        <v>0.57916666666666672</v>
      </c>
      <c r="AV317">
        <v>248</v>
      </c>
      <c r="AX317">
        <v>75</v>
      </c>
      <c r="AZ317">
        <v>86.11</v>
      </c>
      <c r="BB317">
        <v>32.5</v>
      </c>
      <c r="BD317">
        <v>1.84</v>
      </c>
      <c r="BF317">
        <v>40</v>
      </c>
      <c r="BH317">
        <v>50</v>
      </c>
      <c r="BJ317" t="s">
        <v>1424</v>
      </c>
      <c r="BK317" t="s">
        <v>1424</v>
      </c>
      <c r="BL317" t="s">
        <v>1424</v>
      </c>
      <c r="BM317" t="s">
        <v>1424</v>
      </c>
      <c r="BN317" t="s">
        <v>1424</v>
      </c>
      <c r="BO317">
        <v>-1</v>
      </c>
      <c r="BQ317">
        <v>1</v>
      </c>
      <c r="BS317">
        <v>-2</v>
      </c>
      <c r="BU317">
        <v>0</v>
      </c>
      <c r="BV317">
        <v>5</v>
      </c>
      <c r="BW317">
        <v>28</v>
      </c>
      <c r="BX317">
        <v>3</v>
      </c>
      <c r="BY317">
        <v>0</v>
      </c>
      <c r="BZ317">
        <v>4</v>
      </c>
      <c r="CA317">
        <v>8</v>
      </c>
      <c r="CB317">
        <v>20</v>
      </c>
      <c r="CC317">
        <v>8</v>
      </c>
      <c r="CD317">
        <v>253.76</v>
      </c>
      <c r="CE317">
        <v>72.48</v>
      </c>
      <c r="CF317">
        <v>68.14</v>
      </c>
      <c r="CG317">
        <v>49.56</v>
      </c>
      <c r="CH317">
        <v>1.69</v>
      </c>
      <c r="CI317">
        <v>29.65</v>
      </c>
      <c r="CJ317">
        <v>47.47</v>
      </c>
      <c r="CK317">
        <v>3.04</v>
      </c>
      <c r="CL317">
        <v>4.05</v>
      </c>
      <c r="CM317">
        <v>4.75</v>
      </c>
      <c r="CN317">
        <v>253.05</v>
      </c>
      <c r="CO317">
        <v>71.63</v>
      </c>
      <c r="CP317">
        <v>66.69</v>
      </c>
      <c r="CQ317">
        <v>50.4</v>
      </c>
      <c r="CR317">
        <v>1.69</v>
      </c>
      <c r="CS317">
        <v>29.48</v>
      </c>
      <c r="CT317">
        <v>46.5</v>
      </c>
      <c r="CU317">
        <v>3.06</v>
      </c>
      <c r="CV317">
        <v>4.0599999999999996</v>
      </c>
      <c r="CW317">
        <v>4.76</v>
      </c>
      <c r="DC317">
        <v>243</v>
      </c>
      <c r="DD317">
        <v>132</v>
      </c>
      <c r="DE317">
        <v>253</v>
      </c>
      <c r="DF317">
        <v>95</v>
      </c>
      <c r="DM317">
        <v>78.569999999999993</v>
      </c>
      <c r="DN317">
        <v>14</v>
      </c>
      <c r="DO317">
        <v>71.430000000000007</v>
      </c>
      <c r="DP317">
        <v>40</v>
      </c>
      <c r="DW317">
        <v>88.89</v>
      </c>
      <c r="DX317">
        <v>15</v>
      </c>
      <c r="DY317">
        <v>83.33</v>
      </c>
      <c r="DZ317">
        <v>43</v>
      </c>
      <c r="EG317">
        <v>33</v>
      </c>
      <c r="EH317">
        <v>115</v>
      </c>
      <c r="EI317">
        <v>32</v>
      </c>
      <c r="EJ317">
        <v>81</v>
      </c>
      <c r="EQ317">
        <v>1.88</v>
      </c>
      <c r="ER317">
        <v>129</v>
      </c>
      <c r="ES317">
        <v>1.8</v>
      </c>
      <c r="ET317">
        <v>99</v>
      </c>
      <c r="FA317">
        <v>50</v>
      </c>
      <c r="FB317">
        <v>45</v>
      </c>
      <c r="FC317">
        <v>33.33</v>
      </c>
      <c r="FD317">
        <v>62</v>
      </c>
      <c r="FK317">
        <v>100</v>
      </c>
      <c r="FM317">
        <v>33.33</v>
      </c>
      <c r="FU317">
        <v>0</v>
      </c>
      <c r="FV317">
        <v>64</v>
      </c>
      <c r="FW317">
        <v>-1</v>
      </c>
      <c r="FX317">
        <v>10</v>
      </c>
      <c r="GE317">
        <v>0</v>
      </c>
      <c r="GF317">
        <v>72</v>
      </c>
      <c r="GG317">
        <v>1</v>
      </c>
      <c r="GH317">
        <v>99</v>
      </c>
      <c r="GO317">
        <v>-1</v>
      </c>
      <c r="GP317">
        <v>59</v>
      </c>
      <c r="GQ317">
        <v>-1</v>
      </c>
      <c r="GR317">
        <v>64</v>
      </c>
      <c r="GY317">
        <v>0</v>
      </c>
      <c r="GZ317">
        <v>16</v>
      </c>
      <c r="HA317">
        <v>0</v>
      </c>
      <c r="HB317">
        <v>15</v>
      </c>
      <c r="HI317">
        <v>2</v>
      </c>
      <c r="HJ317">
        <v>120</v>
      </c>
      <c r="HK317">
        <v>3</v>
      </c>
      <c r="HL317">
        <v>89</v>
      </c>
      <c r="HS317">
        <v>15</v>
      </c>
      <c r="HT317">
        <v>4</v>
      </c>
      <c r="HU317">
        <v>13</v>
      </c>
      <c r="HV317">
        <v>22</v>
      </c>
      <c r="IC317">
        <v>1</v>
      </c>
      <c r="ID317">
        <v>91</v>
      </c>
      <c r="IE317">
        <v>2</v>
      </c>
      <c r="IF317">
        <v>52</v>
      </c>
      <c r="IM317">
        <v>0</v>
      </c>
      <c r="IN317">
        <v>29</v>
      </c>
      <c r="IO317">
        <v>0</v>
      </c>
      <c r="IP317">
        <v>35</v>
      </c>
    </row>
    <row r="318" spans="1:250" x14ac:dyDescent="0.25">
      <c r="A318" s="3" t="str">
        <f t="shared" si="4"/>
        <v>Lindy Duncan</v>
      </c>
      <c r="B318" s="4">
        <v>45767</v>
      </c>
      <c r="C318" t="s">
        <v>1680</v>
      </c>
      <c r="D318" t="s">
        <v>1681</v>
      </c>
      <c r="E318" t="s">
        <v>1682</v>
      </c>
      <c r="F318" t="s">
        <v>1683</v>
      </c>
      <c r="I318" t="s">
        <v>1828</v>
      </c>
      <c r="J318" t="s">
        <v>1829</v>
      </c>
      <c r="K318" t="s">
        <v>1424</v>
      </c>
      <c r="L318">
        <v>73</v>
      </c>
      <c r="M318">
        <v>69</v>
      </c>
      <c r="Q318">
        <v>142</v>
      </c>
      <c r="R318">
        <v>71.39</v>
      </c>
      <c r="S318">
        <v>71.08</v>
      </c>
      <c r="T318">
        <v>74.33</v>
      </c>
      <c r="U318">
        <v>69.959999999999994</v>
      </c>
      <c r="Y318">
        <v>72.14</v>
      </c>
      <c r="Z318">
        <v>120</v>
      </c>
      <c r="AA318">
        <v>85</v>
      </c>
      <c r="AE318">
        <v>10</v>
      </c>
      <c r="AF318">
        <v>11</v>
      </c>
      <c r="AJ318">
        <v>85</v>
      </c>
      <c r="AK318">
        <v>70</v>
      </c>
      <c r="AL318">
        <v>10</v>
      </c>
      <c r="AM318" s="5">
        <v>0.53333333333333333</v>
      </c>
      <c r="AN318">
        <v>1</v>
      </c>
      <c r="AO318" s="5">
        <v>0.32500000000000001</v>
      </c>
      <c r="AV318">
        <v>274</v>
      </c>
      <c r="AX318">
        <v>53.57</v>
      </c>
      <c r="AZ318">
        <v>86.11</v>
      </c>
      <c r="BB318">
        <v>33</v>
      </c>
      <c r="BD318">
        <v>1.77</v>
      </c>
      <c r="BF318">
        <v>20</v>
      </c>
      <c r="BH318">
        <v>25</v>
      </c>
      <c r="BJ318" t="s">
        <v>1424</v>
      </c>
      <c r="BK318" t="s">
        <v>1424</v>
      </c>
      <c r="BL318" t="s">
        <v>1424</v>
      </c>
      <c r="BM318" t="s">
        <v>1424</v>
      </c>
      <c r="BN318" t="s">
        <v>1424</v>
      </c>
      <c r="BO318">
        <v>1</v>
      </c>
      <c r="BQ318">
        <v>-2</v>
      </c>
      <c r="BS318">
        <v>-1</v>
      </c>
      <c r="BU318">
        <v>0</v>
      </c>
      <c r="BV318">
        <v>7</v>
      </c>
      <c r="BW318">
        <v>24</v>
      </c>
      <c r="BX318">
        <v>5</v>
      </c>
      <c r="BY318">
        <v>0</v>
      </c>
      <c r="BZ318">
        <v>4</v>
      </c>
      <c r="CA318">
        <v>8</v>
      </c>
      <c r="CB318">
        <v>20</v>
      </c>
      <c r="CC318">
        <v>8</v>
      </c>
      <c r="CD318">
        <v>253.76</v>
      </c>
      <c r="CE318">
        <v>72.48</v>
      </c>
      <c r="CF318">
        <v>68.14</v>
      </c>
      <c r="CG318">
        <v>49.56</v>
      </c>
      <c r="CH318">
        <v>1.69</v>
      </c>
      <c r="CI318">
        <v>29.65</v>
      </c>
      <c r="CJ318">
        <v>47.47</v>
      </c>
      <c r="CK318">
        <v>3.04</v>
      </c>
      <c r="CL318">
        <v>4.05</v>
      </c>
      <c r="CM318">
        <v>4.75</v>
      </c>
      <c r="CN318">
        <v>253.05</v>
      </c>
      <c r="CO318">
        <v>71.63</v>
      </c>
      <c r="CP318">
        <v>66.69</v>
      </c>
      <c r="CQ318">
        <v>50.4</v>
      </c>
      <c r="CR318">
        <v>1.69</v>
      </c>
      <c r="CS318">
        <v>29.48</v>
      </c>
      <c r="CT318">
        <v>46.5</v>
      </c>
      <c r="CU318">
        <v>3.06</v>
      </c>
      <c r="CV318">
        <v>4.0599999999999996</v>
      </c>
      <c r="CW318">
        <v>4.76</v>
      </c>
      <c r="DC318">
        <v>271</v>
      </c>
      <c r="DD318">
        <v>39</v>
      </c>
      <c r="DE318">
        <v>277</v>
      </c>
      <c r="DF318">
        <v>16</v>
      </c>
      <c r="DM318">
        <v>50</v>
      </c>
      <c r="DN318">
        <v>113</v>
      </c>
      <c r="DO318">
        <v>57.14</v>
      </c>
      <c r="DP318">
        <v>98</v>
      </c>
      <c r="DW318">
        <v>83.33</v>
      </c>
      <c r="DX318">
        <v>41</v>
      </c>
      <c r="DY318">
        <v>88.89</v>
      </c>
      <c r="DZ318">
        <v>23</v>
      </c>
      <c r="EG318">
        <v>34</v>
      </c>
      <c r="EH318">
        <v>127</v>
      </c>
      <c r="EI318">
        <v>32</v>
      </c>
      <c r="EJ318">
        <v>81</v>
      </c>
      <c r="EQ318">
        <v>1.8</v>
      </c>
      <c r="ER318">
        <v>104</v>
      </c>
      <c r="ES318">
        <v>1.75</v>
      </c>
      <c r="ET318">
        <v>70</v>
      </c>
      <c r="FA318">
        <v>0</v>
      </c>
      <c r="FB318">
        <v>108</v>
      </c>
      <c r="FC318">
        <v>50</v>
      </c>
      <c r="FD318">
        <v>36</v>
      </c>
      <c r="FK318">
        <v>0</v>
      </c>
      <c r="FM318">
        <v>50</v>
      </c>
      <c r="FU318">
        <v>0</v>
      </c>
      <c r="FV318">
        <v>64</v>
      </c>
      <c r="FW318">
        <v>1</v>
      </c>
      <c r="FX318">
        <v>94</v>
      </c>
      <c r="GE318">
        <v>0</v>
      </c>
      <c r="GF318">
        <v>72</v>
      </c>
      <c r="GG318">
        <v>-2</v>
      </c>
      <c r="GH318">
        <v>20</v>
      </c>
      <c r="GO318">
        <v>1</v>
      </c>
      <c r="GP318">
        <v>132</v>
      </c>
      <c r="GQ318">
        <v>-2</v>
      </c>
      <c r="GR318">
        <v>34</v>
      </c>
      <c r="GY318">
        <v>0</v>
      </c>
      <c r="GZ318">
        <v>16</v>
      </c>
      <c r="HA318">
        <v>0</v>
      </c>
      <c r="HB318">
        <v>15</v>
      </c>
      <c r="HI318">
        <v>3</v>
      </c>
      <c r="HJ318">
        <v>90</v>
      </c>
      <c r="HK318">
        <v>4</v>
      </c>
      <c r="HL318">
        <v>60</v>
      </c>
      <c r="HS318">
        <v>11</v>
      </c>
      <c r="HT318">
        <v>71</v>
      </c>
      <c r="HU318">
        <v>13</v>
      </c>
      <c r="HV318">
        <v>22</v>
      </c>
      <c r="IC318">
        <v>4</v>
      </c>
      <c r="ID318">
        <v>8</v>
      </c>
      <c r="IE318">
        <v>1</v>
      </c>
      <c r="IF318">
        <v>85</v>
      </c>
      <c r="IM318">
        <v>0</v>
      </c>
      <c r="IN318">
        <v>29</v>
      </c>
      <c r="IO318">
        <v>0</v>
      </c>
      <c r="IP318">
        <v>35</v>
      </c>
    </row>
    <row r="319" spans="1:250" x14ac:dyDescent="0.25">
      <c r="A319" s="3" t="str">
        <f t="shared" si="4"/>
        <v>Haeji Kang</v>
      </c>
      <c r="B319" s="4">
        <v>45767</v>
      </c>
      <c r="C319" t="s">
        <v>1680</v>
      </c>
      <c r="D319" t="s">
        <v>1681</v>
      </c>
      <c r="E319" t="s">
        <v>1682</v>
      </c>
      <c r="F319" t="s">
        <v>1683</v>
      </c>
      <c r="I319" t="s">
        <v>1590</v>
      </c>
      <c r="J319" t="s">
        <v>1830</v>
      </c>
      <c r="K319" t="s">
        <v>1424</v>
      </c>
      <c r="L319">
        <v>68</v>
      </c>
      <c r="M319">
        <v>74</v>
      </c>
      <c r="Q319">
        <v>142</v>
      </c>
      <c r="R319">
        <v>71.39</v>
      </c>
      <c r="S319">
        <v>71.08</v>
      </c>
      <c r="T319">
        <v>69.33</v>
      </c>
      <c r="U319">
        <v>74.959999999999994</v>
      </c>
      <c r="Y319">
        <v>72.14</v>
      </c>
      <c r="Z319">
        <v>24</v>
      </c>
      <c r="AA319">
        <v>85</v>
      </c>
      <c r="AE319">
        <v>5</v>
      </c>
      <c r="AF319">
        <v>11</v>
      </c>
      <c r="AJ319">
        <v>85</v>
      </c>
      <c r="AK319">
        <v>70</v>
      </c>
      <c r="AL319">
        <v>1</v>
      </c>
      <c r="AM319" s="5">
        <v>0.38611111111111113</v>
      </c>
      <c r="AN319">
        <v>10</v>
      </c>
      <c r="AO319" s="5">
        <v>0.59444444444444444</v>
      </c>
      <c r="AV319">
        <v>247.5</v>
      </c>
      <c r="AX319">
        <v>60.71</v>
      </c>
      <c r="AZ319">
        <v>77.78</v>
      </c>
      <c r="BB319">
        <v>31</v>
      </c>
      <c r="BD319">
        <v>1.68</v>
      </c>
      <c r="BF319">
        <v>12.5</v>
      </c>
      <c r="BH319">
        <v>25</v>
      </c>
      <c r="BJ319" t="s">
        <v>1424</v>
      </c>
      <c r="BK319" t="s">
        <v>1424</v>
      </c>
      <c r="BL319" t="s">
        <v>1424</v>
      </c>
      <c r="BM319" t="s">
        <v>1424</v>
      </c>
      <c r="BN319" t="s">
        <v>1424</v>
      </c>
      <c r="BO319">
        <v>0</v>
      </c>
      <c r="BQ319">
        <v>0</v>
      </c>
      <c r="BS319">
        <v>-2</v>
      </c>
      <c r="BU319">
        <v>0</v>
      </c>
      <c r="BV319">
        <v>9</v>
      </c>
      <c r="BW319">
        <v>20</v>
      </c>
      <c r="BX319">
        <v>7</v>
      </c>
      <c r="BY319">
        <v>0</v>
      </c>
      <c r="BZ319">
        <v>4</v>
      </c>
      <c r="CA319">
        <v>8</v>
      </c>
      <c r="CB319">
        <v>20</v>
      </c>
      <c r="CC319">
        <v>8</v>
      </c>
      <c r="CD319">
        <v>253.76</v>
      </c>
      <c r="CE319">
        <v>72.48</v>
      </c>
      <c r="CF319">
        <v>68.14</v>
      </c>
      <c r="CG319">
        <v>49.56</v>
      </c>
      <c r="CH319">
        <v>1.69</v>
      </c>
      <c r="CI319">
        <v>29.65</v>
      </c>
      <c r="CJ319">
        <v>47.47</v>
      </c>
      <c r="CK319">
        <v>3.04</v>
      </c>
      <c r="CL319">
        <v>4.05</v>
      </c>
      <c r="CM319">
        <v>4.75</v>
      </c>
      <c r="CN319">
        <v>253.05</v>
      </c>
      <c r="CO319">
        <v>71.63</v>
      </c>
      <c r="CP319">
        <v>66.69</v>
      </c>
      <c r="CQ319">
        <v>50.4</v>
      </c>
      <c r="CR319">
        <v>1.69</v>
      </c>
      <c r="CS319">
        <v>29.48</v>
      </c>
      <c r="CT319">
        <v>46.5</v>
      </c>
      <c r="CU319">
        <v>3.06</v>
      </c>
      <c r="CV319">
        <v>4.0599999999999996</v>
      </c>
      <c r="CW319">
        <v>4.76</v>
      </c>
      <c r="DC319">
        <v>249</v>
      </c>
      <c r="DD319">
        <v>116</v>
      </c>
      <c r="DE319">
        <v>246</v>
      </c>
      <c r="DF319">
        <v>118</v>
      </c>
      <c r="DM319">
        <v>71.430000000000007</v>
      </c>
      <c r="DN319">
        <v>28</v>
      </c>
      <c r="DO319">
        <v>50</v>
      </c>
      <c r="DP319">
        <v>120</v>
      </c>
      <c r="DW319">
        <v>83.33</v>
      </c>
      <c r="DX319">
        <v>41</v>
      </c>
      <c r="DY319">
        <v>72.22</v>
      </c>
      <c r="DZ319">
        <v>109</v>
      </c>
      <c r="EG319">
        <v>29</v>
      </c>
      <c r="EH319">
        <v>33</v>
      </c>
      <c r="EI319">
        <v>33</v>
      </c>
      <c r="EJ319">
        <v>102</v>
      </c>
      <c r="EQ319">
        <v>1.6</v>
      </c>
      <c r="ER319">
        <v>20</v>
      </c>
      <c r="ES319">
        <v>1.77</v>
      </c>
      <c r="ET319">
        <v>80</v>
      </c>
      <c r="FA319">
        <v>33.33</v>
      </c>
      <c r="FB319">
        <v>76</v>
      </c>
      <c r="FC319">
        <v>0</v>
      </c>
      <c r="FD319">
        <v>91</v>
      </c>
      <c r="FK319">
        <v>0</v>
      </c>
      <c r="FM319">
        <v>50</v>
      </c>
      <c r="FU319">
        <v>0</v>
      </c>
      <c r="FV319">
        <v>64</v>
      </c>
      <c r="FW319">
        <v>0</v>
      </c>
      <c r="FX319">
        <v>40</v>
      </c>
      <c r="GE319">
        <v>-4</v>
      </c>
      <c r="GF319">
        <v>4</v>
      </c>
      <c r="GG319">
        <v>4</v>
      </c>
      <c r="GH319">
        <v>139</v>
      </c>
      <c r="GO319">
        <v>0</v>
      </c>
      <c r="GP319">
        <v>109</v>
      </c>
      <c r="GQ319">
        <v>-2</v>
      </c>
      <c r="GR319">
        <v>34</v>
      </c>
      <c r="GY319">
        <v>0</v>
      </c>
      <c r="GZ319">
        <v>16</v>
      </c>
      <c r="HA319">
        <v>0</v>
      </c>
      <c r="HB319">
        <v>15</v>
      </c>
      <c r="HI319">
        <v>6</v>
      </c>
      <c r="HJ319">
        <v>12</v>
      </c>
      <c r="HK319">
        <v>3</v>
      </c>
      <c r="HL319">
        <v>89</v>
      </c>
      <c r="HS319">
        <v>10</v>
      </c>
      <c r="HT319">
        <v>97</v>
      </c>
      <c r="HU319">
        <v>10</v>
      </c>
      <c r="HV319">
        <v>99</v>
      </c>
      <c r="IC319">
        <v>2</v>
      </c>
      <c r="ID319">
        <v>54</v>
      </c>
      <c r="IE319">
        <v>5</v>
      </c>
      <c r="IF319">
        <v>5</v>
      </c>
      <c r="IM319">
        <v>0</v>
      </c>
      <c r="IN319">
        <v>29</v>
      </c>
      <c r="IO319">
        <v>0</v>
      </c>
      <c r="IP319">
        <v>35</v>
      </c>
    </row>
    <row r="320" spans="1:250" x14ac:dyDescent="0.25">
      <c r="A320" s="3" t="str">
        <f t="shared" si="4"/>
        <v>Gurleen Kaur</v>
      </c>
      <c r="B320" s="4">
        <v>45767</v>
      </c>
      <c r="C320" t="s">
        <v>1680</v>
      </c>
      <c r="D320" t="s">
        <v>1681</v>
      </c>
      <c r="E320" t="s">
        <v>1682</v>
      </c>
      <c r="F320" t="s">
        <v>1683</v>
      </c>
      <c r="I320" t="s">
        <v>1831</v>
      </c>
      <c r="J320" t="s">
        <v>1832</v>
      </c>
      <c r="K320" t="s">
        <v>1424</v>
      </c>
      <c r="L320">
        <v>70</v>
      </c>
      <c r="M320">
        <v>72</v>
      </c>
      <c r="Q320">
        <v>142</v>
      </c>
      <c r="R320">
        <v>71.39</v>
      </c>
      <c r="S320">
        <v>71.08</v>
      </c>
      <c r="T320">
        <v>71.33</v>
      </c>
      <c r="U320">
        <v>72.959999999999994</v>
      </c>
      <c r="Y320">
        <v>72.14</v>
      </c>
      <c r="Z320">
        <v>62</v>
      </c>
      <c r="AA320">
        <v>85</v>
      </c>
      <c r="AE320">
        <v>7</v>
      </c>
      <c r="AF320">
        <v>11</v>
      </c>
      <c r="AJ320">
        <v>85</v>
      </c>
      <c r="AK320">
        <v>70</v>
      </c>
      <c r="AL320">
        <v>1</v>
      </c>
      <c r="AM320" s="5">
        <v>0.30972222222222223</v>
      </c>
      <c r="AN320">
        <v>10</v>
      </c>
      <c r="AO320" s="5">
        <v>0.5180555555555556</v>
      </c>
      <c r="AV320">
        <v>248</v>
      </c>
      <c r="AX320">
        <v>57.14</v>
      </c>
      <c r="AZ320">
        <v>66.67</v>
      </c>
      <c r="BB320">
        <v>29</v>
      </c>
      <c r="BD320">
        <v>1.71</v>
      </c>
      <c r="BF320">
        <v>58.3</v>
      </c>
      <c r="BH320">
        <v>50</v>
      </c>
      <c r="BJ320" t="s">
        <v>1424</v>
      </c>
      <c r="BK320" t="s">
        <v>1424</v>
      </c>
      <c r="BL320" t="s">
        <v>1424</v>
      </c>
      <c r="BM320" t="s">
        <v>1424</v>
      </c>
      <c r="BN320" t="s">
        <v>1424</v>
      </c>
      <c r="BO320">
        <v>-1</v>
      </c>
      <c r="BQ320">
        <v>2</v>
      </c>
      <c r="BS320">
        <v>-3</v>
      </c>
      <c r="BU320">
        <v>0</v>
      </c>
      <c r="BV320">
        <v>7</v>
      </c>
      <c r="BW320">
        <v>24</v>
      </c>
      <c r="BX320">
        <v>5</v>
      </c>
      <c r="BY320">
        <v>0</v>
      </c>
      <c r="BZ320">
        <v>4</v>
      </c>
      <c r="CA320">
        <v>8</v>
      </c>
      <c r="CB320">
        <v>20</v>
      </c>
      <c r="CC320">
        <v>8</v>
      </c>
      <c r="CD320">
        <v>253.76</v>
      </c>
      <c r="CE320">
        <v>72.48</v>
      </c>
      <c r="CF320">
        <v>68.14</v>
      </c>
      <c r="CG320">
        <v>49.56</v>
      </c>
      <c r="CH320">
        <v>1.69</v>
      </c>
      <c r="CI320">
        <v>29.65</v>
      </c>
      <c r="CJ320">
        <v>47.47</v>
      </c>
      <c r="CK320">
        <v>3.04</v>
      </c>
      <c r="CL320">
        <v>4.05</v>
      </c>
      <c r="CM320">
        <v>4.75</v>
      </c>
      <c r="CN320">
        <v>253.05</v>
      </c>
      <c r="CO320">
        <v>71.63</v>
      </c>
      <c r="CP320">
        <v>66.69</v>
      </c>
      <c r="CQ320">
        <v>50.4</v>
      </c>
      <c r="CR320">
        <v>1.69</v>
      </c>
      <c r="CS320">
        <v>29.48</v>
      </c>
      <c r="CT320">
        <v>46.5</v>
      </c>
      <c r="CU320">
        <v>3.06</v>
      </c>
      <c r="CV320">
        <v>4.0599999999999996</v>
      </c>
      <c r="CW320">
        <v>4.76</v>
      </c>
      <c r="DC320">
        <v>274</v>
      </c>
      <c r="DD320">
        <v>28</v>
      </c>
      <c r="DE320">
        <v>222</v>
      </c>
      <c r="DF320">
        <v>142</v>
      </c>
      <c r="DM320">
        <v>64.290000000000006</v>
      </c>
      <c r="DN320">
        <v>50</v>
      </c>
      <c r="DO320">
        <v>50</v>
      </c>
      <c r="DP320">
        <v>120</v>
      </c>
      <c r="DW320">
        <v>61.11</v>
      </c>
      <c r="DX320">
        <v>132</v>
      </c>
      <c r="DY320">
        <v>72.22</v>
      </c>
      <c r="DZ320">
        <v>109</v>
      </c>
      <c r="EG320">
        <v>27</v>
      </c>
      <c r="EH320">
        <v>10</v>
      </c>
      <c r="EI320">
        <v>31</v>
      </c>
      <c r="EJ320">
        <v>63</v>
      </c>
      <c r="EQ320">
        <v>1.45</v>
      </c>
      <c r="ER320">
        <v>3</v>
      </c>
      <c r="ES320">
        <v>1.92</v>
      </c>
      <c r="ET320">
        <v>132</v>
      </c>
      <c r="FA320">
        <v>42.86</v>
      </c>
      <c r="FB320">
        <v>64</v>
      </c>
      <c r="FC320">
        <v>80</v>
      </c>
      <c r="FD320">
        <v>15</v>
      </c>
      <c r="FK320">
        <v>66.67</v>
      </c>
      <c r="FM320">
        <v>0</v>
      </c>
      <c r="FU320">
        <v>-1</v>
      </c>
      <c r="FV320">
        <v>21</v>
      </c>
      <c r="FW320">
        <v>0</v>
      </c>
      <c r="FX320">
        <v>40</v>
      </c>
      <c r="GE320">
        <v>1</v>
      </c>
      <c r="GF320">
        <v>97</v>
      </c>
      <c r="GG320">
        <v>1</v>
      </c>
      <c r="GH320">
        <v>99</v>
      </c>
      <c r="GO320">
        <v>-2</v>
      </c>
      <c r="GP320">
        <v>26</v>
      </c>
      <c r="GQ320">
        <v>-1</v>
      </c>
      <c r="GR320">
        <v>64</v>
      </c>
      <c r="GY320">
        <v>0</v>
      </c>
      <c r="GZ320">
        <v>16</v>
      </c>
      <c r="HA320">
        <v>0</v>
      </c>
      <c r="HB320">
        <v>15</v>
      </c>
      <c r="HI320">
        <v>6</v>
      </c>
      <c r="HJ320">
        <v>12</v>
      </c>
      <c r="HK320">
        <v>1</v>
      </c>
      <c r="HL320">
        <v>133</v>
      </c>
      <c r="HS320">
        <v>8</v>
      </c>
      <c r="HT320">
        <v>134</v>
      </c>
      <c r="HU320">
        <v>16</v>
      </c>
      <c r="HV320">
        <v>3</v>
      </c>
      <c r="IC320">
        <v>4</v>
      </c>
      <c r="ID320">
        <v>8</v>
      </c>
      <c r="IE320">
        <v>1</v>
      </c>
      <c r="IF320">
        <v>85</v>
      </c>
      <c r="IM320">
        <v>0</v>
      </c>
      <c r="IN320">
        <v>29</v>
      </c>
      <c r="IO320">
        <v>0</v>
      </c>
      <c r="IP320">
        <v>35</v>
      </c>
    </row>
    <row r="321" spans="1:250" x14ac:dyDescent="0.25">
      <c r="A321" s="3" t="str">
        <f t="shared" si="4"/>
        <v>Auston Kim</v>
      </c>
      <c r="B321" s="4">
        <v>45767</v>
      </c>
      <c r="C321" t="s">
        <v>1680</v>
      </c>
      <c r="D321" t="s">
        <v>1681</v>
      </c>
      <c r="E321" t="s">
        <v>1682</v>
      </c>
      <c r="F321" t="s">
        <v>1683</v>
      </c>
      <c r="I321" t="s">
        <v>1529</v>
      </c>
      <c r="J321" t="s">
        <v>1833</v>
      </c>
      <c r="K321" t="s">
        <v>1424</v>
      </c>
      <c r="L321">
        <v>70</v>
      </c>
      <c r="M321">
        <v>72</v>
      </c>
      <c r="Q321">
        <v>142</v>
      </c>
      <c r="R321">
        <v>71.39</v>
      </c>
      <c r="S321">
        <v>71.08</v>
      </c>
      <c r="T321">
        <v>71.33</v>
      </c>
      <c r="U321">
        <v>72.959999999999994</v>
      </c>
      <c r="Y321">
        <v>72.14</v>
      </c>
      <c r="Z321">
        <v>62</v>
      </c>
      <c r="AA321">
        <v>85</v>
      </c>
      <c r="AE321">
        <v>7</v>
      </c>
      <c r="AF321">
        <v>11</v>
      </c>
      <c r="AJ321">
        <v>85</v>
      </c>
      <c r="AK321">
        <v>70</v>
      </c>
      <c r="AL321">
        <v>1</v>
      </c>
      <c r="AM321" s="5">
        <v>0.32500000000000001</v>
      </c>
      <c r="AN321">
        <v>10</v>
      </c>
      <c r="AO321" s="5">
        <v>0.53333333333333333</v>
      </c>
      <c r="AV321">
        <v>292</v>
      </c>
      <c r="AX321">
        <v>50</v>
      </c>
      <c r="AZ321">
        <v>83.33</v>
      </c>
      <c r="BB321">
        <v>33</v>
      </c>
      <c r="BD321">
        <v>1.7</v>
      </c>
      <c r="BF321">
        <v>0</v>
      </c>
      <c r="BH321">
        <v>25</v>
      </c>
      <c r="BJ321" t="s">
        <v>1424</v>
      </c>
      <c r="BK321" t="s">
        <v>1424</v>
      </c>
      <c r="BL321" t="s">
        <v>1424</v>
      </c>
      <c r="BM321" t="s">
        <v>1424</v>
      </c>
      <c r="BN321" t="s">
        <v>1424</v>
      </c>
      <c r="BO321">
        <v>-1</v>
      </c>
      <c r="BQ321">
        <v>0</v>
      </c>
      <c r="BS321">
        <v>-1</v>
      </c>
      <c r="BU321">
        <v>0</v>
      </c>
      <c r="BV321">
        <v>9</v>
      </c>
      <c r="BW321">
        <v>20</v>
      </c>
      <c r="BX321">
        <v>7</v>
      </c>
      <c r="BY321">
        <v>0</v>
      </c>
      <c r="BZ321">
        <v>4</v>
      </c>
      <c r="CA321">
        <v>8</v>
      </c>
      <c r="CB321">
        <v>20</v>
      </c>
      <c r="CC321">
        <v>8</v>
      </c>
      <c r="CD321">
        <v>253.76</v>
      </c>
      <c r="CE321">
        <v>72.48</v>
      </c>
      <c r="CF321">
        <v>68.14</v>
      </c>
      <c r="CG321">
        <v>49.56</v>
      </c>
      <c r="CH321">
        <v>1.69</v>
      </c>
      <c r="CI321">
        <v>29.65</v>
      </c>
      <c r="CJ321">
        <v>47.47</v>
      </c>
      <c r="CK321">
        <v>3.04</v>
      </c>
      <c r="CL321">
        <v>4.05</v>
      </c>
      <c r="CM321">
        <v>4.75</v>
      </c>
      <c r="CN321">
        <v>253.05</v>
      </c>
      <c r="CO321">
        <v>71.63</v>
      </c>
      <c r="CP321">
        <v>66.69</v>
      </c>
      <c r="CQ321">
        <v>50.4</v>
      </c>
      <c r="CR321">
        <v>1.69</v>
      </c>
      <c r="CS321">
        <v>29.48</v>
      </c>
      <c r="CT321">
        <v>46.5</v>
      </c>
      <c r="CU321">
        <v>3.06</v>
      </c>
      <c r="CV321">
        <v>4.0599999999999996</v>
      </c>
      <c r="CW321">
        <v>4.76</v>
      </c>
      <c r="DC321">
        <v>290</v>
      </c>
      <c r="DD321">
        <v>2</v>
      </c>
      <c r="DE321">
        <v>294</v>
      </c>
      <c r="DF321">
        <v>2</v>
      </c>
      <c r="DM321">
        <v>42.86</v>
      </c>
      <c r="DN321">
        <v>131</v>
      </c>
      <c r="DO321">
        <v>57.14</v>
      </c>
      <c r="DP321">
        <v>98</v>
      </c>
      <c r="DW321">
        <v>88.89</v>
      </c>
      <c r="DX321">
        <v>15</v>
      </c>
      <c r="DY321">
        <v>77.78</v>
      </c>
      <c r="DZ321">
        <v>72</v>
      </c>
      <c r="EG321">
        <v>33</v>
      </c>
      <c r="EH321">
        <v>115</v>
      </c>
      <c r="EI321">
        <v>33</v>
      </c>
      <c r="EJ321">
        <v>102</v>
      </c>
      <c r="EQ321">
        <v>1.75</v>
      </c>
      <c r="ER321">
        <v>74</v>
      </c>
      <c r="ES321">
        <v>1.64</v>
      </c>
      <c r="ET321">
        <v>28</v>
      </c>
      <c r="FA321">
        <v>0</v>
      </c>
      <c r="FB321">
        <v>108</v>
      </c>
      <c r="FC321">
        <v>0</v>
      </c>
      <c r="FD321">
        <v>91</v>
      </c>
      <c r="FM321">
        <v>25</v>
      </c>
      <c r="FU321">
        <v>0</v>
      </c>
      <c r="FV321">
        <v>64</v>
      </c>
      <c r="FW321">
        <v>-1</v>
      </c>
      <c r="FX321">
        <v>10</v>
      </c>
      <c r="GE321">
        <v>-2</v>
      </c>
      <c r="GF321">
        <v>21</v>
      </c>
      <c r="GG321">
        <v>2</v>
      </c>
      <c r="GH321">
        <v>117</v>
      </c>
      <c r="GO321">
        <v>0</v>
      </c>
      <c r="GP321">
        <v>109</v>
      </c>
      <c r="GQ321">
        <v>-1</v>
      </c>
      <c r="GR321">
        <v>64</v>
      </c>
      <c r="GY321">
        <v>0</v>
      </c>
      <c r="GZ321">
        <v>16</v>
      </c>
      <c r="HA321">
        <v>0</v>
      </c>
      <c r="HB321">
        <v>15</v>
      </c>
      <c r="HI321">
        <v>4</v>
      </c>
      <c r="HJ321">
        <v>67</v>
      </c>
      <c r="HK321">
        <v>5</v>
      </c>
      <c r="HL321">
        <v>32</v>
      </c>
      <c r="HS321">
        <v>12</v>
      </c>
      <c r="HT321">
        <v>41</v>
      </c>
      <c r="HU321">
        <v>8</v>
      </c>
      <c r="HV321">
        <v>133</v>
      </c>
      <c r="IC321">
        <v>2</v>
      </c>
      <c r="ID321">
        <v>54</v>
      </c>
      <c r="IE321">
        <v>5</v>
      </c>
      <c r="IF321">
        <v>5</v>
      </c>
      <c r="IM321">
        <v>0</v>
      </c>
      <c r="IN321">
        <v>29</v>
      </c>
      <c r="IO321">
        <v>0</v>
      </c>
      <c r="IP321">
        <v>35</v>
      </c>
    </row>
    <row r="322" spans="1:250" x14ac:dyDescent="0.25">
      <c r="A322" s="3" t="str">
        <f t="shared" ref="A322:A385" si="5">IF(J322="","",CONCATENATE(J322," ",I322))</f>
        <v>Hyo Joo Kim</v>
      </c>
      <c r="B322" s="4">
        <v>45767</v>
      </c>
      <c r="C322" t="s">
        <v>1680</v>
      </c>
      <c r="D322" t="s">
        <v>1681</v>
      </c>
      <c r="E322" t="s">
        <v>1682</v>
      </c>
      <c r="F322" t="s">
        <v>1683</v>
      </c>
      <c r="I322" t="s">
        <v>1529</v>
      </c>
      <c r="J322" t="s">
        <v>1834</v>
      </c>
      <c r="K322" t="s">
        <v>1424</v>
      </c>
      <c r="L322">
        <v>72</v>
      </c>
      <c r="M322">
        <v>70</v>
      </c>
      <c r="Q322">
        <v>142</v>
      </c>
      <c r="R322">
        <v>71.39</v>
      </c>
      <c r="S322">
        <v>71.08</v>
      </c>
      <c r="T322">
        <v>73.33</v>
      </c>
      <c r="U322">
        <v>70.959999999999994</v>
      </c>
      <c r="Y322">
        <v>72.14</v>
      </c>
      <c r="Z322">
        <v>104</v>
      </c>
      <c r="AA322">
        <v>85</v>
      </c>
      <c r="AE322">
        <v>9</v>
      </c>
      <c r="AF322">
        <v>11</v>
      </c>
      <c r="AJ322">
        <v>85</v>
      </c>
      <c r="AK322">
        <v>70</v>
      </c>
      <c r="AL322">
        <v>1</v>
      </c>
      <c r="AM322" s="5">
        <v>0.54861111111111116</v>
      </c>
      <c r="AN322">
        <v>10</v>
      </c>
      <c r="AO322" s="5">
        <v>0.34027777777777779</v>
      </c>
      <c r="AV322">
        <v>248.5</v>
      </c>
      <c r="AX322">
        <v>71.430000000000007</v>
      </c>
      <c r="AZ322">
        <v>77.78</v>
      </c>
      <c r="BB322">
        <v>31.5</v>
      </c>
      <c r="BD322">
        <v>1.75</v>
      </c>
      <c r="BF322">
        <v>37.5</v>
      </c>
      <c r="BH322">
        <v>0</v>
      </c>
      <c r="BJ322" t="s">
        <v>1424</v>
      </c>
      <c r="BK322" t="s">
        <v>1424</v>
      </c>
      <c r="BL322" t="s">
        <v>1424</v>
      </c>
      <c r="BM322" t="s">
        <v>1424</v>
      </c>
      <c r="BN322" t="s">
        <v>1424</v>
      </c>
      <c r="BO322">
        <v>-2</v>
      </c>
      <c r="BQ322">
        <v>2</v>
      </c>
      <c r="BS322">
        <v>-2</v>
      </c>
      <c r="BU322">
        <v>0</v>
      </c>
      <c r="BV322">
        <v>7</v>
      </c>
      <c r="BW322">
        <v>24</v>
      </c>
      <c r="BX322">
        <v>5</v>
      </c>
      <c r="BY322">
        <v>0</v>
      </c>
      <c r="BZ322">
        <v>3</v>
      </c>
      <c r="CA322">
        <v>8</v>
      </c>
      <c r="CB322">
        <v>20</v>
      </c>
      <c r="CC322">
        <v>8</v>
      </c>
      <c r="CD322">
        <v>253.76</v>
      </c>
      <c r="CE322">
        <v>72.48</v>
      </c>
      <c r="CF322">
        <v>68.14</v>
      </c>
      <c r="CG322">
        <v>49.56</v>
      </c>
      <c r="CH322">
        <v>1.69</v>
      </c>
      <c r="CI322">
        <v>29.65</v>
      </c>
      <c r="CJ322">
        <v>47.47</v>
      </c>
      <c r="CK322">
        <v>3.04</v>
      </c>
      <c r="CL322">
        <v>4.05</v>
      </c>
      <c r="CM322">
        <v>4.75</v>
      </c>
      <c r="CN322">
        <v>253.05</v>
      </c>
      <c r="CO322">
        <v>71.63</v>
      </c>
      <c r="CP322">
        <v>66.69</v>
      </c>
      <c r="CQ322">
        <v>50.4</v>
      </c>
      <c r="CR322">
        <v>1.69</v>
      </c>
      <c r="CS322">
        <v>29.48</v>
      </c>
      <c r="CT322">
        <v>46.5</v>
      </c>
      <c r="CU322">
        <v>3.06</v>
      </c>
      <c r="CV322">
        <v>4.0599999999999996</v>
      </c>
      <c r="CW322">
        <v>4.76</v>
      </c>
      <c r="DC322">
        <v>251</v>
      </c>
      <c r="DD322">
        <v>109</v>
      </c>
      <c r="DE322">
        <v>246</v>
      </c>
      <c r="DF322">
        <v>118</v>
      </c>
      <c r="DM322">
        <v>85.71</v>
      </c>
      <c r="DN322">
        <v>7</v>
      </c>
      <c r="DO322">
        <v>57.14</v>
      </c>
      <c r="DP322">
        <v>98</v>
      </c>
      <c r="DW322">
        <v>72.22</v>
      </c>
      <c r="DX322">
        <v>97</v>
      </c>
      <c r="DY322">
        <v>83.33</v>
      </c>
      <c r="DZ322">
        <v>43</v>
      </c>
      <c r="EG322">
        <v>31</v>
      </c>
      <c r="EH322">
        <v>76</v>
      </c>
      <c r="EI322">
        <v>32</v>
      </c>
      <c r="EJ322">
        <v>81</v>
      </c>
      <c r="EQ322">
        <v>1.77</v>
      </c>
      <c r="ER322">
        <v>85</v>
      </c>
      <c r="ES322">
        <v>1.73</v>
      </c>
      <c r="ET322">
        <v>60</v>
      </c>
      <c r="FA322">
        <v>40</v>
      </c>
      <c r="FB322">
        <v>66</v>
      </c>
      <c r="FC322">
        <v>33.33</v>
      </c>
      <c r="FD322">
        <v>62</v>
      </c>
      <c r="FK322">
        <v>0</v>
      </c>
      <c r="FU322">
        <v>-2</v>
      </c>
      <c r="FV322">
        <v>4</v>
      </c>
      <c r="FW322">
        <v>0</v>
      </c>
      <c r="FX322">
        <v>40</v>
      </c>
      <c r="GE322">
        <v>3</v>
      </c>
      <c r="GF322">
        <v>131</v>
      </c>
      <c r="GG322">
        <v>-1</v>
      </c>
      <c r="GH322">
        <v>42</v>
      </c>
      <c r="GO322">
        <v>-1</v>
      </c>
      <c r="GP322">
        <v>59</v>
      </c>
      <c r="GQ322">
        <v>-1</v>
      </c>
      <c r="GR322">
        <v>64</v>
      </c>
      <c r="GY322">
        <v>0</v>
      </c>
      <c r="GZ322">
        <v>16</v>
      </c>
      <c r="HA322">
        <v>0</v>
      </c>
      <c r="HB322">
        <v>15</v>
      </c>
      <c r="HI322">
        <v>3</v>
      </c>
      <c r="HJ322">
        <v>90</v>
      </c>
      <c r="HK322">
        <v>4</v>
      </c>
      <c r="HL322">
        <v>60</v>
      </c>
      <c r="HS322">
        <v>12</v>
      </c>
      <c r="HT322">
        <v>41</v>
      </c>
      <c r="HU322">
        <v>12</v>
      </c>
      <c r="HV322">
        <v>41</v>
      </c>
      <c r="IC322">
        <v>3</v>
      </c>
      <c r="ID322">
        <v>23</v>
      </c>
      <c r="IE322">
        <v>2</v>
      </c>
      <c r="IF322">
        <v>52</v>
      </c>
      <c r="IM322">
        <v>0</v>
      </c>
      <c r="IN322">
        <v>29</v>
      </c>
      <c r="IO322">
        <v>0</v>
      </c>
      <c r="IP322">
        <v>35</v>
      </c>
    </row>
    <row r="323" spans="1:250" x14ac:dyDescent="0.25">
      <c r="A323" s="3" t="str">
        <f t="shared" si="5"/>
        <v>Gaby Lopez</v>
      </c>
      <c r="B323" s="4">
        <v>45767</v>
      </c>
      <c r="C323" t="s">
        <v>1680</v>
      </c>
      <c r="D323" t="s">
        <v>1681</v>
      </c>
      <c r="E323" t="s">
        <v>1682</v>
      </c>
      <c r="F323" t="s">
        <v>1683</v>
      </c>
      <c r="I323" t="s">
        <v>1835</v>
      </c>
      <c r="J323" t="s">
        <v>1836</v>
      </c>
      <c r="K323" t="s">
        <v>1424</v>
      </c>
      <c r="L323">
        <v>70</v>
      </c>
      <c r="M323">
        <v>72</v>
      </c>
      <c r="Q323">
        <v>142</v>
      </c>
      <c r="R323">
        <v>71.39</v>
      </c>
      <c r="S323">
        <v>71.08</v>
      </c>
      <c r="T323">
        <v>71.33</v>
      </c>
      <c r="U323">
        <v>72.959999999999994</v>
      </c>
      <c r="Y323">
        <v>72.14</v>
      </c>
      <c r="Z323">
        <v>62</v>
      </c>
      <c r="AA323">
        <v>85</v>
      </c>
      <c r="AE323">
        <v>7</v>
      </c>
      <c r="AF323">
        <v>11</v>
      </c>
      <c r="AJ323">
        <v>85</v>
      </c>
      <c r="AK323">
        <v>70</v>
      </c>
      <c r="AL323">
        <v>1</v>
      </c>
      <c r="AM323" s="5">
        <v>0.32500000000000001</v>
      </c>
      <c r="AN323">
        <v>10</v>
      </c>
      <c r="AO323" s="5">
        <v>0.53333333333333333</v>
      </c>
      <c r="AV323">
        <v>284</v>
      </c>
      <c r="AX323">
        <v>67.86</v>
      </c>
      <c r="AZ323">
        <v>80.56</v>
      </c>
      <c r="BB323">
        <v>32</v>
      </c>
      <c r="BD323">
        <v>1.76</v>
      </c>
      <c r="BF323">
        <v>42.9</v>
      </c>
      <c r="BH323">
        <v>33.33</v>
      </c>
      <c r="BJ323" t="s">
        <v>1424</v>
      </c>
      <c r="BK323" t="s">
        <v>1424</v>
      </c>
      <c r="BL323" t="s">
        <v>1424</v>
      </c>
      <c r="BM323" t="s">
        <v>1424</v>
      </c>
      <c r="BN323" t="s">
        <v>1424</v>
      </c>
      <c r="BO323">
        <v>-2</v>
      </c>
      <c r="BQ323">
        <v>0</v>
      </c>
      <c r="BS323">
        <v>0</v>
      </c>
      <c r="BU323">
        <v>0</v>
      </c>
      <c r="BV323">
        <v>7</v>
      </c>
      <c r="BW323">
        <v>25</v>
      </c>
      <c r="BX323">
        <v>3</v>
      </c>
      <c r="BY323">
        <v>1</v>
      </c>
      <c r="BZ323">
        <v>6</v>
      </c>
      <c r="CA323">
        <v>8</v>
      </c>
      <c r="CB323">
        <v>20</v>
      </c>
      <c r="CC323">
        <v>8</v>
      </c>
      <c r="CD323">
        <v>253.76</v>
      </c>
      <c r="CE323">
        <v>72.48</v>
      </c>
      <c r="CF323">
        <v>68.14</v>
      </c>
      <c r="CG323">
        <v>49.56</v>
      </c>
      <c r="CH323">
        <v>1.69</v>
      </c>
      <c r="CI323">
        <v>29.65</v>
      </c>
      <c r="CJ323">
        <v>47.47</v>
      </c>
      <c r="CK323">
        <v>3.04</v>
      </c>
      <c r="CL323">
        <v>4.05</v>
      </c>
      <c r="CM323">
        <v>4.75</v>
      </c>
      <c r="CN323">
        <v>253.05</v>
      </c>
      <c r="CO323">
        <v>71.63</v>
      </c>
      <c r="CP323">
        <v>66.69</v>
      </c>
      <c r="CQ323">
        <v>50.4</v>
      </c>
      <c r="CR323">
        <v>1.69</v>
      </c>
      <c r="CS323">
        <v>29.48</v>
      </c>
      <c r="CT323">
        <v>46.5</v>
      </c>
      <c r="CU323">
        <v>3.06</v>
      </c>
      <c r="CV323">
        <v>4.0599999999999996</v>
      </c>
      <c r="CW323">
        <v>4.76</v>
      </c>
      <c r="DC323">
        <v>274</v>
      </c>
      <c r="DD323">
        <v>28</v>
      </c>
      <c r="DE323">
        <v>294</v>
      </c>
      <c r="DF323">
        <v>2</v>
      </c>
      <c r="DM323">
        <v>50</v>
      </c>
      <c r="DN323">
        <v>113</v>
      </c>
      <c r="DO323">
        <v>85.71</v>
      </c>
      <c r="DP323">
        <v>5</v>
      </c>
      <c r="DW323">
        <v>83.33</v>
      </c>
      <c r="DX323">
        <v>41</v>
      </c>
      <c r="DY323">
        <v>77.78</v>
      </c>
      <c r="DZ323">
        <v>72</v>
      </c>
      <c r="EG323">
        <v>31</v>
      </c>
      <c r="EH323">
        <v>76</v>
      </c>
      <c r="EI323">
        <v>33</v>
      </c>
      <c r="EJ323">
        <v>102</v>
      </c>
      <c r="EQ323">
        <v>1.67</v>
      </c>
      <c r="ER323">
        <v>39</v>
      </c>
      <c r="ES323">
        <v>1.86</v>
      </c>
      <c r="ET323">
        <v>123</v>
      </c>
      <c r="FA323">
        <v>33.33</v>
      </c>
      <c r="FB323">
        <v>76</v>
      </c>
      <c r="FC323">
        <v>50</v>
      </c>
      <c r="FD323">
        <v>36</v>
      </c>
      <c r="FK323">
        <v>50</v>
      </c>
      <c r="FM323">
        <v>25</v>
      </c>
      <c r="FU323">
        <v>-2</v>
      </c>
      <c r="FV323">
        <v>4</v>
      </c>
      <c r="FW323">
        <v>0</v>
      </c>
      <c r="FX323">
        <v>40</v>
      </c>
      <c r="GE323">
        <v>-1</v>
      </c>
      <c r="GF323">
        <v>41</v>
      </c>
      <c r="GG323">
        <v>1</v>
      </c>
      <c r="GH323">
        <v>99</v>
      </c>
      <c r="GO323">
        <v>1</v>
      </c>
      <c r="GP323">
        <v>132</v>
      </c>
      <c r="GQ323">
        <v>-1</v>
      </c>
      <c r="GR323">
        <v>64</v>
      </c>
      <c r="GY323">
        <v>0</v>
      </c>
      <c r="GZ323">
        <v>16</v>
      </c>
      <c r="HA323">
        <v>0</v>
      </c>
      <c r="HB323">
        <v>15</v>
      </c>
      <c r="HI323">
        <v>5</v>
      </c>
      <c r="HJ323">
        <v>38</v>
      </c>
      <c r="HK323">
        <v>2</v>
      </c>
      <c r="HL323">
        <v>116</v>
      </c>
      <c r="HS323">
        <v>11</v>
      </c>
      <c r="HT323">
        <v>71</v>
      </c>
      <c r="HU323">
        <v>14</v>
      </c>
      <c r="HV323">
        <v>12</v>
      </c>
      <c r="IC323">
        <v>1</v>
      </c>
      <c r="ID323">
        <v>91</v>
      </c>
      <c r="IE323">
        <v>2</v>
      </c>
      <c r="IF323">
        <v>52</v>
      </c>
      <c r="IM323">
        <v>1</v>
      </c>
      <c r="IN323">
        <v>1</v>
      </c>
      <c r="IO323">
        <v>0</v>
      </c>
      <c r="IP323">
        <v>35</v>
      </c>
    </row>
    <row r="324" spans="1:250" x14ac:dyDescent="0.25">
      <c r="A324" s="3" t="str">
        <f t="shared" si="5"/>
        <v>Julia Lopez Ramirez</v>
      </c>
      <c r="B324" s="4">
        <v>45767</v>
      </c>
      <c r="C324" t="s">
        <v>1680</v>
      </c>
      <c r="D324" t="s">
        <v>1681</v>
      </c>
      <c r="E324" t="s">
        <v>1682</v>
      </c>
      <c r="F324" t="s">
        <v>1683</v>
      </c>
      <c r="I324" t="s">
        <v>1837</v>
      </c>
      <c r="J324" t="s">
        <v>1838</v>
      </c>
      <c r="K324" t="s">
        <v>1424</v>
      </c>
      <c r="L324">
        <v>68</v>
      </c>
      <c r="M324">
        <v>74</v>
      </c>
      <c r="Q324">
        <v>142</v>
      </c>
      <c r="R324">
        <v>71.39</v>
      </c>
      <c r="S324">
        <v>71.08</v>
      </c>
      <c r="T324">
        <v>69.33</v>
      </c>
      <c r="U324">
        <v>74.959999999999994</v>
      </c>
      <c r="Y324">
        <v>72.14</v>
      </c>
      <c r="Z324">
        <v>24</v>
      </c>
      <c r="AA324">
        <v>85</v>
      </c>
      <c r="AE324">
        <v>5</v>
      </c>
      <c r="AF324">
        <v>11</v>
      </c>
      <c r="AJ324">
        <v>85</v>
      </c>
      <c r="AK324">
        <v>70</v>
      </c>
      <c r="AL324">
        <v>10</v>
      </c>
      <c r="AM324" s="5">
        <v>0.30208333333333331</v>
      </c>
      <c r="AN324">
        <v>1</v>
      </c>
      <c r="AO324" s="5">
        <v>0.51041666666666663</v>
      </c>
      <c r="AV324">
        <v>280.5</v>
      </c>
      <c r="AX324">
        <v>50</v>
      </c>
      <c r="AZ324">
        <v>80.56</v>
      </c>
      <c r="BB324">
        <v>31.5</v>
      </c>
      <c r="BD324">
        <v>1.69</v>
      </c>
      <c r="BF324">
        <v>14.3</v>
      </c>
      <c r="BH324">
        <v>0</v>
      </c>
      <c r="BJ324" t="s">
        <v>1424</v>
      </c>
      <c r="BK324" t="s">
        <v>1424</v>
      </c>
      <c r="BL324" t="s">
        <v>1424</v>
      </c>
      <c r="BM324" t="s">
        <v>1424</v>
      </c>
      <c r="BN324" t="s">
        <v>1424</v>
      </c>
      <c r="BO324">
        <v>1</v>
      </c>
      <c r="BQ324">
        <v>-2</v>
      </c>
      <c r="BS324">
        <v>-1</v>
      </c>
      <c r="BU324">
        <v>0</v>
      </c>
      <c r="BV324">
        <v>9</v>
      </c>
      <c r="BW324">
        <v>20</v>
      </c>
      <c r="BX324">
        <v>7</v>
      </c>
      <c r="BY324">
        <v>0</v>
      </c>
      <c r="BZ324">
        <v>2</v>
      </c>
      <c r="CA324">
        <v>8</v>
      </c>
      <c r="CB324">
        <v>20</v>
      </c>
      <c r="CC324">
        <v>8</v>
      </c>
      <c r="CD324">
        <v>253.76</v>
      </c>
      <c r="CE324">
        <v>72.48</v>
      </c>
      <c r="CF324">
        <v>68.14</v>
      </c>
      <c r="CG324">
        <v>49.56</v>
      </c>
      <c r="CH324">
        <v>1.69</v>
      </c>
      <c r="CI324">
        <v>29.65</v>
      </c>
      <c r="CJ324">
        <v>47.47</v>
      </c>
      <c r="CK324">
        <v>3.04</v>
      </c>
      <c r="CL324">
        <v>4.05</v>
      </c>
      <c r="CM324">
        <v>4.75</v>
      </c>
      <c r="CN324">
        <v>253.05</v>
      </c>
      <c r="CO324">
        <v>71.63</v>
      </c>
      <c r="CP324">
        <v>66.69</v>
      </c>
      <c r="CQ324">
        <v>50.4</v>
      </c>
      <c r="CR324">
        <v>1.69</v>
      </c>
      <c r="CS324">
        <v>29.48</v>
      </c>
      <c r="CT324">
        <v>46.5</v>
      </c>
      <c r="CU324">
        <v>3.06</v>
      </c>
      <c r="CV324">
        <v>4.0599999999999996</v>
      </c>
      <c r="CW324">
        <v>4.76</v>
      </c>
      <c r="DC324">
        <v>269</v>
      </c>
      <c r="DD324">
        <v>46</v>
      </c>
      <c r="DE324">
        <v>292</v>
      </c>
      <c r="DF324">
        <v>6</v>
      </c>
      <c r="DM324">
        <v>64.290000000000006</v>
      </c>
      <c r="DN324">
        <v>50</v>
      </c>
      <c r="DO324">
        <v>35.71</v>
      </c>
      <c r="DP324">
        <v>140</v>
      </c>
      <c r="DW324">
        <v>77.78</v>
      </c>
      <c r="DX324">
        <v>69</v>
      </c>
      <c r="DY324">
        <v>83.33</v>
      </c>
      <c r="DZ324">
        <v>43</v>
      </c>
      <c r="EG324">
        <v>27</v>
      </c>
      <c r="EH324">
        <v>10</v>
      </c>
      <c r="EI324">
        <v>36</v>
      </c>
      <c r="EJ324">
        <v>140</v>
      </c>
      <c r="EQ324">
        <v>1.5</v>
      </c>
      <c r="ER324">
        <v>7</v>
      </c>
      <c r="ES324">
        <v>1.87</v>
      </c>
      <c r="ET324">
        <v>127</v>
      </c>
      <c r="FA324">
        <v>25</v>
      </c>
      <c r="FB324">
        <v>90</v>
      </c>
      <c r="FC324">
        <v>0</v>
      </c>
      <c r="FD324">
        <v>91</v>
      </c>
      <c r="FM324">
        <v>0</v>
      </c>
      <c r="FU324">
        <v>1</v>
      </c>
      <c r="FV324">
        <v>118</v>
      </c>
      <c r="FW324">
        <v>0</v>
      </c>
      <c r="FX324">
        <v>40</v>
      </c>
      <c r="GE324">
        <v>-5</v>
      </c>
      <c r="GF324">
        <v>1</v>
      </c>
      <c r="GG324">
        <v>3</v>
      </c>
      <c r="GH324">
        <v>129</v>
      </c>
      <c r="GO324">
        <v>0</v>
      </c>
      <c r="GP324">
        <v>109</v>
      </c>
      <c r="GQ324">
        <v>-1</v>
      </c>
      <c r="GR324">
        <v>64</v>
      </c>
      <c r="GY324">
        <v>0</v>
      </c>
      <c r="GZ324">
        <v>16</v>
      </c>
      <c r="HA324">
        <v>0</v>
      </c>
      <c r="HB324">
        <v>15</v>
      </c>
      <c r="HI324">
        <v>7</v>
      </c>
      <c r="HJ324">
        <v>6</v>
      </c>
      <c r="HK324">
        <v>2</v>
      </c>
      <c r="HL324">
        <v>116</v>
      </c>
      <c r="HS324">
        <v>8</v>
      </c>
      <c r="HT324">
        <v>134</v>
      </c>
      <c r="HU324">
        <v>12</v>
      </c>
      <c r="HV324">
        <v>41</v>
      </c>
      <c r="IC324">
        <v>3</v>
      </c>
      <c r="ID324">
        <v>23</v>
      </c>
      <c r="IE324">
        <v>4</v>
      </c>
      <c r="IF324">
        <v>13</v>
      </c>
      <c r="IM324">
        <v>0</v>
      </c>
      <c r="IN324">
        <v>29</v>
      </c>
      <c r="IO324">
        <v>0</v>
      </c>
      <c r="IP324">
        <v>35</v>
      </c>
    </row>
    <row r="325" spans="1:250" x14ac:dyDescent="0.25">
      <c r="A325" s="3" t="str">
        <f t="shared" si="5"/>
        <v>Azahara Munoz</v>
      </c>
      <c r="B325" s="4">
        <v>45767</v>
      </c>
      <c r="C325" t="s">
        <v>1680</v>
      </c>
      <c r="D325" t="s">
        <v>1681</v>
      </c>
      <c r="E325" t="s">
        <v>1682</v>
      </c>
      <c r="F325" t="s">
        <v>1683</v>
      </c>
      <c r="I325" t="s">
        <v>1839</v>
      </c>
      <c r="J325" t="s">
        <v>1840</v>
      </c>
      <c r="K325" t="s">
        <v>1424</v>
      </c>
      <c r="L325">
        <v>72</v>
      </c>
      <c r="M325">
        <v>70</v>
      </c>
      <c r="Q325">
        <v>142</v>
      </c>
      <c r="R325">
        <v>71.39</v>
      </c>
      <c r="S325">
        <v>71.08</v>
      </c>
      <c r="T325">
        <v>73.33</v>
      </c>
      <c r="U325">
        <v>70.959999999999994</v>
      </c>
      <c r="Y325">
        <v>72.14</v>
      </c>
      <c r="Z325">
        <v>104</v>
      </c>
      <c r="AA325">
        <v>85</v>
      </c>
      <c r="AE325">
        <v>9</v>
      </c>
      <c r="AF325">
        <v>11</v>
      </c>
      <c r="AJ325">
        <v>85</v>
      </c>
      <c r="AK325">
        <v>70</v>
      </c>
      <c r="AL325">
        <v>1</v>
      </c>
      <c r="AM325" s="5">
        <v>0.38611111111111113</v>
      </c>
      <c r="AN325">
        <v>10</v>
      </c>
      <c r="AO325" s="5">
        <v>0.59444444444444444</v>
      </c>
      <c r="AV325">
        <v>245.5</v>
      </c>
      <c r="AX325">
        <v>71.430000000000007</v>
      </c>
      <c r="AZ325">
        <v>77.78</v>
      </c>
      <c r="BB325">
        <v>31</v>
      </c>
      <c r="BD325">
        <v>1.75</v>
      </c>
      <c r="BF325">
        <v>37.5</v>
      </c>
      <c r="BH325">
        <v>57.14</v>
      </c>
      <c r="BJ325" t="s">
        <v>1424</v>
      </c>
      <c r="BK325" t="s">
        <v>1424</v>
      </c>
      <c r="BL325" t="s">
        <v>1424</v>
      </c>
      <c r="BM325" t="s">
        <v>1424</v>
      </c>
      <c r="BN325" t="s">
        <v>1424</v>
      </c>
      <c r="BO325">
        <v>2</v>
      </c>
      <c r="BQ325">
        <v>-2</v>
      </c>
      <c r="BS325">
        <v>-2</v>
      </c>
      <c r="BU325">
        <v>0</v>
      </c>
      <c r="BV325">
        <v>7</v>
      </c>
      <c r="BW325">
        <v>24</v>
      </c>
      <c r="BX325">
        <v>5</v>
      </c>
      <c r="BY325">
        <v>0</v>
      </c>
      <c r="BZ325">
        <v>7</v>
      </c>
      <c r="CA325">
        <v>8</v>
      </c>
      <c r="CB325">
        <v>20</v>
      </c>
      <c r="CC325">
        <v>8</v>
      </c>
      <c r="CD325">
        <v>253.76</v>
      </c>
      <c r="CE325">
        <v>72.48</v>
      </c>
      <c r="CF325">
        <v>68.14</v>
      </c>
      <c r="CG325">
        <v>49.56</v>
      </c>
      <c r="CH325">
        <v>1.69</v>
      </c>
      <c r="CI325">
        <v>29.65</v>
      </c>
      <c r="CJ325">
        <v>47.47</v>
      </c>
      <c r="CK325">
        <v>3.04</v>
      </c>
      <c r="CL325">
        <v>4.05</v>
      </c>
      <c r="CM325">
        <v>4.75</v>
      </c>
      <c r="CN325">
        <v>253.05</v>
      </c>
      <c r="CO325">
        <v>71.63</v>
      </c>
      <c r="CP325">
        <v>66.69</v>
      </c>
      <c r="CQ325">
        <v>50.4</v>
      </c>
      <c r="CR325">
        <v>1.69</v>
      </c>
      <c r="CS325">
        <v>29.48</v>
      </c>
      <c r="CT325">
        <v>46.5</v>
      </c>
      <c r="CU325">
        <v>3.06</v>
      </c>
      <c r="CV325">
        <v>4.0599999999999996</v>
      </c>
      <c r="CW325">
        <v>4.76</v>
      </c>
      <c r="DC325">
        <v>242</v>
      </c>
      <c r="DD325">
        <v>134</v>
      </c>
      <c r="DE325">
        <v>249</v>
      </c>
      <c r="DF325">
        <v>109</v>
      </c>
      <c r="DM325">
        <v>71.430000000000007</v>
      </c>
      <c r="DN325">
        <v>28</v>
      </c>
      <c r="DO325">
        <v>71.430000000000007</v>
      </c>
      <c r="DP325">
        <v>40</v>
      </c>
      <c r="DW325">
        <v>77.78</v>
      </c>
      <c r="DX325">
        <v>69</v>
      </c>
      <c r="DY325">
        <v>77.78</v>
      </c>
      <c r="DZ325">
        <v>72</v>
      </c>
      <c r="EG325">
        <v>32</v>
      </c>
      <c r="EH325">
        <v>93</v>
      </c>
      <c r="EI325">
        <v>30</v>
      </c>
      <c r="EJ325">
        <v>34</v>
      </c>
      <c r="EQ325">
        <v>1.79</v>
      </c>
      <c r="ER325">
        <v>102</v>
      </c>
      <c r="ES325">
        <v>1.71</v>
      </c>
      <c r="ET325">
        <v>58</v>
      </c>
      <c r="FA325">
        <v>25</v>
      </c>
      <c r="FB325">
        <v>90</v>
      </c>
      <c r="FC325">
        <v>50</v>
      </c>
      <c r="FD325">
        <v>36</v>
      </c>
      <c r="FK325">
        <v>75</v>
      </c>
      <c r="FM325">
        <v>33.33</v>
      </c>
      <c r="FU325">
        <v>2</v>
      </c>
      <c r="FV325">
        <v>136</v>
      </c>
      <c r="FW325">
        <v>0</v>
      </c>
      <c r="FX325">
        <v>40</v>
      </c>
      <c r="GE325">
        <v>-1</v>
      </c>
      <c r="GF325">
        <v>41</v>
      </c>
      <c r="GG325">
        <v>-1</v>
      </c>
      <c r="GH325">
        <v>42</v>
      </c>
      <c r="GO325">
        <v>-1</v>
      </c>
      <c r="GP325">
        <v>59</v>
      </c>
      <c r="GQ325">
        <v>-1</v>
      </c>
      <c r="GR325">
        <v>64</v>
      </c>
      <c r="GY325">
        <v>0</v>
      </c>
      <c r="GZ325">
        <v>16</v>
      </c>
      <c r="HA325">
        <v>0</v>
      </c>
      <c r="HB325">
        <v>15</v>
      </c>
      <c r="HI325">
        <v>3</v>
      </c>
      <c r="HJ325">
        <v>90</v>
      </c>
      <c r="HK325">
        <v>4</v>
      </c>
      <c r="HL325">
        <v>60</v>
      </c>
      <c r="HS325">
        <v>12</v>
      </c>
      <c r="HT325">
        <v>41</v>
      </c>
      <c r="HU325">
        <v>12</v>
      </c>
      <c r="HV325">
        <v>41</v>
      </c>
      <c r="IC325">
        <v>3</v>
      </c>
      <c r="ID325">
        <v>23</v>
      </c>
      <c r="IE325">
        <v>2</v>
      </c>
      <c r="IF325">
        <v>52</v>
      </c>
      <c r="IM325">
        <v>0</v>
      </c>
      <c r="IN325">
        <v>29</v>
      </c>
      <c r="IO325">
        <v>0</v>
      </c>
      <c r="IP325">
        <v>35</v>
      </c>
    </row>
    <row r="326" spans="1:250" x14ac:dyDescent="0.25">
      <c r="A326" s="3" t="str">
        <f t="shared" si="5"/>
        <v>Sung Hyun Park</v>
      </c>
      <c r="B326" s="4">
        <v>45767</v>
      </c>
      <c r="C326" t="s">
        <v>1680</v>
      </c>
      <c r="D326" t="s">
        <v>1681</v>
      </c>
      <c r="E326" t="s">
        <v>1682</v>
      </c>
      <c r="F326" t="s">
        <v>1683</v>
      </c>
      <c r="I326" t="s">
        <v>1523</v>
      </c>
      <c r="J326" t="s">
        <v>1841</v>
      </c>
      <c r="K326" t="s">
        <v>1424</v>
      </c>
      <c r="L326">
        <v>74</v>
      </c>
      <c r="M326">
        <v>68</v>
      </c>
      <c r="Q326">
        <v>142</v>
      </c>
      <c r="R326">
        <v>71.39</v>
      </c>
      <c r="S326">
        <v>71.08</v>
      </c>
      <c r="T326">
        <v>75.33</v>
      </c>
      <c r="U326">
        <v>68.959999999999994</v>
      </c>
      <c r="Y326">
        <v>72.14</v>
      </c>
      <c r="Z326">
        <v>128</v>
      </c>
      <c r="AA326">
        <v>85</v>
      </c>
      <c r="AE326">
        <v>11</v>
      </c>
      <c r="AF326">
        <v>11</v>
      </c>
      <c r="AJ326">
        <v>85</v>
      </c>
      <c r="AK326">
        <v>70</v>
      </c>
      <c r="AL326">
        <v>10</v>
      </c>
      <c r="AM326" s="5">
        <v>0.38611111111111113</v>
      </c>
      <c r="AN326">
        <v>1</v>
      </c>
      <c r="AO326" s="5">
        <v>0.59444444444444444</v>
      </c>
      <c r="AV326">
        <v>262</v>
      </c>
      <c r="AX326">
        <v>50</v>
      </c>
      <c r="AZ326">
        <v>80.56</v>
      </c>
      <c r="BB326">
        <v>31</v>
      </c>
      <c r="BD326">
        <v>1.76</v>
      </c>
      <c r="BF326">
        <v>28.6</v>
      </c>
      <c r="BH326">
        <v>16.670000000000002</v>
      </c>
      <c r="BJ326" t="s">
        <v>1424</v>
      </c>
      <c r="BK326" t="s">
        <v>1424</v>
      </c>
      <c r="BL326" t="s">
        <v>1424</v>
      </c>
      <c r="BM326" t="s">
        <v>1424</v>
      </c>
      <c r="BN326" t="s">
        <v>1424</v>
      </c>
      <c r="BO326">
        <v>0</v>
      </c>
      <c r="BQ326">
        <v>0</v>
      </c>
      <c r="BS326">
        <v>-2</v>
      </c>
      <c r="BU326">
        <v>0</v>
      </c>
      <c r="BV326">
        <v>7</v>
      </c>
      <c r="BW326">
        <v>24</v>
      </c>
      <c r="BX326">
        <v>5</v>
      </c>
      <c r="BY326">
        <v>0</v>
      </c>
      <c r="BZ326">
        <v>6</v>
      </c>
      <c r="CA326">
        <v>8</v>
      </c>
      <c r="CB326">
        <v>20</v>
      </c>
      <c r="CC326">
        <v>8</v>
      </c>
      <c r="CD326">
        <v>253.76</v>
      </c>
      <c r="CE326">
        <v>72.48</v>
      </c>
      <c r="CF326">
        <v>68.14</v>
      </c>
      <c r="CG326">
        <v>49.56</v>
      </c>
      <c r="CH326">
        <v>1.69</v>
      </c>
      <c r="CI326">
        <v>29.65</v>
      </c>
      <c r="CJ326">
        <v>47.47</v>
      </c>
      <c r="CK326">
        <v>3.04</v>
      </c>
      <c r="CL326">
        <v>4.05</v>
      </c>
      <c r="CM326">
        <v>4.75</v>
      </c>
      <c r="CN326">
        <v>253.05</v>
      </c>
      <c r="CO326">
        <v>71.63</v>
      </c>
      <c r="CP326">
        <v>66.69</v>
      </c>
      <c r="CQ326">
        <v>50.4</v>
      </c>
      <c r="CR326">
        <v>1.69</v>
      </c>
      <c r="CS326">
        <v>29.48</v>
      </c>
      <c r="CT326">
        <v>46.5</v>
      </c>
      <c r="CU326">
        <v>3.06</v>
      </c>
      <c r="CV326">
        <v>4.0599999999999996</v>
      </c>
      <c r="CW326">
        <v>4.76</v>
      </c>
      <c r="DC326">
        <v>264</v>
      </c>
      <c r="DD326">
        <v>58</v>
      </c>
      <c r="DE326">
        <v>260</v>
      </c>
      <c r="DF326">
        <v>69</v>
      </c>
      <c r="DM326">
        <v>50</v>
      </c>
      <c r="DN326">
        <v>113</v>
      </c>
      <c r="DO326">
        <v>50</v>
      </c>
      <c r="DP326">
        <v>120</v>
      </c>
      <c r="DW326">
        <v>66.67</v>
      </c>
      <c r="DX326">
        <v>121</v>
      </c>
      <c r="DY326">
        <v>94.44</v>
      </c>
      <c r="DZ326">
        <v>5</v>
      </c>
      <c r="EG326">
        <v>31</v>
      </c>
      <c r="EH326">
        <v>76</v>
      </c>
      <c r="EI326">
        <v>31</v>
      </c>
      <c r="EJ326">
        <v>63</v>
      </c>
      <c r="EQ326">
        <v>1.83</v>
      </c>
      <c r="ER326">
        <v>114</v>
      </c>
      <c r="ES326">
        <v>1.71</v>
      </c>
      <c r="ET326">
        <v>48</v>
      </c>
      <c r="FA326">
        <v>33.33</v>
      </c>
      <c r="FB326">
        <v>76</v>
      </c>
      <c r="FC326">
        <v>0</v>
      </c>
      <c r="FD326">
        <v>91</v>
      </c>
      <c r="FK326">
        <v>16.670000000000002</v>
      </c>
      <c r="FU326">
        <v>1</v>
      </c>
      <c r="FV326">
        <v>118</v>
      </c>
      <c r="FW326">
        <v>-1</v>
      </c>
      <c r="FX326">
        <v>10</v>
      </c>
      <c r="GE326">
        <v>3</v>
      </c>
      <c r="GF326">
        <v>131</v>
      </c>
      <c r="GG326">
        <v>-3</v>
      </c>
      <c r="GH326">
        <v>10</v>
      </c>
      <c r="GO326">
        <v>-2</v>
      </c>
      <c r="GP326">
        <v>26</v>
      </c>
      <c r="GQ326">
        <v>0</v>
      </c>
      <c r="GR326">
        <v>115</v>
      </c>
      <c r="GY326">
        <v>0</v>
      </c>
      <c r="GZ326">
        <v>16</v>
      </c>
      <c r="HA326">
        <v>0</v>
      </c>
      <c r="HB326">
        <v>15</v>
      </c>
      <c r="HI326">
        <v>2</v>
      </c>
      <c r="HJ326">
        <v>120</v>
      </c>
      <c r="HK326">
        <v>5</v>
      </c>
      <c r="HL326">
        <v>32</v>
      </c>
      <c r="HS326">
        <v>12</v>
      </c>
      <c r="HT326">
        <v>41</v>
      </c>
      <c r="HU326">
        <v>12</v>
      </c>
      <c r="HV326">
        <v>41</v>
      </c>
      <c r="IC326">
        <v>4</v>
      </c>
      <c r="ID326">
        <v>8</v>
      </c>
      <c r="IE326">
        <v>1</v>
      </c>
      <c r="IF326">
        <v>85</v>
      </c>
      <c r="IM326">
        <v>0</v>
      </c>
      <c r="IN326">
        <v>29</v>
      </c>
      <c r="IO326">
        <v>0</v>
      </c>
      <c r="IP326">
        <v>35</v>
      </c>
    </row>
    <row r="327" spans="1:250" x14ac:dyDescent="0.25">
      <c r="A327" s="3" t="str">
        <f t="shared" si="5"/>
        <v>Lexi Thompson</v>
      </c>
      <c r="B327" s="4">
        <v>45767</v>
      </c>
      <c r="C327" t="s">
        <v>1680</v>
      </c>
      <c r="D327" t="s">
        <v>1681</v>
      </c>
      <c r="E327" t="s">
        <v>1682</v>
      </c>
      <c r="F327" t="s">
        <v>1683</v>
      </c>
      <c r="I327" t="s">
        <v>1842</v>
      </c>
      <c r="J327" t="s">
        <v>1843</v>
      </c>
      <c r="K327" t="s">
        <v>1424</v>
      </c>
      <c r="L327">
        <v>72</v>
      </c>
      <c r="M327">
        <v>70</v>
      </c>
      <c r="Q327">
        <v>142</v>
      </c>
      <c r="R327">
        <v>71.39</v>
      </c>
      <c r="S327">
        <v>71.08</v>
      </c>
      <c r="T327">
        <v>73.33</v>
      </c>
      <c r="U327">
        <v>70.959999999999994</v>
      </c>
      <c r="Y327">
        <v>72.14</v>
      </c>
      <c r="Z327">
        <v>104</v>
      </c>
      <c r="AA327">
        <v>85</v>
      </c>
      <c r="AE327">
        <v>9</v>
      </c>
      <c r="AF327">
        <v>11</v>
      </c>
      <c r="AJ327">
        <v>85</v>
      </c>
      <c r="AK327">
        <v>70</v>
      </c>
      <c r="AL327">
        <v>1</v>
      </c>
      <c r="AM327" s="5">
        <v>0.53333333333333333</v>
      </c>
      <c r="AN327">
        <v>10</v>
      </c>
      <c r="AO327" s="5">
        <v>0.32500000000000001</v>
      </c>
      <c r="AV327">
        <v>280</v>
      </c>
      <c r="AX327">
        <v>60.71</v>
      </c>
      <c r="AZ327">
        <v>72.22</v>
      </c>
      <c r="BB327">
        <v>30</v>
      </c>
      <c r="BD327">
        <v>1.73</v>
      </c>
      <c r="BF327">
        <v>60</v>
      </c>
      <c r="BH327">
        <v>33.33</v>
      </c>
      <c r="BJ327" t="s">
        <v>1424</v>
      </c>
      <c r="BK327" t="s">
        <v>1424</v>
      </c>
      <c r="BL327" t="s">
        <v>1424</v>
      </c>
      <c r="BM327" t="s">
        <v>1424</v>
      </c>
      <c r="BN327" t="s">
        <v>1424</v>
      </c>
      <c r="BO327">
        <v>-2</v>
      </c>
      <c r="BQ327">
        <v>4</v>
      </c>
      <c r="BS327">
        <v>-4</v>
      </c>
      <c r="BU327">
        <v>0</v>
      </c>
      <c r="BV327">
        <v>7</v>
      </c>
      <c r="BW327">
        <v>25</v>
      </c>
      <c r="BX327">
        <v>3</v>
      </c>
      <c r="BY327">
        <v>1</v>
      </c>
      <c r="BZ327">
        <v>3</v>
      </c>
      <c r="CA327">
        <v>8</v>
      </c>
      <c r="CB327">
        <v>20</v>
      </c>
      <c r="CC327">
        <v>8</v>
      </c>
      <c r="CD327">
        <v>253.76</v>
      </c>
      <c r="CE327">
        <v>72.48</v>
      </c>
      <c r="CF327">
        <v>68.14</v>
      </c>
      <c r="CG327">
        <v>49.56</v>
      </c>
      <c r="CH327">
        <v>1.69</v>
      </c>
      <c r="CI327">
        <v>29.65</v>
      </c>
      <c r="CJ327">
        <v>47.47</v>
      </c>
      <c r="CK327">
        <v>3.04</v>
      </c>
      <c r="CL327">
        <v>4.05</v>
      </c>
      <c r="CM327">
        <v>4.75</v>
      </c>
      <c r="CN327">
        <v>253.05</v>
      </c>
      <c r="CO327">
        <v>71.63</v>
      </c>
      <c r="CP327">
        <v>66.69</v>
      </c>
      <c r="CQ327">
        <v>50.4</v>
      </c>
      <c r="CR327">
        <v>1.69</v>
      </c>
      <c r="CS327">
        <v>29.48</v>
      </c>
      <c r="CT327">
        <v>46.5</v>
      </c>
      <c r="CU327">
        <v>3.06</v>
      </c>
      <c r="CV327">
        <v>4.0599999999999996</v>
      </c>
      <c r="CW327">
        <v>4.76</v>
      </c>
      <c r="DC327">
        <v>286</v>
      </c>
      <c r="DD327">
        <v>7</v>
      </c>
      <c r="DE327">
        <v>274</v>
      </c>
      <c r="DF327">
        <v>21</v>
      </c>
      <c r="DM327">
        <v>64.290000000000006</v>
      </c>
      <c r="DN327">
        <v>50</v>
      </c>
      <c r="DO327">
        <v>57.14</v>
      </c>
      <c r="DP327">
        <v>98</v>
      </c>
      <c r="DW327">
        <v>66.67</v>
      </c>
      <c r="DX327">
        <v>121</v>
      </c>
      <c r="DY327">
        <v>77.78</v>
      </c>
      <c r="DZ327">
        <v>72</v>
      </c>
      <c r="EG327">
        <v>30</v>
      </c>
      <c r="EH327">
        <v>54</v>
      </c>
      <c r="EI327">
        <v>30</v>
      </c>
      <c r="EJ327">
        <v>34</v>
      </c>
      <c r="EQ327">
        <v>1.92</v>
      </c>
      <c r="ER327">
        <v>136</v>
      </c>
      <c r="ES327">
        <v>1.57</v>
      </c>
      <c r="ET327">
        <v>9</v>
      </c>
      <c r="FA327">
        <v>83.33</v>
      </c>
      <c r="FB327">
        <v>16</v>
      </c>
      <c r="FC327">
        <v>25</v>
      </c>
      <c r="FD327">
        <v>72</v>
      </c>
      <c r="FK327">
        <v>0</v>
      </c>
      <c r="FM327">
        <v>50</v>
      </c>
      <c r="FU327">
        <v>0</v>
      </c>
      <c r="FV327">
        <v>64</v>
      </c>
      <c r="FW327">
        <v>-2</v>
      </c>
      <c r="FX327">
        <v>1</v>
      </c>
      <c r="GE327">
        <v>1</v>
      </c>
      <c r="GF327">
        <v>97</v>
      </c>
      <c r="GG327">
        <v>3</v>
      </c>
      <c r="GH327">
        <v>129</v>
      </c>
      <c r="GO327">
        <v>-1</v>
      </c>
      <c r="GP327">
        <v>59</v>
      </c>
      <c r="GQ327">
        <v>-3</v>
      </c>
      <c r="GR327">
        <v>10</v>
      </c>
      <c r="GY327">
        <v>0</v>
      </c>
      <c r="GZ327">
        <v>16</v>
      </c>
      <c r="HA327">
        <v>0</v>
      </c>
      <c r="HB327">
        <v>15</v>
      </c>
      <c r="HI327">
        <v>1</v>
      </c>
      <c r="HJ327">
        <v>139</v>
      </c>
      <c r="HK327">
        <v>6</v>
      </c>
      <c r="HL327">
        <v>12</v>
      </c>
      <c r="HS327">
        <v>16</v>
      </c>
      <c r="HT327">
        <v>1</v>
      </c>
      <c r="HU327">
        <v>9</v>
      </c>
      <c r="HV327">
        <v>121</v>
      </c>
      <c r="IC327">
        <v>1</v>
      </c>
      <c r="ID327">
        <v>91</v>
      </c>
      <c r="IE327">
        <v>2</v>
      </c>
      <c r="IF327">
        <v>52</v>
      </c>
      <c r="IM327">
        <v>0</v>
      </c>
      <c r="IN327">
        <v>29</v>
      </c>
      <c r="IO327">
        <v>1</v>
      </c>
      <c r="IP327">
        <v>5</v>
      </c>
    </row>
    <row r="328" spans="1:250" x14ac:dyDescent="0.25">
      <c r="A328" s="3" t="str">
        <f t="shared" si="5"/>
        <v>Kate Villegas</v>
      </c>
      <c r="B328" s="4">
        <v>45767</v>
      </c>
      <c r="C328" t="s">
        <v>1680</v>
      </c>
      <c r="D328" t="s">
        <v>1681</v>
      </c>
      <c r="E328" t="s">
        <v>1682</v>
      </c>
      <c r="F328" t="s">
        <v>1683</v>
      </c>
      <c r="I328" t="s">
        <v>1844</v>
      </c>
      <c r="J328" t="s">
        <v>1799</v>
      </c>
      <c r="K328" t="s">
        <v>1424</v>
      </c>
      <c r="L328">
        <v>70</v>
      </c>
      <c r="M328">
        <v>72</v>
      </c>
      <c r="Q328">
        <v>142</v>
      </c>
      <c r="R328">
        <v>71.39</v>
      </c>
      <c r="S328">
        <v>71.08</v>
      </c>
      <c r="T328">
        <v>71.33</v>
      </c>
      <c r="U328">
        <v>72.959999999999994</v>
      </c>
      <c r="Y328">
        <v>72.14</v>
      </c>
      <c r="Z328">
        <v>62</v>
      </c>
      <c r="AA328">
        <v>85</v>
      </c>
      <c r="AE328">
        <v>7</v>
      </c>
      <c r="AF328">
        <v>11</v>
      </c>
      <c r="AJ328">
        <v>85</v>
      </c>
      <c r="AK328">
        <v>70</v>
      </c>
      <c r="AV328">
        <v>265.5</v>
      </c>
      <c r="AX328">
        <v>53.57</v>
      </c>
      <c r="AZ328">
        <v>77.78</v>
      </c>
      <c r="BB328">
        <v>30</v>
      </c>
      <c r="BD328">
        <v>1.68</v>
      </c>
      <c r="BF328">
        <v>37.5</v>
      </c>
      <c r="BH328">
        <v>33.33</v>
      </c>
      <c r="BJ328" t="s">
        <v>1424</v>
      </c>
      <c r="BK328" t="s">
        <v>1424</v>
      </c>
      <c r="BL328" t="s">
        <v>1424</v>
      </c>
      <c r="BM328" t="s">
        <v>1424</v>
      </c>
      <c r="BN328" t="s">
        <v>1424</v>
      </c>
      <c r="BO328">
        <v>1</v>
      </c>
      <c r="BQ328">
        <v>0</v>
      </c>
      <c r="BS328">
        <v>-3</v>
      </c>
      <c r="BU328">
        <v>0</v>
      </c>
      <c r="BV328">
        <v>9</v>
      </c>
      <c r="BW328">
        <v>21</v>
      </c>
      <c r="BX328">
        <v>5</v>
      </c>
      <c r="BY328">
        <v>1</v>
      </c>
      <c r="BZ328">
        <v>3</v>
      </c>
      <c r="CA328">
        <v>8</v>
      </c>
      <c r="CB328">
        <v>20</v>
      </c>
      <c r="CC328">
        <v>8</v>
      </c>
      <c r="CD328">
        <v>253.76</v>
      </c>
      <c r="CE328">
        <v>72.48</v>
      </c>
      <c r="CF328">
        <v>68.14</v>
      </c>
      <c r="CG328">
        <v>49.56</v>
      </c>
      <c r="CH328">
        <v>1.69</v>
      </c>
      <c r="CI328">
        <v>29.65</v>
      </c>
      <c r="CJ328">
        <v>47.47</v>
      </c>
      <c r="CK328">
        <v>3.04</v>
      </c>
      <c r="CL328">
        <v>4.05</v>
      </c>
      <c r="CM328">
        <v>4.75</v>
      </c>
      <c r="CN328">
        <v>253.05</v>
      </c>
      <c r="CO328">
        <v>71.63</v>
      </c>
      <c r="CP328">
        <v>66.69</v>
      </c>
      <c r="CQ328">
        <v>50.4</v>
      </c>
      <c r="CR328">
        <v>1.69</v>
      </c>
      <c r="CS328">
        <v>29.48</v>
      </c>
      <c r="CT328">
        <v>46.5</v>
      </c>
      <c r="CU328">
        <v>3.06</v>
      </c>
      <c r="CV328">
        <v>4.0599999999999996</v>
      </c>
      <c r="CW328">
        <v>4.76</v>
      </c>
      <c r="DC328">
        <v>258</v>
      </c>
      <c r="DD328">
        <v>84</v>
      </c>
      <c r="DE328">
        <v>273</v>
      </c>
      <c r="DF328">
        <v>23</v>
      </c>
      <c r="DM328">
        <v>42.86</v>
      </c>
      <c r="DN328">
        <v>131</v>
      </c>
      <c r="DO328">
        <v>64.290000000000006</v>
      </c>
      <c r="DP328">
        <v>69</v>
      </c>
      <c r="DW328">
        <v>83.33</v>
      </c>
      <c r="DX328">
        <v>41</v>
      </c>
      <c r="DY328">
        <v>72.22</v>
      </c>
      <c r="DZ328">
        <v>109</v>
      </c>
      <c r="EG328">
        <v>30</v>
      </c>
      <c r="EH328">
        <v>54</v>
      </c>
      <c r="EI328">
        <v>30</v>
      </c>
      <c r="EJ328">
        <v>34</v>
      </c>
      <c r="EQ328">
        <v>1.6</v>
      </c>
      <c r="ER328">
        <v>20</v>
      </c>
      <c r="ES328">
        <v>1.77</v>
      </c>
      <c r="ET328">
        <v>80</v>
      </c>
      <c r="FA328">
        <v>0</v>
      </c>
      <c r="FB328">
        <v>108</v>
      </c>
      <c r="FC328">
        <v>60</v>
      </c>
      <c r="FD328">
        <v>33</v>
      </c>
      <c r="FK328">
        <v>0</v>
      </c>
      <c r="FM328">
        <v>50</v>
      </c>
      <c r="FU328">
        <v>0</v>
      </c>
      <c r="FV328">
        <v>64</v>
      </c>
      <c r="FW328">
        <v>1</v>
      </c>
      <c r="FX328">
        <v>94</v>
      </c>
      <c r="GE328">
        <v>1</v>
      </c>
      <c r="GF328">
        <v>97</v>
      </c>
      <c r="GG328">
        <v>-1</v>
      </c>
      <c r="GH328">
        <v>42</v>
      </c>
      <c r="GO328">
        <v>-3</v>
      </c>
      <c r="GP328">
        <v>6</v>
      </c>
      <c r="GQ328">
        <v>0</v>
      </c>
      <c r="GR328">
        <v>115</v>
      </c>
      <c r="GY328">
        <v>0</v>
      </c>
      <c r="GZ328">
        <v>16</v>
      </c>
      <c r="HA328">
        <v>0</v>
      </c>
      <c r="HB328">
        <v>15</v>
      </c>
      <c r="HI328">
        <v>6</v>
      </c>
      <c r="HJ328">
        <v>12</v>
      </c>
      <c r="HK328">
        <v>3</v>
      </c>
      <c r="HL328">
        <v>89</v>
      </c>
      <c r="HS328">
        <v>8</v>
      </c>
      <c r="HT328">
        <v>134</v>
      </c>
      <c r="HU328">
        <v>13</v>
      </c>
      <c r="HV328">
        <v>22</v>
      </c>
      <c r="IC328">
        <v>4</v>
      </c>
      <c r="ID328">
        <v>8</v>
      </c>
      <c r="IE328">
        <v>1</v>
      </c>
      <c r="IF328">
        <v>85</v>
      </c>
      <c r="IM328">
        <v>0</v>
      </c>
      <c r="IN328">
        <v>29</v>
      </c>
      <c r="IO328">
        <v>1</v>
      </c>
      <c r="IP328">
        <v>5</v>
      </c>
    </row>
    <row r="329" spans="1:250" x14ac:dyDescent="0.25">
      <c r="A329" s="3" t="str">
        <f t="shared" si="5"/>
        <v>Madison Young</v>
      </c>
      <c r="B329" s="4">
        <v>45767</v>
      </c>
      <c r="C329" t="s">
        <v>1680</v>
      </c>
      <c r="D329" t="s">
        <v>1681</v>
      </c>
      <c r="E329" t="s">
        <v>1682</v>
      </c>
      <c r="F329" t="s">
        <v>1683</v>
      </c>
      <c r="I329" t="s">
        <v>1845</v>
      </c>
      <c r="J329" t="s">
        <v>1846</v>
      </c>
      <c r="K329" t="s">
        <v>1424</v>
      </c>
      <c r="L329">
        <v>71</v>
      </c>
      <c r="M329">
        <v>71</v>
      </c>
      <c r="Q329">
        <v>142</v>
      </c>
      <c r="R329">
        <v>71.39</v>
      </c>
      <c r="S329">
        <v>71.08</v>
      </c>
      <c r="T329">
        <v>72.33</v>
      </c>
      <c r="U329">
        <v>71.959999999999994</v>
      </c>
      <c r="Y329">
        <v>72.14</v>
      </c>
      <c r="Z329">
        <v>81</v>
      </c>
      <c r="AA329">
        <v>85</v>
      </c>
      <c r="AE329">
        <v>8</v>
      </c>
      <c r="AF329">
        <v>11</v>
      </c>
      <c r="AJ329">
        <v>85</v>
      </c>
      <c r="AK329">
        <v>70</v>
      </c>
      <c r="AL329">
        <v>1</v>
      </c>
      <c r="AM329" s="5">
        <v>0.51041666666666663</v>
      </c>
      <c r="AN329">
        <v>10</v>
      </c>
      <c r="AO329" s="5">
        <v>0.30208333333333331</v>
      </c>
      <c r="AV329">
        <v>276.5</v>
      </c>
      <c r="AX329">
        <v>57.14</v>
      </c>
      <c r="AZ329">
        <v>80.56</v>
      </c>
      <c r="BB329">
        <v>32</v>
      </c>
      <c r="BD329">
        <v>1.72</v>
      </c>
      <c r="BF329">
        <v>14.3</v>
      </c>
      <c r="BH329">
        <v>33.33</v>
      </c>
      <c r="BJ329" t="s">
        <v>1424</v>
      </c>
      <c r="BK329" t="s">
        <v>1424</v>
      </c>
      <c r="BL329" t="s">
        <v>1424</v>
      </c>
      <c r="BM329" t="s">
        <v>1424</v>
      </c>
      <c r="BN329" t="s">
        <v>1424</v>
      </c>
      <c r="BO329">
        <v>1</v>
      </c>
      <c r="BQ329">
        <v>1</v>
      </c>
      <c r="BS329">
        <v>-4</v>
      </c>
      <c r="BU329">
        <v>0</v>
      </c>
      <c r="BV329">
        <v>8</v>
      </c>
      <c r="BW329">
        <v>22</v>
      </c>
      <c r="BX329">
        <v>6</v>
      </c>
      <c r="BY329">
        <v>0</v>
      </c>
      <c r="BZ329">
        <v>3</v>
      </c>
      <c r="CA329">
        <v>8</v>
      </c>
      <c r="CB329">
        <v>20</v>
      </c>
      <c r="CC329">
        <v>8</v>
      </c>
      <c r="CD329">
        <v>253.76</v>
      </c>
      <c r="CE329">
        <v>72.48</v>
      </c>
      <c r="CF329">
        <v>68.14</v>
      </c>
      <c r="CG329">
        <v>49.56</v>
      </c>
      <c r="CH329">
        <v>1.69</v>
      </c>
      <c r="CI329">
        <v>29.65</v>
      </c>
      <c r="CJ329">
        <v>47.47</v>
      </c>
      <c r="CK329">
        <v>3.04</v>
      </c>
      <c r="CL329">
        <v>4.05</v>
      </c>
      <c r="CM329">
        <v>4.75</v>
      </c>
      <c r="CN329">
        <v>253.05</v>
      </c>
      <c r="CO329">
        <v>71.63</v>
      </c>
      <c r="CP329">
        <v>66.69</v>
      </c>
      <c r="CQ329">
        <v>50.4</v>
      </c>
      <c r="CR329">
        <v>1.69</v>
      </c>
      <c r="CS329">
        <v>29.48</v>
      </c>
      <c r="CT329">
        <v>46.5</v>
      </c>
      <c r="CU329">
        <v>3.06</v>
      </c>
      <c r="CV329">
        <v>4.0599999999999996</v>
      </c>
      <c r="CW329">
        <v>4.76</v>
      </c>
      <c r="DC329">
        <v>290</v>
      </c>
      <c r="DD329">
        <v>2</v>
      </c>
      <c r="DE329">
        <v>263</v>
      </c>
      <c r="DF329">
        <v>58</v>
      </c>
      <c r="DM329">
        <v>57.14</v>
      </c>
      <c r="DN329">
        <v>86</v>
      </c>
      <c r="DO329">
        <v>57.14</v>
      </c>
      <c r="DP329">
        <v>98</v>
      </c>
      <c r="DW329">
        <v>77.78</v>
      </c>
      <c r="DX329">
        <v>69</v>
      </c>
      <c r="DY329">
        <v>83.33</v>
      </c>
      <c r="DZ329">
        <v>43</v>
      </c>
      <c r="EG329">
        <v>32</v>
      </c>
      <c r="EH329">
        <v>93</v>
      </c>
      <c r="EI329">
        <v>32</v>
      </c>
      <c r="EJ329">
        <v>81</v>
      </c>
      <c r="EQ329">
        <v>1.71</v>
      </c>
      <c r="ER329">
        <v>60</v>
      </c>
      <c r="ES329">
        <v>1.73</v>
      </c>
      <c r="ET329">
        <v>60</v>
      </c>
      <c r="FA329">
        <v>25</v>
      </c>
      <c r="FB329">
        <v>90</v>
      </c>
      <c r="FC329">
        <v>0</v>
      </c>
      <c r="FD329">
        <v>91</v>
      </c>
      <c r="FK329">
        <v>100</v>
      </c>
      <c r="FM329">
        <v>0</v>
      </c>
      <c r="FU329">
        <v>0</v>
      </c>
      <c r="FV329">
        <v>64</v>
      </c>
      <c r="FW329">
        <v>1</v>
      </c>
      <c r="FX329">
        <v>94</v>
      </c>
      <c r="GE329">
        <v>2</v>
      </c>
      <c r="GF329">
        <v>121</v>
      </c>
      <c r="GG329">
        <v>-1</v>
      </c>
      <c r="GH329">
        <v>42</v>
      </c>
      <c r="GO329">
        <v>-3</v>
      </c>
      <c r="GP329">
        <v>6</v>
      </c>
      <c r="GQ329">
        <v>-1</v>
      </c>
      <c r="GR329">
        <v>64</v>
      </c>
      <c r="GY329">
        <v>0</v>
      </c>
      <c r="GZ329">
        <v>16</v>
      </c>
      <c r="HA329">
        <v>0</v>
      </c>
      <c r="HB329">
        <v>15</v>
      </c>
      <c r="HI329">
        <v>4</v>
      </c>
      <c r="HJ329">
        <v>67</v>
      </c>
      <c r="HK329">
        <v>4</v>
      </c>
      <c r="HL329">
        <v>60</v>
      </c>
      <c r="HS329">
        <v>11</v>
      </c>
      <c r="HT329">
        <v>71</v>
      </c>
      <c r="HU329">
        <v>11</v>
      </c>
      <c r="HV329">
        <v>74</v>
      </c>
      <c r="IC329">
        <v>3</v>
      </c>
      <c r="ID329">
        <v>23</v>
      </c>
      <c r="IE329">
        <v>3</v>
      </c>
      <c r="IF329">
        <v>25</v>
      </c>
      <c r="IM329">
        <v>0</v>
      </c>
      <c r="IN329">
        <v>29</v>
      </c>
      <c r="IO329">
        <v>0</v>
      </c>
      <c r="IP329">
        <v>35</v>
      </c>
    </row>
    <row r="330" spans="1:250" x14ac:dyDescent="0.25">
      <c r="A330" s="3" t="str">
        <f t="shared" si="5"/>
        <v>Weiwei Zhang</v>
      </c>
      <c r="B330" s="4">
        <v>45767</v>
      </c>
      <c r="C330" t="s">
        <v>1680</v>
      </c>
      <c r="D330" t="s">
        <v>1681</v>
      </c>
      <c r="E330" t="s">
        <v>1682</v>
      </c>
      <c r="F330" t="s">
        <v>1683</v>
      </c>
      <c r="I330" t="s">
        <v>1735</v>
      </c>
      <c r="J330" t="s">
        <v>1847</v>
      </c>
      <c r="K330" t="s">
        <v>1424</v>
      </c>
      <c r="L330">
        <v>72</v>
      </c>
      <c r="M330">
        <v>70</v>
      </c>
      <c r="Q330">
        <v>142</v>
      </c>
      <c r="R330">
        <v>71.39</v>
      </c>
      <c r="S330">
        <v>71.08</v>
      </c>
      <c r="T330">
        <v>73.33</v>
      </c>
      <c r="U330">
        <v>70.959999999999994</v>
      </c>
      <c r="Y330">
        <v>72.14</v>
      </c>
      <c r="Z330">
        <v>104</v>
      </c>
      <c r="AA330">
        <v>85</v>
      </c>
      <c r="AE330">
        <v>9</v>
      </c>
      <c r="AF330">
        <v>11</v>
      </c>
      <c r="AJ330">
        <v>85</v>
      </c>
      <c r="AK330">
        <v>70</v>
      </c>
      <c r="AL330">
        <v>1</v>
      </c>
      <c r="AM330" s="5">
        <v>0.59444444444444444</v>
      </c>
      <c r="AN330">
        <v>10</v>
      </c>
      <c r="AO330" s="5">
        <v>0.38611111111111113</v>
      </c>
      <c r="AV330">
        <v>274.5</v>
      </c>
      <c r="AX330">
        <v>64.290000000000006</v>
      </c>
      <c r="AZ330">
        <v>83.33</v>
      </c>
      <c r="BB330">
        <v>32.5</v>
      </c>
      <c r="BD330">
        <v>1.73</v>
      </c>
      <c r="BF330">
        <v>16.7</v>
      </c>
      <c r="BH330">
        <v>66.67</v>
      </c>
      <c r="BJ330" t="s">
        <v>1424</v>
      </c>
      <c r="BK330" t="s">
        <v>1424</v>
      </c>
      <c r="BL330" t="s">
        <v>1424</v>
      </c>
      <c r="BM330" t="s">
        <v>1424</v>
      </c>
      <c r="BN330" t="s">
        <v>1424</v>
      </c>
      <c r="BO330">
        <v>-1</v>
      </c>
      <c r="BQ330">
        <v>2</v>
      </c>
      <c r="BS330">
        <v>-3</v>
      </c>
      <c r="BU330">
        <v>0</v>
      </c>
      <c r="BV330">
        <v>8</v>
      </c>
      <c r="BW330">
        <v>23</v>
      </c>
      <c r="BX330">
        <v>4</v>
      </c>
      <c r="BY330">
        <v>1</v>
      </c>
      <c r="BZ330">
        <v>3</v>
      </c>
      <c r="CA330">
        <v>8</v>
      </c>
      <c r="CB330">
        <v>20</v>
      </c>
      <c r="CC330">
        <v>8</v>
      </c>
      <c r="CD330">
        <v>253.76</v>
      </c>
      <c r="CE330">
        <v>72.48</v>
      </c>
      <c r="CF330">
        <v>68.14</v>
      </c>
      <c r="CG330">
        <v>49.56</v>
      </c>
      <c r="CH330">
        <v>1.69</v>
      </c>
      <c r="CI330">
        <v>29.65</v>
      </c>
      <c r="CJ330">
        <v>47.47</v>
      </c>
      <c r="CK330">
        <v>3.04</v>
      </c>
      <c r="CL330">
        <v>4.05</v>
      </c>
      <c r="CM330">
        <v>4.75</v>
      </c>
      <c r="CN330">
        <v>253.05</v>
      </c>
      <c r="CO330">
        <v>71.63</v>
      </c>
      <c r="CP330">
        <v>66.69</v>
      </c>
      <c r="CQ330">
        <v>50.4</v>
      </c>
      <c r="CR330">
        <v>1.69</v>
      </c>
      <c r="CS330">
        <v>29.48</v>
      </c>
      <c r="CT330">
        <v>46.5</v>
      </c>
      <c r="CU330">
        <v>3.06</v>
      </c>
      <c r="CV330">
        <v>4.0599999999999996</v>
      </c>
      <c r="CW330">
        <v>4.76</v>
      </c>
      <c r="DC330">
        <v>273</v>
      </c>
      <c r="DD330">
        <v>32</v>
      </c>
      <c r="DE330">
        <v>276</v>
      </c>
      <c r="DF330">
        <v>17</v>
      </c>
      <c r="DM330">
        <v>57.14</v>
      </c>
      <c r="DN330">
        <v>86</v>
      </c>
      <c r="DO330">
        <v>71.430000000000007</v>
      </c>
      <c r="DP330">
        <v>40</v>
      </c>
      <c r="DW330">
        <v>72.22</v>
      </c>
      <c r="DX330">
        <v>97</v>
      </c>
      <c r="DY330">
        <v>94.44</v>
      </c>
      <c r="DZ330">
        <v>5</v>
      </c>
      <c r="EG330">
        <v>32</v>
      </c>
      <c r="EH330">
        <v>93</v>
      </c>
      <c r="EI330">
        <v>33</v>
      </c>
      <c r="EJ330">
        <v>102</v>
      </c>
      <c r="EQ330">
        <v>1.62</v>
      </c>
      <c r="ER330">
        <v>25</v>
      </c>
      <c r="ES330">
        <v>1.82</v>
      </c>
      <c r="ET330">
        <v>113</v>
      </c>
      <c r="FA330">
        <v>20</v>
      </c>
      <c r="FB330">
        <v>100</v>
      </c>
      <c r="FC330">
        <v>0</v>
      </c>
      <c r="FD330">
        <v>91</v>
      </c>
      <c r="FK330">
        <v>100</v>
      </c>
      <c r="FM330">
        <v>50</v>
      </c>
      <c r="FU330">
        <v>0</v>
      </c>
      <c r="FV330">
        <v>64</v>
      </c>
      <c r="FW330">
        <v>-1</v>
      </c>
      <c r="FX330">
        <v>10</v>
      </c>
      <c r="GE330">
        <v>2</v>
      </c>
      <c r="GF330">
        <v>121</v>
      </c>
      <c r="GG330">
        <v>0</v>
      </c>
      <c r="GH330">
        <v>71</v>
      </c>
      <c r="GO330">
        <v>-2</v>
      </c>
      <c r="GP330">
        <v>26</v>
      </c>
      <c r="GQ330">
        <v>-1</v>
      </c>
      <c r="GR330">
        <v>64</v>
      </c>
      <c r="GY330">
        <v>0</v>
      </c>
      <c r="GZ330">
        <v>16</v>
      </c>
      <c r="HA330">
        <v>0</v>
      </c>
      <c r="HB330">
        <v>15</v>
      </c>
      <c r="HI330">
        <v>5</v>
      </c>
      <c r="HJ330">
        <v>38</v>
      </c>
      <c r="HK330">
        <v>3</v>
      </c>
      <c r="HL330">
        <v>89</v>
      </c>
      <c r="HS330">
        <v>9</v>
      </c>
      <c r="HT330">
        <v>121</v>
      </c>
      <c r="HU330">
        <v>14</v>
      </c>
      <c r="HV330">
        <v>12</v>
      </c>
      <c r="IC330">
        <v>3</v>
      </c>
      <c r="ID330">
        <v>23</v>
      </c>
      <c r="IE330">
        <v>1</v>
      </c>
      <c r="IF330">
        <v>85</v>
      </c>
      <c r="IM330">
        <v>1</v>
      </c>
      <c r="IN330">
        <v>1</v>
      </c>
      <c r="IO330">
        <v>0</v>
      </c>
      <c r="IP330">
        <v>35</v>
      </c>
    </row>
    <row r="331" spans="1:250" x14ac:dyDescent="0.25">
      <c r="A331" s="3" t="str">
        <f t="shared" si="5"/>
        <v>Caroline Canales</v>
      </c>
      <c r="B331" s="4">
        <v>45767</v>
      </c>
      <c r="C331" t="s">
        <v>1680</v>
      </c>
      <c r="D331" t="s">
        <v>1681</v>
      </c>
      <c r="E331" t="s">
        <v>1682</v>
      </c>
      <c r="F331" t="s">
        <v>1683</v>
      </c>
      <c r="I331" t="s">
        <v>1848</v>
      </c>
      <c r="J331" t="s">
        <v>1754</v>
      </c>
      <c r="K331" t="s">
        <v>1424</v>
      </c>
      <c r="L331">
        <v>72</v>
      </c>
      <c r="M331">
        <v>71</v>
      </c>
      <c r="Q331">
        <v>143</v>
      </c>
      <c r="R331">
        <v>71.39</v>
      </c>
      <c r="S331">
        <v>71.08</v>
      </c>
      <c r="T331">
        <v>73.33</v>
      </c>
      <c r="U331">
        <v>71.959999999999994</v>
      </c>
      <c r="Y331">
        <v>72.64</v>
      </c>
      <c r="Z331">
        <v>104</v>
      </c>
      <c r="AA331">
        <v>100</v>
      </c>
      <c r="AE331">
        <v>9</v>
      </c>
      <c r="AF331">
        <v>12</v>
      </c>
      <c r="AJ331">
        <v>100</v>
      </c>
      <c r="AK331">
        <v>70</v>
      </c>
      <c r="AL331">
        <v>10</v>
      </c>
      <c r="AM331" s="5">
        <v>0.31736111111111109</v>
      </c>
      <c r="AN331">
        <v>1</v>
      </c>
      <c r="AO331" s="5">
        <v>0.52569444444444446</v>
      </c>
      <c r="AV331">
        <v>250</v>
      </c>
      <c r="AX331">
        <v>53.57</v>
      </c>
      <c r="AZ331">
        <v>80.56</v>
      </c>
      <c r="BB331">
        <v>32.5</v>
      </c>
      <c r="BD331">
        <v>1.83</v>
      </c>
      <c r="BF331">
        <v>42.9</v>
      </c>
      <c r="BH331">
        <v>40</v>
      </c>
      <c r="BJ331" t="s">
        <v>1424</v>
      </c>
      <c r="BK331" t="s">
        <v>1424</v>
      </c>
      <c r="BL331" t="s">
        <v>1424</v>
      </c>
      <c r="BM331" t="s">
        <v>1424</v>
      </c>
      <c r="BN331" t="s">
        <v>1424</v>
      </c>
      <c r="BO331">
        <v>1</v>
      </c>
      <c r="BQ331">
        <v>2</v>
      </c>
      <c r="BS331">
        <v>-4</v>
      </c>
      <c r="BU331">
        <v>0</v>
      </c>
      <c r="BV331">
        <v>5</v>
      </c>
      <c r="BW331">
        <v>27</v>
      </c>
      <c r="BX331">
        <v>4</v>
      </c>
      <c r="BY331">
        <v>0</v>
      </c>
      <c r="BZ331">
        <v>5</v>
      </c>
      <c r="CA331">
        <v>8</v>
      </c>
      <c r="CB331">
        <v>20</v>
      </c>
      <c r="CC331">
        <v>8</v>
      </c>
      <c r="CD331">
        <v>253.76</v>
      </c>
      <c r="CE331">
        <v>72.48</v>
      </c>
      <c r="CF331">
        <v>68.14</v>
      </c>
      <c r="CG331">
        <v>49.56</v>
      </c>
      <c r="CH331">
        <v>1.69</v>
      </c>
      <c r="CI331">
        <v>29.65</v>
      </c>
      <c r="CJ331">
        <v>47.47</v>
      </c>
      <c r="CK331">
        <v>3.04</v>
      </c>
      <c r="CL331">
        <v>4.05</v>
      </c>
      <c r="CM331">
        <v>4.75</v>
      </c>
      <c r="CN331">
        <v>253.05</v>
      </c>
      <c r="CO331">
        <v>71.63</v>
      </c>
      <c r="CP331">
        <v>66.69</v>
      </c>
      <c r="CQ331">
        <v>50.4</v>
      </c>
      <c r="CR331">
        <v>1.69</v>
      </c>
      <c r="CS331">
        <v>29.48</v>
      </c>
      <c r="CT331">
        <v>46.5</v>
      </c>
      <c r="CU331">
        <v>3.06</v>
      </c>
      <c r="CV331">
        <v>4.0599999999999996</v>
      </c>
      <c r="CW331">
        <v>4.76</v>
      </c>
      <c r="DC331">
        <v>244</v>
      </c>
      <c r="DD331">
        <v>128</v>
      </c>
      <c r="DE331">
        <v>256</v>
      </c>
      <c r="DF331">
        <v>85</v>
      </c>
      <c r="DM331">
        <v>57.14</v>
      </c>
      <c r="DN331">
        <v>86</v>
      </c>
      <c r="DO331">
        <v>50</v>
      </c>
      <c r="DP331">
        <v>120</v>
      </c>
      <c r="DW331">
        <v>77.78</v>
      </c>
      <c r="DX331">
        <v>69</v>
      </c>
      <c r="DY331">
        <v>83.33</v>
      </c>
      <c r="DZ331">
        <v>43</v>
      </c>
      <c r="EG331">
        <v>33</v>
      </c>
      <c r="EH331">
        <v>115</v>
      </c>
      <c r="EI331">
        <v>32</v>
      </c>
      <c r="EJ331">
        <v>81</v>
      </c>
      <c r="EQ331">
        <v>1.86</v>
      </c>
      <c r="ER331">
        <v>121</v>
      </c>
      <c r="ES331">
        <v>1.8</v>
      </c>
      <c r="ET331">
        <v>99</v>
      </c>
      <c r="FA331">
        <v>50</v>
      </c>
      <c r="FB331">
        <v>45</v>
      </c>
      <c r="FC331">
        <v>33.33</v>
      </c>
      <c r="FD331">
        <v>62</v>
      </c>
      <c r="FK331">
        <v>33.33</v>
      </c>
      <c r="FM331">
        <v>50</v>
      </c>
      <c r="FU331">
        <v>0</v>
      </c>
      <c r="FV331">
        <v>64</v>
      </c>
      <c r="FW331">
        <v>1</v>
      </c>
      <c r="FX331">
        <v>94</v>
      </c>
      <c r="GE331">
        <v>1</v>
      </c>
      <c r="GF331">
        <v>97</v>
      </c>
      <c r="GG331">
        <v>1</v>
      </c>
      <c r="GH331">
        <v>99</v>
      </c>
      <c r="GO331">
        <v>-1</v>
      </c>
      <c r="GP331">
        <v>59</v>
      </c>
      <c r="GQ331">
        <v>-3</v>
      </c>
      <c r="GR331">
        <v>10</v>
      </c>
      <c r="GY331">
        <v>0</v>
      </c>
      <c r="GZ331">
        <v>16</v>
      </c>
      <c r="HA331">
        <v>0</v>
      </c>
      <c r="HB331">
        <v>15</v>
      </c>
      <c r="HI331">
        <v>2</v>
      </c>
      <c r="HJ331">
        <v>120</v>
      </c>
      <c r="HK331">
        <v>3</v>
      </c>
      <c r="HL331">
        <v>89</v>
      </c>
      <c r="HS331">
        <v>14</v>
      </c>
      <c r="HT331">
        <v>9</v>
      </c>
      <c r="HU331">
        <v>13</v>
      </c>
      <c r="HV331">
        <v>22</v>
      </c>
      <c r="IC331">
        <v>2</v>
      </c>
      <c r="ID331">
        <v>54</v>
      </c>
      <c r="IE331">
        <v>2</v>
      </c>
      <c r="IF331">
        <v>52</v>
      </c>
      <c r="IM331">
        <v>0</v>
      </c>
      <c r="IN331">
        <v>29</v>
      </c>
      <c r="IO331">
        <v>0</v>
      </c>
      <c r="IP331">
        <v>35</v>
      </c>
    </row>
    <row r="332" spans="1:250" x14ac:dyDescent="0.25">
      <c r="A332" s="3" t="str">
        <f t="shared" si="5"/>
        <v>Manon De Roey</v>
      </c>
      <c r="B332" s="4">
        <v>45767</v>
      </c>
      <c r="C332" t="s">
        <v>1680</v>
      </c>
      <c r="D332" t="s">
        <v>1681</v>
      </c>
      <c r="E332" t="s">
        <v>1682</v>
      </c>
      <c r="F332" t="s">
        <v>1683</v>
      </c>
      <c r="I332" t="s">
        <v>1849</v>
      </c>
      <c r="J332" t="s">
        <v>1850</v>
      </c>
      <c r="K332" t="s">
        <v>1424</v>
      </c>
      <c r="L332">
        <v>70</v>
      </c>
      <c r="M332">
        <v>73</v>
      </c>
      <c r="Q332">
        <v>143</v>
      </c>
      <c r="R332">
        <v>71.39</v>
      </c>
      <c r="S332">
        <v>71.08</v>
      </c>
      <c r="T332">
        <v>71.33</v>
      </c>
      <c r="U332">
        <v>73.959999999999994</v>
      </c>
      <c r="Y332">
        <v>72.64</v>
      </c>
      <c r="Z332">
        <v>62</v>
      </c>
      <c r="AA332">
        <v>100</v>
      </c>
      <c r="AE332">
        <v>7</v>
      </c>
      <c r="AF332">
        <v>12</v>
      </c>
      <c r="AJ332">
        <v>100</v>
      </c>
      <c r="AK332">
        <v>70</v>
      </c>
      <c r="AL332">
        <v>1</v>
      </c>
      <c r="AM332" s="5">
        <v>0.37083333333333335</v>
      </c>
      <c r="AN332">
        <v>10</v>
      </c>
      <c r="AO332" s="5">
        <v>0.57916666666666672</v>
      </c>
      <c r="AV332">
        <v>269</v>
      </c>
      <c r="AX332">
        <v>57.14</v>
      </c>
      <c r="AZ332">
        <v>69.44</v>
      </c>
      <c r="BB332">
        <v>29</v>
      </c>
      <c r="BD332">
        <v>1.68</v>
      </c>
      <c r="BF332">
        <v>45.5</v>
      </c>
      <c r="BH332">
        <v>33.33</v>
      </c>
      <c r="BJ332" t="s">
        <v>1424</v>
      </c>
      <c r="BK332" t="s">
        <v>1424</v>
      </c>
      <c r="BL332" t="s">
        <v>1424</v>
      </c>
      <c r="BM332" t="s">
        <v>1424</v>
      </c>
      <c r="BN332" t="s">
        <v>1424</v>
      </c>
      <c r="BO332">
        <v>0</v>
      </c>
      <c r="BQ332">
        <v>1</v>
      </c>
      <c r="BS332">
        <v>-2</v>
      </c>
      <c r="BU332">
        <v>0</v>
      </c>
      <c r="BV332">
        <v>8</v>
      </c>
      <c r="BW332">
        <v>22</v>
      </c>
      <c r="BX332">
        <v>5</v>
      </c>
      <c r="BY332">
        <v>1</v>
      </c>
      <c r="BZ332">
        <v>3</v>
      </c>
      <c r="CA332">
        <v>8</v>
      </c>
      <c r="CB332">
        <v>20</v>
      </c>
      <c r="CC332">
        <v>8</v>
      </c>
      <c r="CD332">
        <v>253.76</v>
      </c>
      <c r="CE332">
        <v>72.48</v>
      </c>
      <c r="CF332">
        <v>68.14</v>
      </c>
      <c r="CG332">
        <v>49.56</v>
      </c>
      <c r="CH332">
        <v>1.69</v>
      </c>
      <c r="CI332">
        <v>29.65</v>
      </c>
      <c r="CJ332">
        <v>47.47</v>
      </c>
      <c r="CK332">
        <v>3.04</v>
      </c>
      <c r="CL332">
        <v>4.05</v>
      </c>
      <c r="CM332">
        <v>4.75</v>
      </c>
      <c r="CN332">
        <v>253.05</v>
      </c>
      <c r="CO332">
        <v>71.63</v>
      </c>
      <c r="CP332">
        <v>66.69</v>
      </c>
      <c r="CQ332">
        <v>50.4</v>
      </c>
      <c r="CR332">
        <v>1.69</v>
      </c>
      <c r="CS332">
        <v>29.48</v>
      </c>
      <c r="CT332">
        <v>46.5</v>
      </c>
      <c r="CU332">
        <v>3.06</v>
      </c>
      <c r="CV332">
        <v>4.0599999999999996</v>
      </c>
      <c r="CW332">
        <v>4.76</v>
      </c>
      <c r="DC332">
        <v>276</v>
      </c>
      <c r="DD332">
        <v>20</v>
      </c>
      <c r="DE332">
        <v>262</v>
      </c>
      <c r="DF332">
        <v>61</v>
      </c>
      <c r="DM332">
        <v>64.290000000000006</v>
      </c>
      <c r="DN332">
        <v>50</v>
      </c>
      <c r="DO332">
        <v>50</v>
      </c>
      <c r="DP332">
        <v>120</v>
      </c>
      <c r="DW332">
        <v>72.22</v>
      </c>
      <c r="DX332">
        <v>97</v>
      </c>
      <c r="DY332">
        <v>66.67</v>
      </c>
      <c r="DZ332">
        <v>128</v>
      </c>
      <c r="EG332">
        <v>30</v>
      </c>
      <c r="EH332">
        <v>54</v>
      </c>
      <c r="EI332">
        <v>28</v>
      </c>
      <c r="EJ332">
        <v>8</v>
      </c>
      <c r="EQ332">
        <v>1.77</v>
      </c>
      <c r="ER332">
        <v>85</v>
      </c>
      <c r="ES332">
        <v>1.58</v>
      </c>
      <c r="ET332">
        <v>11</v>
      </c>
      <c r="FA332">
        <v>80</v>
      </c>
      <c r="FB332">
        <v>18</v>
      </c>
      <c r="FC332">
        <v>16.670000000000002</v>
      </c>
      <c r="FD332">
        <v>87</v>
      </c>
      <c r="FK332">
        <v>0</v>
      </c>
      <c r="FM332">
        <v>50</v>
      </c>
      <c r="FU332">
        <v>-1</v>
      </c>
      <c r="FV332">
        <v>21</v>
      </c>
      <c r="FW332">
        <v>1</v>
      </c>
      <c r="FX332">
        <v>94</v>
      </c>
      <c r="GE332">
        <v>-2</v>
      </c>
      <c r="GF332">
        <v>21</v>
      </c>
      <c r="GG332">
        <v>3</v>
      </c>
      <c r="GH332">
        <v>129</v>
      </c>
      <c r="GO332">
        <v>1</v>
      </c>
      <c r="GP332">
        <v>132</v>
      </c>
      <c r="GQ332">
        <v>-3</v>
      </c>
      <c r="GR332">
        <v>10</v>
      </c>
      <c r="GY332">
        <v>0</v>
      </c>
      <c r="GZ332">
        <v>16</v>
      </c>
      <c r="HA332">
        <v>0</v>
      </c>
      <c r="HB332">
        <v>15</v>
      </c>
      <c r="HI332">
        <v>3</v>
      </c>
      <c r="HJ332">
        <v>90</v>
      </c>
      <c r="HK332">
        <v>5</v>
      </c>
      <c r="HL332">
        <v>32</v>
      </c>
      <c r="HS332">
        <v>14</v>
      </c>
      <c r="HT332">
        <v>9</v>
      </c>
      <c r="HU332">
        <v>8</v>
      </c>
      <c r="HV332">
        <v>133</v>
      </c>
      <c r="IC332">
        <v>1</v>
      </c>
      <c r="ID332">
        <v>91</v>
      </c>
      <c r="IE332">
        <v>4</v>
      </c>
      <c r="IF332">
        <v>13</v>
      </c>
      <c r="IM332">
        <v>0</v>
      </c>
      <c r="IN332">
        <v>29</v>
      </c>
      <c r="IO332">
        <v>1</v>
      </c>
      <c r="IP332">
        <v>5</v>
      </c>
    </row>
    <row r="333" spans="1:250" x14ac:dyDescent="0.25">
      <c r="A333" s="3" t="str">
        <f t="shared" si="5"/>
        <v>Jiwon Jeon</v>
      </c>
      <c r="B333" s="4">
        <v>45767</v>
      </c>
      <c r="C333" t="s">
        <v>1680</v>
      </c>
      <c r="D333" t="s">
        <v>1681</v>
      </c>
      <c r="E333" t="s">
        <v>1682</v>
      </c>
      <c r="F333" t="s">
        <v>1683</v>
      </c>
      <c r="I333" t="s">
        <v>1336</v>
      </c>
      <c r="J333" t="s">
        <v>1541</v>
      </c>
      <c r="K333" t="s">
        <v>1424</v>
      </c>
      <c r="L333">
        <v>71</v>
      </c>
      <c r="M333">
        <v>72</v>
      </c>
      <c r="Q333">
        <v>143</v>
      </c>
      <c r="R333">
        <v>71.39</v>
      </c>
      <c r="S333">
        <v>71.08</v>
      </c>
      <c r="T333">
        <v>72.33</v>
      </c>
      <c r="U333">
        <v>72.959999999999994</v>
      </c>
      <c r="Y333">
        <v>72.64</v>
      </c>
      <c r="Z333">
        <v>81</v>
      </c>
      <c r="AA333">
        <v>100</v>
      </c>
      <c r="AE333">
        <v>8</v>
      </c>
      <c r="AF333">
        <v>12</v>
      </c>
      <c r="AJ333">
        <v>100</v>
      </c>
      <c r="AK333">
        <v>70</v>
      </c>
      <c r="AL333">
        <v>1</v>
      </c>
      <c r="AM333" s="5">
        <v>0.30208333333333331</v>
      </c>
      <c r="AN333">
        <v>10</v>
      </c>
      <c r="AO333" s="5">
        <v>0.51041666666666663</v>
      </c>
      <c r="AV333">
        <v>238.5</v>
      </c>
      <c r="AX333">
        <v>71.430000000000007</v>
      </c>
      <c r="AZ333">
        <v>75</v>
      </c>
      <c r="BB333">
        <v>31.5</v>
      </c>
      <c r="BD333">
        <v>1.81</v>
      </c>
      <c r="BF333">
        <v>55.6</v>
      </c>
      <c r="BH333">
        <v>66.67</v>
      </c>
      <c r="BJ333" t="s">
        <v>1424</v>
      </c>
      <c r="BK333" t="s">
        <v>1424</v>
      </c>
      <c r="BL333" t="s">
        <v>1424</v>
      </c>
      <c r="BM333" t="s">
        <v>1424</v>
      </c>
      <c r="BN333" t="s">
        <v>1424</v>
      </c>
      <c r="BO333">
        <v>0</v>
      </c>
      <c r="BQ333">
        <v>1</v>
      </c>
      <c r="BS333">
        <v>-2</v>
      </c>
      <c r="BU333">
        <v>0</v>
      </c>
      <c r="BV333">
        <v>5</v>
      </c>
      <c r="BW333">
        <v>27</v>
      </c>
      <c r="BX333">
        <v>4</v>
      </c>
      <c r="BY333">
        <v>0</v>
      </c>
      <c r="BZ333">
        <v>3</v>
      </c>
      <c r="CA333">
        <v>8</v>
      </c>
      <c r="CB333">
        <v>20</v>
      </c>
      <c r="CC333">
        <v>8</v>
      </c>
      <c r="CD333">
        <v>253.76</v>
      </c>
      <c r="CE333">
        <v>72.48</v>
      </c>
      <c r="CF333">
        <v>68.14</v>
      </c>
      <c r="CG333">
        <v>49.56</v>
      </c>
      <c r="CH333">
        <v>1.69</v>
      </c>
      <c r="CI333">
        <v>29.65</v>
      </c>
      <c r="CJ333">
        <v>47.47</v>
      </c>
      <c r="CK333">
        <v>3.04</v>
      </c>
      <c r="CL333">
        <v>4.05</v>
      </c>
      <c r="CM333">
        <v>4.75</v>
      </c>
      <c r="CN333">
        <v>253.05</v>
      </c>
      <c r="CO333">
        <v>71.63</v>
      </c>
      <c r="CP333">
        <v>66.69</v>
      </c>
      <c r="CQ333">
        <v>50.4</v>
      </c>
      <c r="CR333">
        <v>1.69</v>
      </c>
      <c r="CS333">
        <v>29.48</v>
      </c>
      <c r="CT333">
        <v>46.5</v>
      </c>
      <c r="CU333">
        <v>3.06</v>
      </c>
      <c r="CV333">
        <v>4.0599999999999996</v>
      </c>
      <c r="CW333">
        <v>4.76</v>
      </c>
      <c r="DC333">
        <v>237</v>
      </c>
      <c r="DD333">
        <v>140</v>
      </c>
      <c r="DE333">
        <v>240</v>
      </c>
      <c r="DF333">
        <v>135</v>
      </c>
      <c r="DM333">
        <v>64.290000000000006</v>
      </c>
      <c r="DN333">
        <v>50</v>
      </c>
      <c r="DO333">
        <v>78.569999999999993</v>
      </c>
      <c r="DP333">
        <v>20</v>
      </c>
      <c r="DW333">
        <v>72.22</v>
      </c>
      <c r="DX333">
        <v>97</v>
      </c>
      <c r="DY333">
        <v>77.78</v>
      </c>
      <c r="DZ333">
        <v>72</v>
      </c>
      <c r="EG333">
        <v>30</v>
      </c>
      <c r="EH333">
        <v>54</v>
      </c>
      <c r="EI333">
        <v>33</v>
      </c>
      <c r="EJ333">
        <v>102</v>
      </c>
      <c r="EQ333">
        <v>1.85</v>
      </c>
      <c r="ER333">
        <v>118</v>
      </c>
      <c r="ES333">
        <v>1.79</v>
      </c>
      <c r="ET333">
        <v>94</v>
      </c>
      <c r="FA333">
        <v>80</v>
      </c>
      <c r="FB333">
        <v>18</v>
      </c>
      <c r="FC333">
        <v>25</v>
      </c>
      <c r="FD333">
        <v>72</v>
      </c>
      <c r="FK333">
        <v>100</v>
      </c>
      <c r="FM333">
        <v>0</v>
      </c>
      <c r="FU333">
        <v>0</v>
      </c>
      <c r="FV333">
        <v>64</v>
      </c>
      <c r="FW333">
        <v>0</v>
      </c>
      <c r="FX333">
        <v>40</v>
      </c>
      <c r="GE333">
        <v>0</v>
      </c>
      <c r="GF333">
        <v>72</v>
      </c>
      <c r="GG333">
        <v>1</v>
      </c>
      <c r="GH333">
        <v>99</v>
      </c>
      <c r="GO333">
        <v>-1</v>
      </c>
      <c r="GP333">
        <v>59</v>
      </c>
      <c r="GQ333">
        <v>-1</v>
      </c>
      <c r="GR333">
        <v>64</v>
      </c>
      <c r="GY333">
        <v>0</v>
      </c>
      <c r="GZ333">
        <v>16</v>
      </c>
      <c r="HA333">
        <v>0</v>
      </c>
      <c r="HB333">
        <v>15</v>
      </c>
      <c r="HI333">
        <v>2</v>
      </c>
      <c r="HJ333">
        <v>120</v>
      </c>
      <c r="HK333">
        <v>3</v>
      </c>
      <c r="HL333">
        <v>89</v>
      </c>
      <c r="HS333">
        <v>15</v>
      </c>
      <c r="HT333">
        <v>4</v>
      </c>
      <c r="HU333">
        <v>12</v>
      </c>
      <c r="HV333">
        <v>41</v>
      </c>
      <c r="IC333">
        <v>1</v>
      </c>
      <c r="ID333">
        <v>91</v>
      </c>
      <c r="IE333">
        <v>3</v>
      </c>
      <c r="IF333">
        <v>25</v>
      </c>
      <c r="IM333">
        <v>0</v>
      </c>
      <c r="IN333">
        <v>29</v>
      </c>
      <c r="IO333">
        <v>0</v>
      </c>
      <c r="IP333">
        <v>35</v>
      </c>
    </row>
    <row r="334" spans="1:250" x14ac:dyDescent="0.25">
      <c r="A334" s="3" t="str">
        <f t="shared" si="5"/>
        <v>Heather Lin</v>
      </c>
      <c r="B334" s="4">
        <v>45767</v>
      </c>
      <c r="C334" t="s">
        <v>1680</v>
      </c>
      <c r="D334" t="s">
        <v>1681</v>
      </c>
      <c r="E334" t="s">
        <v>1682</v>
      </c>
      <c r="F334" t="s">
        <v>1683</v>
      </c>
      <c r="I334" t="s">
        <v>1851</v>
      </c>
      <c r="J334" t="s">
        <v>1852</v>
      </c>
      <c r="K334" t="s">
        <v>1424</v>
      </c>
      <c r="L334">
        <v>73</v>
      </c>
      <c r="M334">
        <v>70</v>
      </c>
      <c r="Q334">
        <v>143</v>
      </c>
      <c r="R334">
        <v>71.39</v>
      </c>
      <c r="S334">
        <v>71.08</v>
      </c>
      <c r="T334">
        <v>74.33</v>
      </c>
      <c r="U334">
        <v>70.959999999999994</v>
      </c>
      <c r="Y334">
        <v>72.64</v>
      </c>
      <c r="Z334">
        <v>120</v>
      </c>
      <c r="AA334">
        <v>100</v>
      </c>
      <c r="AE334">
        <v>10</v>
      </c>
      <c r="AF334">
        <v>12</v>
      </c>
      <c r="AJ334">
        <v>100</v>
      </c>
      <c r="AK334">
        <v>70</v>
      </c>
      <c r="AL334">
        <v>10</v>
      </c>
      <c r="AM334" s="5">
        <v>0.51041666666666663</v>
      </c>
      <c r="AN334">
        <v>1</v>
      </c>
      <c r="AO334" s="5">
        <v>0.30208333333333331</v>
      </c>
      <c r="AV334">
        <v>255</v>
      </c>
      <c r="AX334">
        <v>60.71</v>
      </c>
      <c r="AZ334">
        <v>75</v>
      </c>
      <c r="BB334">
        <v>32</v>
      </c>
      <c r="BD334">
        <v>1.7</v>
      </c>
      <c r="BF334">
        <v>22.2</v>
      </c>
      <c r="BH334">
        <v>0</v>
      </c>
      <c r="BJ334" t="s">
        <v>1424</v>
      </c>
      <c r="BK334" t="s">
        <v>1424</v>
      </c>
      <c r="BL334" t="s">
        <v>1424</v>
      </c>
      <c r="BM334" t="s">
        <v>1424</v>
      </c>
      <c r="BN334" t="s">
        <v>1424</v>
      </c>
      <c r="BO334">
        <v>-2</v>
      </c>
      <c r="BQ334">
        <v>3</v>
      </c>
      <c r="BS334">
        <v>-2</v>
      </c>
      <c r="BU334">
        <v>0</v>
      </c>
      <c r="BV334">
        <v>8</v>
      </c>
      <c r="BW334">
        <v>21</v>
      </c>
      <c r="BX334">
        <v>7</v>
      </c>
      <c r="BY334">
        <v>0</v>
      </c>
      <c r="BZ334">
        <v>3</v>
      </c>
      <c r="CA334">
        <v>8</v>
      </c>
      <c r="CB334">
        <v>20</v>
      </c>
      <c r="CC334">
        <v>8</v>
      </c>
      <c r="CD334">
        <v>253.76</v>
      </c>
      <c r="CE334">
        <v>72.48</v>
      </c>
      <c r="CF334">
        <v>68.14</v>
      </c>
      <c r="CG334">
        <v>49.56</v>
      </c>
      <c r="CH334">
        <v>1.69</v>
      </c>
      <c r="CI334">
        <v>29.65</v>
      </c>
      <c r="CJ334">
        <v>47.47</v>
      </c>
      <c r="CK334">
        <v>3.04</v>
      </c>
      <c r="CL334">
        <v>4.05</v>
      </c>
      <c r="CM334">
        <v>4.75</v>
      </c>
      <c r="CN334">
        <v>253.05</v>
      </c>
      <c r="CO334">
        <v>71.63</v>
      </c>
      <c r="CP334">
        <v>66.69</v>
      </c>
      <c r="CQ334">
        <v>50.4</v>
      </c>
      <c r="CR334">
        <v>1.69</v>
      </c>
      <c r="CS334">
        <v>29.48</v>
      </c>
      <c r="CT334">
        <v>46.5</v>
      </c>
      <c r="CU334">
        <v>3.06</v>
      </c>
      <c r="CV334">
        <v>4.0599999999999996</v>
      </c>
      <c r="CW334">
        <v>4.76</v>
      </c>
      <c r="DC334">
        <v>244</v>
      </c>
      <c r="DD334">
        <v>128</v>
      </c>
      <c r="DE334">
        <v>266</v>
      </c>
      <c r="DF334">
        <v>40</v>
      </c>
      <c r="DM334">
        <v>50</v>
      </c>
      <c r="DN334">
        <v>113</v>
      </c>
      <c r="DO334">
        <v>71.430000000000007</v>
      </c>
      <c r="DP334">
        <v>40</v>
      </c>
      <c r="DW334">
        <v>66.67</v>
      </c>
      <c r="DX334">
        <v>121</v>
      </c>
      <c r="DY334">
        <v>83.33</v>
      </c>
      <c r="DZ334">
        <v>43</v>
      </c>
      <c r="EG334">
        <v>32</v>
      </c>
      <c r="EH334">
        <v>93</v>
      </c>
      <c r="EI334">
        <v>32</v>
      </c>
      <c r="EJ334">
        <v>81</v>
      </c>
      <c r="EQ334">
        <v>1.75</v>
      </c>
      <c r="ER334">
        <v>74</v>
      </c>
      <c r="ES334">
        <v>1.67</v>
      </c>
      <c r="ET334">
        <v>34</v>
      </c>
      <c r="FA334">
        <v>33.33</v>
      </c>
      <c r="FB334">
        <v>76</v>
      </c>
      <c r="FC334">
        <v>0</v>
      </c>
      <c r="FD334">
        <v>91</v>
      </c>
      <c r="FK334">
        <v>0</v>
      </c>
      <c r="FM334">
        <v>0</v>
      </c>
      <c r="FU334">
        <v>-1</v>
      </c>
      <c r="FV334">
        <v>21</v>
      </c>
      <c r="FW334">
        <v>-1</v>
      </c>
      <c r="FX334">
        <v>10</v>
      </c>
      <c r="GE334">
        <v>3</v>
      </c>
      <c r="GF334">
        <v>131</v>
      </c>
      <c r="GG334">
        <v>0</v>
      </c>
      <c r="GH334">
        <v>71</v>
      </c>
      <c r="GO334">
        <v>-1</v>
      </c>
      <c r="GP334">
        <v>59</v>
      </c>
      <c r="GQ334">
        <v>-1</v>
      </c>
      <c r="GR334">
        <v>64</v>
      </c>
      <c r="GY334">
        <v>0</v>
      </c>
      <c r="GZ334">
        <v>16</v>
      </c>
      <c r="HA334">
        <v>0</v>
      </c>
      <c r="HB334">
        <v>15</v>
      </c>
      <c r="HI334">
        <v>3</v>
      </c>
      <c r="HJ334">
        <v>90</v>
      </c>
      <c r="HK334">
        <v>5</v>
      </c>
      <c r="HL334">
        <v>32</v>
      </c>
      <c r="HS334">
        <v>11</v>
      </c>
      <c r="HT334">
        <v>71</v>
      </c>
      <c r="HU334">
        <v>10</v>
      </c>
      <c r="HV334">
        <v>99</v>
      </c>
      <c r="IC334">
        <v>4</v>
      </c>
      <c r="ID334">
        <v>8</v>
      </c>
      <c r="IE334">
        <v>3</v>
      </c>
      <c r="IF334">
        <v>25</v>
      </c>
      <c r="IM334">
        <v>0</v>
      </c>
      <c r="IN334">
        <v>29</v>
      </c>
      <c r="IO334">
        <v>0</v>
      </c>
      <c r="IP334">
        <v>35</v>
      </c>
    </row>
    <row r="335" spans="1:250" x14ac:dyDescent="0.25">
      <c r="A335" s="3" t="str">
        <f t="shared" si="5"/>
        <v>Ryann O'Toole</v>
      </c>
      <c r="B335" s="4">
        <v>45767</v>
      </c>
      <c r="C335" t="s">
        <v>1680</v>
      </c>
      <c r="D335" t="s">
        <v>1681</v>
      </c>
      <c r="E335" t="s">
        <v>1682</v>
      </c>
      <c r="F335" t="s">
        <v>1683</v>
      </c>
      <c r="I335" t="s">
        <v>1853</v>
      </c>
      <c r="J335" t="s">
        <v>1854</v>
      </c>
      <c r="K335" t="s">
        <v>1424</v>
      </c>
      <c r="L335">
        <v>71</v>
      </c>
      <c r="M335">
        <v>72</v>
      </c>
      <c r="Q335">
        <v>143</v>
      </c>
      <c r="R335">
        <v>71.39</v>
      </c>
      <c r="S335">
        <v>71.08</v>
      </c>
      <c r="T335">
        <v>72.33</v>
      </c>
      <c r="U335">
        <v>72.959999999999994</v>
      </c>
      <c r="Y335">
        <v>72.64</v>
      </c>
      <c r="Z335">
        <v>81</v>
      </c>
      <c r="AA335">
        <v>100</v>
      </c>
      <c r="AE335">
        <v>8</v>
      </c>
      <c r="AF335">
        <v>12</v>
      </c>
      <c r="AJ335">
        <v>100</v>
      </c>
      <c r="AK335">
        <v>70</v>
      </c>
      <c r="AL335">
        <v>1</v>
      </c>
      <c r="AM335" s="5">
        <v>0.52569444444444446</v>
      </c>
      <c r="AN335">
        <v>10</v>
      </c>
      <c r="AO335" s="5">
        <v>0.31736111111111109</v>
      </c>
      <c r="AV335">
        <v>267.5</v>
      </c>
      <c r="AX335">
        <v>60.71</v>
      </c>
      <c r="AZ335">
        <v>83.33</v>
      </c>
      <c r="BB335">
        <v>32</v>
      </c>
      <c r="BD335">
        <v>1.7</v>
      </c>
      <c r="BF335">
        <v>0</v>
      </c>
      <c r="BH335">
        <v>0</v>
      </c>
      <c r="BJ335" t="s">
        <v>1424</v>
      </c>
      <c r="BK335" t="s">
        <v>1424</v>
      </c>
      <c r="BL335" t="s">
        <v>1424</v>
      </c>
      <c r="BM335" t="s">
        <v>1424</v>
      </c>
      <c r="BN335" t="s">
        <v>1424</v>
      </c>
      <c r="BO335">
        <v>-3</v>
      </c>
      <c r="BQ335">
        <v>3</v>
      </c>
      <c r="BS335">
        <v>-1</v>
      </c>
      <c r="BU335">
        <v>0</v>
      </c>
      <c r="BV335">
        <v>9</v>
      </c>
      <c r="BW335">
        <v>21</v>
      </c>
      <c r="BX335">
        <v>4</v>
      </c>
      <c r="BY335">
        <v>2</v>
      </c>
      <c r="BZ335">
        <v>3</v>
      </c>
      <c r="CA335">
        <v>8</v>
      </c>
      <c r="CB335">
        <v>20</v>
      </c>
      <c r="CC335">
        <v>8</v>
      </c>
      <c r="CD335">
        <v>253.76</v>
      </c>
      <c r="CE335">
        <v>72.48</v>
      </c>
      <c r="CF335">
        <v>68.14</v>
      </c>
      <c r="CG335">
        <v>49.56</v>
      </c>
      <c r="CH335">
        <v>1.69</v>
      </c>
      <c r="CI335">
        <v>29.65</v>
      </c>
      <c r="CJ335">
        <v>47.47</v>
      </c>
      <c r="CK335">
        <v>3.04</v>
      </c>
      <c r="CL335">
        <v>4.05</v>
      </c>
      <c r="CM335">
        <v>4.75</v>
      </c>
      <c r="CN335">
        <v>253.05</v>
      </c>
      <c r="CO335">
        <v>71.63</v>
      </c>
      <c r="CP335">
        <v>66.69</v>
      </c>
      <c r="CQ335">
        <v>50.4</v>
      </c>
      <c r="CR335">
        <v>1.69</v>
      </c>
      <c r="CS335">
        <v>29.48</v>
      </c>
      <c r="CT335">
        <v>46.5</v>
      </c>
      <c r="CU335">
        <v>3.06</v>
      </c>
      <c r="CV335">
        <v>4.0599999999999996</v>
      </c>
      <c r="CW335">
        <v>4.76</v>
      </c>
      <c r="DC335">
        <v>279</v>
      </c>
      <c r="DD335">
        <v>15</v>
      </c>
      <c r="DE335">
        <v>256</v>
      </c>
      <c r="DF335">
        <v>85</v>
      </c>
      <c r="DM335">
        <v>64.290000000000006</v>
      </c>
      <c r="DN335">
        <v>50</v>
      </c>
      <c r="DO335">
        <v>57.14</v>
      </c>
      <c r="DP335">
        <v>98</v>
      </c>
      <c r="DW335">
        <v>77.78</v>
      </c>
      <c r="DX335">
        <v>69</v>
      </c>
      <c r="DY335">
        <v>88.89</v>
      </c>
      <c r="DZ335">
        <v>23</v>
      </c>
      <c r="EG335">
        <v>31</v>
      </c>
      <c r="EH335">
        <v>76</v>
      </c>
      <c r="EI335">
        <v>33</v>
      </c>
      <c r="EJ335">
        <v>102</v>
      </c>
      <c r="EQ335">
        <v>1.57</v>
      </c>
      <c r="ER335">
        <v>18</v>
      </c>
      <c r="ES335">
        <v>1.81</v>
      </c>
      <c r="ET335">
        <v>109</v>
      </c>
      <c r="FA335">
        <v>0</v>
      </c>
      <c r="FB335">
        <v>108</v>
      </c>
      <c r="FC335">
        <v>0</v>
      </c>
      <c r="FD335">
        <v>91</v>
      </c>
      <c r="FK335">
        <v>0</v>
      </c>
      <c r="FM335">
        <v>0</v>
      </c>
      <c r="FU335">
        <v>-1</v>
      </c>
      <c r="FV335">
        <v>21</v>
      </c>
      <c r="FW335">
        <v>-2</v>
      </c>
      <c r="FX335">
        <v>1</v>
      </c>
      <c r="GE335">
        <v>0</v>
      </c>
      <c r="GF335">
        <v>72</v>
      </c>
      <c r="GG335">
        <v>3</v>
      </c>
      <c r="GH335">
        <v>129</v>
      </c>
      <c r="GO335">
        <v>0</v>
      </c>
      <c r="GP335">
        <v>109</v>
      </c>
      <c r="GQ335">
        <v>-1</v>
      </c>
      <c r="GR335">
        <v>64</v>
      </c>
      <c r="GY335">
        <v>0</v>
      </c>
      <c r="GZ335">
        <v>16</v>
      </c>
      <c r="HA335">
        <v>0</v>
      </c>
      <c r="HB335">
        <v>15</v>
      </c>
      <c r="HI335">
        <v>6</v>
      </c>
      <c r="HJ335">
        <v>12</v>
      </c>
      <c r="HK335">
        <v>3</v>
      </c>
      <c r="HL335">
        <v>89</v>
      </c>
      <c r="HS335">
        <v>8</v>
      </c>
      <c r="HT335">
        <v>134</v>
      </c>
      <c r="HU335">
        <v>13</v>
      </c>
      <c r="HV335">
        <v>22</v>
      </c>
      <c r="IC335">
        <v>3</v>
      </c>
      <c r="ID335">
        <v>23</v>
      </c>
      <c r="IE335">
        <v>1</v>
      </c>
      <c r="IF335">
        <v>85</v>
      </c>
      <c r="IM335">
        <v>1</v>
      </c>
      <c r="IN335">
        <v>1</v>
      </c>
      <c r="IO335">
        <v>1</v>
      </c>
      <c r="IP335">
        <v>5</v>
      </c>
    </row>
    <row r="336" spans="1:250" x14ac:dyDescent="0.25">
      <c r="A336" s="3" t="str">
        <f t="shared" si="5"/>
        <v>Sophia Popov</v>
      </c>
      <c r="B336" s="4">
        <v>45767</v>
      </c>
      <c r="C336" t="s">
        <v>1680</v>
      </c>
      <c r="D336" t="s">
        <v>1681</v>
      </c>
      <c r="E336" t="s">
        <v>1682</v>
      </c>
      <c r="F336" t="s">
        <v>1683</v>
      </c>
      <c r="I336" t="s">
        <v>1855</v>
      </c>
      <c r="J336" t="s">
        <v>1856</v>
      </c>
      <c r="K336" t="s">
        <v>1424</v>
      </c>
      <c r="L336">
        <v>72</v>
      </c>
      <c r="M336">
        <v>71</v>
      </c>
      <c r="Q336">
        <v>143</v>
      </c>
      <c r="R336">
        <v>71.39</v>
      </c>
      <c r="S336">
        <v>71.08</v>
      </c>
      <c r="T336">
        <v>73.33</v>
      </c>
      <c r="U336">
        <v>71.959999999999994</v>
      </c>
      <c r="Y336">
        <v>72.64</v>
      </c>
      <c r="Z336">
        <v>104</v>
      </c>
      <c r="AA336">
        <v>100</v>
      </c>
      <c r="AE336">
        <v>9</v>
      </c>
      <c r="AF336">
        <v>12</v>
      </c>
      <c r="AJ336">
        <v>100</v>
      </c>
      <c r="AK336">
        <v>70</v>
      </c>
      <c r="AL336">
        <v>1</v>
      </c>
      <c r="AM336" s="5">
        <v>0.57916666666666672</v>
      </c>
      <c r="AN336">
        <v>10</v>
      </c>
      <c r="AO336" s="5">
        <v>0.37083333333333335</v>
      </c>
      <c r="AV336">
        <v>260</v>
      </c>
      <c r="AX336">
        <v>67.86</v>
      </c>
      <c r="AZ336">
        <v>75</v>
      </c>
      <c r="BB336">
        <v>30.5</v>
      </c>
      <c r="BD336">
        <v>1.63</v>
      </c>
      <c r="BF336">
        <v>22.2</v>
      </c>
      <c r="BH336">
        <v>25</v>
      </c>
      <c r="BJ336" t="s">
        <v>1424</v>
      </c>
      <c r="BK336" t="s">
        <v>1424</v>
      </c>
      <c r="BL336" t="s">
        <v>1424</v>
      </c>
      <c r="BM336" t="s">
        <v>1424</v>
      </c>
      <c r="BN336" t="s">
        <v>1424</v>
      </c>
      <c r="BO336">
        <v>3</v>
      </c>
      <c r="BQ336">
        <v>-4</v>
      </c>
      <c r="BS336">
        <v>0</v>
      </c>
      <c r="BU336">
        <v>0</v>
      </c>
      <c r="BV336">
        <v>10</v>
      </c>
      <c r="BW336">
        <v>19</v>
      </c>
      <c r="BX336">
        <v>6</v>
      </c>
      <c r="BY336">
        <v>1</v>
      </c>
      <c r="BZ336">
        <v>4</v>
      </c>
      <c r="CA336">
        <v>8</v>
      </c>
      <c r="CB336">
        <v>20</v>
      </c>
      <c r="CC336">
        <v>8</v>
      </c>
      <c r="CD336">
        <v>253.76</v>
      </c>
      <c r="CE336">
        <v>72.48</v>
      </c>
      <c r="CF336">
        <v>68.14</v>
      </c>
      <c r="CG336">
        <v>49.56</v>
      </c>
      <c r="CH336">
        <v>1.69</v>
      </c>
      <c r="CI336">
        <v>29.65</v>
      </c>
      <c r="CJ336">
        <v>47.47</v>
      </c>
      <c r="CK336">
        <v>3.04</v>
      </c>
      <c r="CL336">
        <v>4.05</v>
      </c>
      <c r="CM336">
        <v>4.75</v>
      </c>
      <c r="CN336">
        <v>253.05</v>
      </c>
      <c r="CO336">
        <v>71.63</v>
      </c>
      <c r="CP336">
        <v>66.69</v>
      </c>
      <c r="CQ336">
        <v>50.4</v>
      </c>
      <c r="CR336">
        <v>1.69</v>
      </c>
      <c r="CS336">
        <v>29.48</v>
      </c>
      <c r="CT336">
        <v>46.5</v>
      </c>
      <c r="CU336">
        <v>3.06</v>
      </c>
      <c r="CV336">
        <v>4.0599999999999996</v>
      </c>
      <c r="CW336">
        <v>4.76</v>
      </c>
      <c r="DC336">
        <v>258</v>
      </c>
      <c r="DD336">
        <v>84</v>
      </c>
      <c r="DE336">
        <v>262</v>
      </c>
      <c r="DF336">
        <v>61</v>
      </c>
      <c r="DM336">
        <v>64.290000000000006</v>
      </c>
      <c r="DN336">
        <v>50</v>
      </c>
      <c r="DO336">
        <v>71.430000000000007</v>
      </c>
      <c r="DP336">
        <v>40</v>
      </c>
      <c r="DW336">
        <v>72.22</v>
      </c>
      <c r="DX336">
        <v>97</v>
      </c>
      <c r="DY336">
        <v>77.78</v>
      </c>
      <c r="DZ336">
        <v>72</v>
      </c>
      <c r="EG336">
        <v>31</v>
      </c>
      <c r="EH336">
        <v>76</v>
      </c>
      <c r="EI336">
        <v>30</v>
      </c>
      <c r="EJ336">
        <v>34</v>
      </c>
      <c r="EQ336">
        <v>1.69</v>
      </c>
      <c r="ER336">
        <v>49</v>
      </c>
      <c r="ES336">
        <v>1.57</v>
      </c>
      <c r="ET336">
        <v>9</v>
      </c>
      <c r="FA336">
        <v>20</v>
      </c>
      <c r="FB336">
        <v>100</v>
      </c>
      <c r="FC336">
        <v>25</v>
      </c>
      <c r="FD336">
        <v>72</v>
      </c>
      <c r="FK336">
        <v>0</v>
      </c>
      <c r="FM336">
        <v>50</v>
      </c>
      <c r="FU336">
        <v>0</v>
      </c>
      <c r="FV336">
        <v>64</v>
      </c>
      <c r="FW336">
        <v>3</v>
      </c>
      <c r="FX336">
        <v>141</v>
      </c>
      <c r="GE336">
        <v>1</v>
      </c>
      <c r="GF336">
        <v>97</v>
      </c>
      <c r="GG336">
        <v>-5</v>
      </c>
      <c r="GH336">
        <v>2</v>
      </c>
      <c r="GO336">
        <v>-1</v>
      </c>
      <c r="GP336">
        <v>59</v>
      </c>
      <c r="GQ336">
        <v>1</v>
      </c>
      <c r="GR336">
        <v>130</v>
      </c>
      <c r="GY336">
        <v>0</v>
      </c>
      <c r="GZ336">
        <v>16</v>
      </c>
      <c r="HA336">
        <v>0</v>
      </c>
      <c r="HB336">
        <v>15</v>
      </c>
      <c r="HI336">
        <v>4</v>
      </c>
      <c r="HJ336">
        <v>67</v>
      </c>
      <c r="HK336">
        <v>6</v>
      </c>
      <c r="HL336">
        <v>12</v>
      </c>
      <c r="HS336">
        <v>10</v>
      </c>
      <c r="HT336">
        <v>97</v>
      </c>
      <c r="HU336">
        <v>9</v>
      </c>
      <c r="HV336">
        <v>121</v>
      </c>
      <c r="IC336">
        <v>4</v>
      </c>
      <c r="ID336">
        <v>8</v>
      </c>
      <c r="IE336">
        <v>2</v>
      </c>
      <c r="IF336">
        <v>52</v>
      </c>
      <c r="IM336">
        <v>0</v>
      </c>
      <c r="IN336">
        <v>29</v>
      </c>
      <c r="IO336">
        <v>1</v>
      </c>
      <c r="IP336">
        <v>5</v>
      </c>
    </row>
    <row r="337" spans="1:250" x14ac:dyDescent="0.25">
      <c r="A337" s="3" t="str">
        <f t="shared" si="5"/>
        <v>Pauline Roussin-Bouchard</v>
      </c>
      <c r="B337" s="4">
        <v>45767</v>
      </c>
      <c r="C337" t="s">
        <v>1680</v>
      </c>
      <c r="D337" t="s">
        <v>1681</v>
      </c>
      <c r="E337" t="s">
        <v>1682</v>
      </c>
      <c r="F337" t="s">
        <v>1683</v>
      </c>
      <c r="I337" t="s">
        <v>1857</v>
      </c>
      <c r="J337" t="s">
        <v>1858</v>
      </c>
      <c r="K337" t="s">
        <v>1424</v>
      </c>
      <c r="L337">
        <v>71</v>
      </c>
      <c r="M337">
        <v>72</v>
      </c>
      <c r="Q337">
        <v>143</v>
      </c>
      <c r="R337">
        <v>71.39</v>
      </c>
      <c r="S337">
        <v>71.08</v>
      </c>
      <c r="T337">
        <v>72.33</v>
      </c>
      <c r="U337">
        <v>72.959999999999994</v>
      </c>
      <c r="Y337">
        <v>72.64</v>
      </c>
      <c r="Z337">
        <v>81</v>
      </c>
      <c r="AA337">
        <v>100</v>
      </c>
      <c r="AE337">
        <v>8</v>
      </c>
      <c r="AF337">
        <v>12</v>
      </c>
      <c r="AJ337">
        <v>100</v>
      </c>
      <c r="AK337">
        <v>70</v>
      </c>
      <c r="AL337">
        <v>10</v>
      </c>
      <c r="AM337" s="5">
        <v>0.36319444444444443</v>
      </c>
      <c r="AN337">
        <v>1</v>
      </c>
      <c r="AO337" s="5">
        <v>0.57152777777777775</v>
      </c>
      <c r="AV337">
        <v>271</v>
      </c>
      <c r="AX337">
        <v>25</v>
      </c>
      <c r="AZ337">
        <v>72.22</v>
      </c>
      <c r="BB337">
        <v>31</v>
      </c>
      <c r="BD337">
        <v>1.73</v>
      </c>
      <c r="BF337">
        <v>50</v>
      </c>
      <c r="BH337">
        <v>25</v>
      </c>
      <c r="BJ337" t="s">
        <v>1424</v>
      </c>
      <c r="BK337" t="s">
        <v>1424</v>
      </c>
      <c r="BL337" t="s">
        <v>1424</v>
      </c>
      <c r="BM337" t="s">
        <v>1424</v>
      </c>
      <c r="BN337" t="s">
        <v>1424</v>
      </c>
      <c r="BO337">
        <v>0</v>
      </c>
      <c r="BQ337">
        <v>1</v>
      </c>
      <c r="BS337">
        <v>-2</v>
      </c>
      <c r="BU337">
        <v>0</v>
      </c>
      <c r="BV337">
        <v>7</v>
      </c>
      <c r="BW337">
        <v>23</v>
      </c>
      <c r="BX337">
        <v>6</v>
      </c>
      <c r="BY337">
        <v>0</v>
      </c>
      <c r="BZ337">
        <v>4</v>
      </c>
      <c r="CA337">
        <v>8</v>
      </c>
      <c r="CB337">
        <v>20</v>
      </c>
      <c r="CC337">
        <v>8</v>
      </c>
      <c r="CD337">
        <v>253.76</v>
      </c>
      <c r="CE337">
        <v>72.48</v>
      </c>
      <c r="CF337">
        <v>68.14</v>
      </c>
      <c r="CG337">
        <v>49.56</v>
      </c>
      <c r="CH337">
        <v>1.69</v>
      </c>
      <c r="CI337">
        <v>29.65</v>
      </c>
      <c r="CJ337">
        <v>47.47</v>
      </c>
      <c r="CK337">
        <v>3.04</v>
      </c>
      <c r="CL337">
        <v>4.05</v>
      </c>
      <c r="CM337">
        <v>4.75</v>
      </c>
      <c r="CN337">
        <v>253.05</v>
      </c>
      <c r="CO337">
        <v>71.63</v>
      </c>
      <c r="CP337">
        <v>66.69</v>
      </c>
      <c r="CQ337">
        <v>50.4</v>
      </c>
      <c r="CR337">
        <v>1.69</v>
      </c>
      <c r="CS337">
        <v>29.48</v>
      </c>
      <c r="CT337">
        <v>46.5</v>
      </c>
      <c r="CU337">
        <v>3.06</v>
      </c>
      <c r="CV337">
        <v>4.0599999999999996</v>
      </c>
      <c r="CW337">
        <v>4.76</v>
      </c>
      <c r="DC337">
        <v>279</v>
      </c>
      <c r="DD337">
        <v>15</v>
      </c>
      <c r="DE337">
        <v>263</v>
      </c>
      <c r="DF337">
        <v>58</v>
      </c>
      <c r="DM337">
        <v>28.57</v>
      </c>
      <c r="DN337">
        <v>144</v>
      </c>
      <c r="DO337">
        <v>21.43</v>
      </c>
      <c r="DP337">
        <v>144</v>
      </c>
      <c r="DW337">
        <v>61.11</v>
      </c>
      <c r="DX337">
        <v>132</v>
      </c>
      <c r="DY337">
        <v>83.33</v>
      </c>
      <c r="DZ337">
        <v>43</v>
      </c>
      <c r="EG337">
        <v>28</v>
      </c>
      <c r="EH337">
        <v>19</v>
      </c>
      <c r="EI337">
        <v>34</v>
      </c>
      <c r="EJ337">
        <v>123</v>
      </c>
      <c r="EQ337">
        <v>1.73</v>
      </c>
      <c r="ER337">
        <v>64</v>
      </c>
      <c r="ES337">
        <v>1.73</v>
      </c>
      <c r="ET337">
        <v>60</v>
      </c>
      <c r="FA337">
        <v>71.430000000000007</v>
      </c>
      <c r="FB337">
        <v>26</v>
      </c>
      <c r="FC337">
        <v>0</v>
      </c>
      <c r="FD337">
        <v>91</v>
      </c>
      <c r="FK337">
        <v>0</v>
      </c>
      <c r="FM337">
        <v>33.33</v>
      </c>
      <c r="FU337">
        <v>-1</v>
      </c>
      <c r="FV337">
        <v>21</v>
      </c>
      <c r="FW337">
        <v>1</v>
      </c>
      <c r="FX337">
        <v>94</v>
      </c>
      <c r="GE337">
        <v>0</v>
      </c>
      <c r="GF337">
        <v>72</v>
      </c>
      <c r="GG337">
        <v>1</v>
      </c>
      <c r="GH337">
        <v>99</v>
      </c>
      <c r="GO337">
        <v>0</v>
      </c>
      <c r="GP337">
        <v>109</v>
      </c>
      <c r="GQ337">
        <v>-2</v>
      </c>
      <c r="GR337">
        <v>34</v>
      </c>
      <c r="GY337">
        <v>0</v>
      </c>
      <c r="GZ337">
        <v>16</v>
      </c>
      <c r="HA337">
        <v>0</v>
      </c>
      <c r="HB337">
        <v>15</v>
      </c>
      <c r="HI337">
        <v>3</v>
      </c>
      <c r="HJ337">
        <v>90</v>
      </c>
      <c r="HK337">
        <v>4</v>
      </c>
      <c r="HL337">
        <v>60</v>
      </c>
      <c r="HS337">
        <v>13</v>
      </c>
      <c r="HT337">
        <v>22</v>
      </c>
      <c r="HU337">
        <v>10</v>
      </c>
      <c r="HV337">
        <v>99</v>
      </c>
      <c r="IC337">
        <v>2</v>
      </c>
      <c r="ID337">
        <v>54</v>
      </c>
      <c r="IE337">
        <v>4</v>
      </c>
      <c r="IF337">
        <v>13</v>
      </c>
      <c r="IM337">
        <v>0</v>
      </c>
      <c r="IN337">
        <v>29</v>
      </c>
      <c r="IO337">
        <v>0</v>
      </c>
      <c r="IP337">
        <v>35</v>
      </c>
    </row>
    <row r="338" spans="1:250" x14ac:dyDescent="0.25">
      <c r="A338" s="3" t="str">
        <f t="shared" si="5"/>
        <v>Dewi Weber</v>
      </c>
      <c r="B338" s="4">
        <v>45767</v>
      </c>
      <c r="C338" t="s">
        <v>1680</v>
      </c>
      <c r="D338" t="s">
        <v>1681</v>
      </c>
      <c r="E338" t="s">
        <v>1682</v>
      </c>
      <c r="F338" t="s">
        <v>1683</v>
      </c>
      <c r="I338" t="s">
        <v>1859</v>
      </c>
      <c r="J338" t="s">
        <v>1860</v>
      </c>
      <c r="K338" t="s">
        <v>1424</v>
      </c>
      <c r="L338">
        <v>68</v>
      </c>
      <c r="M338">
        <v>75</v>
      </c>
      <c r="Q338">
        <v>143</v>
      </c>
      <c r="R338">
        <v>71.39</v>
      </c>
      <c r="S338">
        <v>71.08</v>
      </c>
      <c r="T338">
        <v>69.33</v>
      </c>
      <c r="U338">
        <v>75.959999999999994</v>
      </c>
      <c r="Y338">
        <v>72.64</v>
      </c>
      <c r="Z338">
        <v>24</v>
      </c>
      <c r="AA338">
        <v>100</v>
      </c>
      <c r="AE338">
        <v>5</v>
      </c>
      <c r="AF338">
        <v>12</v>
      </c>
      <c r="AJ338">
        <v>100</v>
      </c>
      <c r="AK338">
        <v>70</v>
      </c>
      <c r="AL338">
        <v>1</v>
      </c>
      <c r="AM338" s="5">
        <v>0.36319444444444443</v>
      </c>
      <c r="AN338">
        <v>10</v>
      </c>
      <c r="AO338" s="5">
        <v>0.57152777777777775</v>
      </c>
      <c r="AV338">
        <v>265.5</v>
      </c>
      <c r="AX338">
        <v>53.57</v>
      </c>
      <c r="AZ338">
        <v>83.33</v>
      </c>
      <c r="BB338">
        <v>32.5</v>
      </c>
      <c r="BD338">
        <v>1.73</v>
      </c>
      <c r="BF338">
        <v>0</v>
      </c>
      <c r="BH338">
        <v>100</v>
      </c>
      <c r="BJ338" t="s">
        <v>1424</v>
      </c>
      <c r="BK338" t="s">
        <v>1424</v>
      </c>
      <c r="BL338" t="s">
        <v>1424</v>
      </c>
      <c r="BM338" t="s">
        <v>1424</v>
      </c>
      <c r="BN338" t="s">
        <v>1424</v>
      </c>
      <c r="BO338">
        <v>2</v>
      </c>
      <c r="BQ338">
        <v>-1</v>
      </c>
      <c r="BS338">
        <v>-2</v>
      </c>
      <c r="BU338">
        <v>0</v>
      </c>
      <c r="BV338">
        <v>8</v>
      </c>
      <c r="BW338">
        <v>22</v>
      </c>
      <c r="BX338">
        <v>5</v>
      </c>
      <c r="BY338">
        <v>1</v>
      </c>
      <c r="BZ338">
        <v>1</v>
      </c>
      <c r="CA338">
        <v>8</v>
      </c>
      <c r="CB338">
        <v>20</v>
      </c>
      <c r="CC338">
        <v>8</v>
      </c>
      <c r="CD338">
        <v>253.76</v>
      </c>
      <c r="CE338">
        <v>72.48</v>
      </c>
      <c r="CF338">
        <v>68.14</v>
      </c>
      <c r="CG338">
        <v>49.56</v>
      </c>
      <c r="CH338">
        <v>1.69</v>
      </c>
      <c r="CI338">
        <v>29.65</v>
      </c>
      <c r="CJ338">
        <v>47.47</v>
      </c>
      <c r="CK338">
        <v>3.04</v>
      </c>
      <c r="CL338">
        <v>4.05</v>
      </c>
      <c r="CM338">
        <v>4.75</v>
      </c>
      <c r="CN338">
        <v>253.05</v>
      </c>
      <c r="CO338">
        <v>71.63</v>
      </c>
      <c r="CP338">
        <v>66.69</v>
      </c>
      <c r="CQ338">
        <v>50.4</v>
      </c>
      <c r="CR338">
        <v>1.69</v>
      </c>
      <c r="CS338">
        <v>29.48</v>
      </c>
      <c r="CT338">
        <v>46.5</v>
      </c>
      <c r="CU338">
        <v>3.06</v>
      </c>
      <c r="CV338">
        <v>4.0599999999999996</v>
      </c>
      <c r="CW338">
        <v>4.76</v>
      </c>
      <c r="DC338">
        <v>265</v>
      </c>
      <c r="DD338">
        <v>54</v>
      </c>
      <c r="DE338">
        <v>266</v>
      </c>
      <c r="DF338">
        <v>40</v>
      </c>
      <c r="DM338">
        <v>50</v>
      </c>
      <c r="DN338">
        <v>113</v>
      </c>
      <c r="DO338">
        <v>57.14</v>
      </c>
      <c r="DP338">
        <v>98</v>
      </c>
      <c r="DW338">
        <v>88.89</v>
      </c>
      <c r="DX338">
        <v>15</v>
      </c>
      <c r="DY338">
        <v>77.78</v>
      </c>
      <c r="DZ338">
        <v>72</v>
      </c>
      <c r="EG338">
        <v>30</v>
      </c>
      <c r="EH338">
        <v>54</v>
      </c>
      <c r="EI338">
        <v>35</v>
      </c>
      <c r="EJ338">
        <v>137</v>
      </c>
      <c r="EQ338">
        <v>1.63</v>
      </c>
      <c r="ER338">
        <v>31</v>
      </c>
      <c r="ES338">
        <v>1.86</v>
      </c>
      <c r="ET338">
        <v>123</v>
      </c>
      <c r="FA338">
        <v>0</v>
      </c>
      <c r="FB338">
        <v>108</v>
      </c>
      <c r="FC338">
        <v>0</v>
      </c>
      <c r="FD338">
        <v>91</v>
      </c>
      <c r="FK338">
        <v>100</v>
      </c>
      <c r="FU338">
        <v>0</v>
      </c>
      <c r="FV338">
        <v>64</v>
      </c>
      <c r="FW338">
        <v>2</v>
      </c>
      <c r="FX338">
        <v>131</v>
      </c>
      <c r="GE338">
        <v>-1</v>
      </c>
      <c r="GF338">
        <v>41</v>
      </c>
      <c r="GG338">
        <v>0</v>
      </c>
      <c r="GH338">
        <v>71</v>
      </c>
      <c r="GO338">
        <v>-3</v>
      </c>
      <c r="GP338">
        <v>6</v>
      </c>
      <c r="GQ338">
        <v>1</v>
      </c>
      <c r="GR338">
        <v>130</v>
      </c>
      <c r="GY338">
        <v>0</v>
      </c>
      <c r="GZ338">
        <v>16</v>
      </c>
      <c r="HA338">
        <v>0</v>
      </c>
      <c r="HB338">
        <v>15</v>
      </c>
      <c r="HI338">
        <v>6</v>
      </c>
      <c r="HJ338">
        <v>12</v>
      </c>
      <c r="HK338">
        <v>2</v>
      </c>
      <c r="HL338">
        <v>116</v>
      </c>
      <c r="HS338">
        <v>10</v>
      </c>
      <c r="HT338">
        <v>97</v>
      </c>
      <c r="HU338">
        <v>12</v>
      </c>
      <c r="HV338">
        <v>41</v>
      </c>
      <c r="IC338">
        <v>2</v>
      </c>
      <c r="ID338">
        <v>54</v>
      </c>
      <c r="IE338">
        <v>3</v>
      </c>
      <c r="IF338">
        <v>25</v>
      </c>
      <c r="IM338">
        <v>0</v>
      </c>
      <c r="IN338">
        <v>29</v>
      </c>
      <c r="IO338">
        <v>1</v>
      </c>
      <c r="IP338">
        <v>5</v>
      </c>
    </row>
    <row r="339" spans="1:250" x14ac:dyDescent="0.25">
      <c r="A339" s="3" t="str">
        <f t="shared" si="5"/>
        <v>Xiaowen Yin</v>
      </c>
      <c r="B339" s="4">
        <v>45767</v>
      </c>
      <c r="C339" t="s">
        <v>1680</v>
      </c>
      <c r="D339" t="s">
        <v>1681</v>
      </c>
      <c r="E339" t="s">
        <v>1682</v>
      </c>
      <c r="F339" t="s">
        <v>1683</v>
      </c>
      <c r="I339" t="s">
        <v>1759</v>
      </c>
      <c r="J339" t="s">
        <v>1861</v>
      </c>
      <c r="K339" t="s">
        <v>1424</v>
      </c>
      <c r="L339">
        <v>69</v>
      </c>
      <c r="M339">
        <v>74</v>
      </c>
      <c r="Q339">
        <v>143</v>
      </c>
      <c r="R339">
        <v>71.39</v>
      </c>
      <c r="S339">
        <v>71.08</v>
      </c>
      <c r="T339">
        <v>70.33</v>
      </c>
      <c r="U339">
        <v>74.959999999999994</v>
      </c>
      <c r="Y339">
        <v>72.64</v>
      </c>
      <c r="Z339">
        <v>44</v>
      </c>
      <c r="AA339">
        <v>100</v>
      </c>
      <c r="AE339">
        <v>6</v>
      </c>
      <c r="AF339">
        <v>12</v>
      </c>
      <c r="AJ339">
        <v>100</v>
      </c>
      <c r="AK339">
        <v>70</v>
      </c>
      <c r="AL339">
        <v>10</v>
      </c>
      <c r="AM339" s="5">
        <v>0.57152777777777775</v>
      </c>
      <c r="AN339">
        <v>1</v>
      </c>
      <c r="AO339" s="5">
        <v>0.36319444444444443</v>
      </c>
      <c r="AV339">
        <v>274</v>
      </c>
      <c r="AX339">
        <v>82.14</v>
      </c>
      <c r="AZ339">
        <v>88.89</v>
      </c>
      <c r="BB339">
        <v>33</v>
      </c>
      <c r="BD339">
        <v>1.84</v>
      </c>
      <c r="BF339">
        <v>25</v>
      </c>
      <c r="BH339">
        <v>100</v>
      </c>
      <c r="BJ339" t="s">
        <v>1424</v>
      </c>
      <c r="BK339" t="s">
        <v>1424</v>
      </c>
      <c r="BL339" t="s">
        <v>1424</v>
      </c>
      <c r="BM339" t="s">
        <v>1424</v>
      </c>
      <c r="BN339" t="s">
        <v>1424</v>
      </c>
      <c r="BO339">
        <v>0</v>
      </c>
      <c r="BQ339">
        <v>-2</v>
      </c>
      <c r="BS339">
        <v>1</v>
      </c>
      <c r="BU339">
        <v>0</v>
      </c>
      <c r="BV339">
        <v>5</v>
      </c>
      <c r="BW339">
        <v>28</v>
      </c>
      <c r="BX339">
        <v>2</v>
      </c>
      <c r="BY339">
        <v>1</v>
      </c>
      <c r="BZ339">
        <v>2</v>
      </c>
      <c r="CA339">
        <v>8</v>
      </c>
      <c r="CB339">
        <v>20</v>
      </c>
      <c r="CC339">
        <v>8</v>
      </c>
      <c r="CD339">
        <v>253.76</v>
      </c>
      <c r="CE339">
        <v>72.48</v>
      </c>
      <c r="CF339">
        <v>68.14</v>
      </c>
      <c r="CG339">
        <v>49.56</v>
      </c>
      <c r="CH339">
        <v>1.69</v>
      </c>
      <c r="CI339">
        <v>29.65</v>
      </c>
      <c r="CJ339">
        <v>47.47</v>
      </c>
      <c r="CK339">
        <v>3.04</v>
      </c>
      <c r="CL339">
        <v>4.05</v>
      </c>
      <c r="CM339">
        <v>4.75</v>
      </c>
      <c r="CN339">
        <v>253.05</v>
      </c>
      <c r="CO339">
        <v>71.63</v>
      </c>
      <c r="CP339">
        <v>66.69</v>
      </c>
      <c r="CQ339">
        <v>50.4</v>
      </c>
      <c r="CR339">
        <v>1.69</v>
      </c>
      <c r="CS339">
        <v>29.48</v>
      </c>
      <c r="CT339">
        <v>46.5</v>
      </c>
      <c r="CU339">
        <v>3.06</v>
      </c>
      <c r="CV339">
        <v>4.0599999999999996</v>
      </c>
      <c r="CW339">
        <v>4.76</v>
      </c>
      <c r="DC339">
        <v>284</v>
      </c>
      <c r="DD339">
        <v>9</v>
      </c>
      <c r="DE339">
        <v>264</v>
      </c>
      <c r="DF339">
        <v>53</v>
      </c>
      <c r="DM339">
        <v>78.569999999999993</v>
      </c>
      <c r="DN339">
        <v>14</v>
      </c>
      <c r="DO339">
        <v>85.71</v>
      </c>
      <c r="DP339">
        <v>5</v>
      </c>
      <c r="DW339">
        <v>88.89</v>
      </c>
      <c r="DX339">
        <v>15</v>
      </c>
      <c r="DY339">
        <v>88.89</v>
      </c>
      <c r="DZ339">
        <v>23</v>
      </c>
      <c r="EG339">
        <v>32</v>
      </c>
      <c r="EH339">
        <v>93</v>
      </c>
      <c r="EI339">
        <v>34</v>
      </c>
      <c r="EJ339">
        <v>123</v>
      </c>
      <c r="EQ339">
        <v>1.75</v>
      </c>
      <c r="ER339">
        <v>74</v>
      </c>
      <c r="ES339">
        <v>1.94</v>
      </c>
      <c r="ET339">
        <v>138</v>
      </c>
      <c r="FA339">
        <v>50</v>
      </c>
      <c r="FB339">
        <v>45</v>
      </c>
      <c r="FC339">
        <v>0</v>
      </c>
      <c r="FD339">
        <v>91</v>
      </c>
      <c r="FK339">
        <v>100</v>
      </c>
      <c r="FU339">
        <v>0</v>
      </c>
      <c r="FV339">
        <v>64</v>
      </c>
      <c r="FW339">
        <v>0</v>
      </c>
      <c r="FX339">
        <v>40</v>
      </c>
      <c r="GE339">
        <v>-2</v>
      </c>
      <c r="GF339">
        <v>21</v>
      </c>
      <c r="GG339">
        <v>0</v>
      </c>
      <c r="GH339">
        <v>71</v>
      </c>
      <c r="GO339">
        <v>-1</v>
      </c>
      <c r="GP339">
        <v>59</v>
      </c>
      <c r="GQ339">
        <v>2</v>
      </c>
      <c r="GR339">
        <v>142</v>
      </c>
      <c r="GY339">
        <v>0</v>
      </c>
      <c r="GZ339">
        <v>16</v>
      </c>
      <c r="HA339">
        <v>0</v>
      </c>
      <c r="HB339">
        <v>15</v>
      </c>
      <c r="HI339">
        <v>4</v>
      </c>
      <c r="HJ339">
        <v>67</v>
      </c>
      <c r="HK339">
        <v>1</v>
      </c>
      <c r="HL339">
        <v>133</v>
      </c>
      <c r="HS339">
        <v>13</v>
      </c>
      <c r="HT339">
        <v>22</v>
      </c>
      <c r="HU339">
        <v>15</v>
      </c>
      <c r="HV339">
        <v>4</v>
      </c>
      <c r="IC339">
        <v>1</v>
      </c>
      <c r="ID339">
        <v>91</v>
      </c>
      <c r="IE339">
        <v>1</v>
      </c>
      <c r="IF339">
        <v>85</v>
      </c>
      <c r="IM339">
        <v>0</v>
      </c>
      <c r="IN339">
        <v>29</v>
      </c>
      <c r="IO339">
        <v>1</v>
      </c>
      <c r="IP339">
        <v>5</v>
      </c>
    </row>
    <row r="340" spans="1:250" x14ac:dyDescent="0.25">
      <c r="A340" s="3" t="str">
        <f t="shared" si="5"/>
        <v>Arpichaya Yubol</v>
      </c>
      <c r="B340" s="4">
        <v>45767</v>
      </c>
      <c r="C340" t="s">
        <v>1680</v>
      </c>
      <c r="D340" t="s">
        <v>1681</v>
      </c>
      <c r="E340" t="s">
        <v>1682</v>
      </c>
      <c r="F340" t="s">
        <v>1683</v>
      </c>
      <c r="I340" t="s">
        <v>1862</v>
      </c>
      <c r="J340" t="s">
        <v>1863</v>
      </c>
      <c r="K340" t="s">
        <v>1424</v>
      </c>
      <c r="L340">
        <v>71</v>
      </c>
      <c r="M340">
        <v>72</v>
      </c>
      <c r="Q340">
        <v>143</v>
      </c>
      <c r="R340">
        <v>71.39</v>
      </c>
      <c r="S340">
        <v>71.08</v>
      </c>
      <c r="T340">
        <v>72.33</v>
      </c>
      <c r="U340">
        <v>72.959999999999994</v>
      </c>
      <c r="Y340">
        <v>72.64</v>
      </c>
      <c r="Z340">
        <v>81</v>
      </c>
      <c r="AA340">
        <v>100</v>
      </c>
      <c r="AE340">
        <v>8</v>
      </c>
      <c r="AF340">
        <v>12</v>
      </c>
      <c r="AJ340">
        <v>100</v>
      </c>
      <c r="AK340">
        <v>70</v>
      </c>
      <c r="AL340">
        <v>1</v>
      </c>
      <c r="AM340" s="5">
        <v>0.57152777777777775</v>
      </c>
      <c r="AN340">
        <v>10</v>
      </c>
      <c r="AO340" s="5">
        <v>0.36319444444444443</v>
      </c>
      <c r="AV340">
        <v>246</v>
      </c>
      <c r="AX340">
        <v>82.14</v>
      </c>
      <c r="AZ340">
        <v>69.44</v>
      </c>
      <c r="BB340">
        <v>30</v>
      </c>
      <c r="BD340">
        <v>1.64</v>
      </c>
      <c r="BF340">
        <v>36.4</v>
      </c>
      <c r="BH340">
        <v>33.33</v>
      </c>
      <c r="BJ340" t="s">
        <v>1424</v>
      </c>
      <c r="BK340" t="s">
        <v>1424</v>
      </c>
      <c r="BL340" t="s">
        <v>1424</v>
      </c>
      <c r="BM340" t="s">
        <v>1424</v>
      </c>
      <c r="BN340" t="s">
        <v>1424</v>
      </c>
      <c r="BO340">
        <v>0</v>
      </c>
      <c r="BQ340">
        <v>2</v>
      </c>
      <c r="BS340">
        <v>-3</v>
      </c>
      <c r="BU340">
        <v>0</v>
      </c>
      <c r="BV340">
        <v>9</v>
      </c>
      <c r="BW340">
        <v>20</v>
      </c>
      <c r="BX340">
        <v>6</v>
      </c>
      <c r="BY340">
        <v>1</v>
      </c>
      <c r="BZ340">
        <v>6</v>
      </c>
      <c r="CA340">
        <v>8</v>
      </c>
      <c r="CB340">
        <v>20</v>
      </c>
      <c r="CC340">
        <v>8</v>
      </c>
      <c r="CD340">
        <v>253.76</v>
      </c>
      <c r="CE340">
        <v>72.48</v>
      </c>
      <c r="CF340">
        <v>68.14</v>
      </c>
      <c r="CG340">
        <v>49.56</v>
      </c>
      <c r="CH340">
        <v>1.69</v>
      </c>
      <c r="CI340">
        <v>29.65</v>
      </c>
      <c r="CJ340">
        <v>47.47</v>
      </c>
      <c r="CK340">
        <v>3.04</v>
      </c>
      <c r="CL340">
        <v>4.05</v>
      </c>
      <c r="CM340">
        <v>4.75</v>
      </c>
      <c r="CN340">
        <v>253.05</v>
      </c>
      <c r="CO340">
        <v>71.63</v>
      </c>
      <c r="CP340">
        <v>66.69</v>
      </c>
      <c r="CQ340">
        <v>50.4</v>
      </c>
      <c r="CR340">
        <v>1.69</v>
      </c>
      <c r="CS340">
        <v>29.48</v>
      </c>
      <c r="CT340">
        <v>46.5</v>
      </c>
      <c r="CU340">
        <v>3.06</v>
      </c>
      <c r="CV340">
        <v>4.0599999999999996</v>
      </c>
      <c r="CW340">
        <v>4.76</v>
      </c>
      <c r="DC340">
        <v>248</v>
      </c>
      <c r="DD340">
        <v>119</v>
      </c>
      <c r="DE340">
        <v>244</v>
      </c>
      <c r="DF340">
        <v>125</v>
      </c>
      <c r="DM340">
        <v>92.86</v>
      </c>
      <c r="DN340">
        <v>1</v>
      </c>
      <c r="DO340">
        <v>71.430000000000007</v>
      </c>
      <c r="DP340">
        <v>40</v>
      </c>
      <c r="DW340">
        <v>72.22</v>
      </c>
      <c r="DX340">
        <v>97</v>
      </c>
      <c r="DY340">
        <v>66.67</v>
      </c>
      <c r="DZ340">
        <v>128</v>
      </c>
      <c r="EG340">
        <v>30</v>
      </c>
      <c r="EH340">
        <v>54</v>
      </c>
      <c r="EI340">
        <v>30</v>
      </c>
      <c r="EJ340">
        <v>34</v>
      </c>
      <c r="EQ340">
        <v>1.54</v>
      </c>
      <c r="ER340">
        <v>10</v>
      </c>
      <c r="ES340">
        <v>1.75</v>
      </c>
      <c r="ET340">
        <v>70</v>
      </c>
      <c r="FA340">
        <v>20</v>
      </c>
      <c r="FB340">
        <v>100</v>
      </c>
      <c r="FC340">
        <v>50</v>
      </c>
      <c r="FD340">
        <v>36</v>
      </c>
      <c r="FK340">
        <v>25</v>
      </c>
      <c r="FM340">
        <v>50</v>
      </c>
      <c r="FU340">
        <v>0</v>
      </c>
      <c r="FV340">
        <v>64</v>
      </c>
      <c r="FW340">
        <v>0</v>
      </c>
      <c r="FX340">
        <v>40</v>
      </c>
      <c r="GE340">
        <v>1</v>
      </c>
      <c r="GF340">
        <v>97</v>
      </c>
      <c r="GG340">
        <v>1</v>
      </c>
      <c r="GH340">
        <v>99</v>
      </c>
      <c r="GO340">
        <v>-2</v>
      </c>
      <c r="GP340">
        <v>26</v>
      </c>
      <c r="GQ340">
        <v>-1</v>
      </c>
      <c r="GR340">
        <v>64</v>
      </c>
      <c r="GY340">
        <v>0</v>
      </c>
      <c r="GZ340">
        <v>16</v>
      </c>
      <c r="HA340">
        <v>0</v>
      </c>
      <c r="HB340">
        <v>15</v>
      </c>
      <c r="HI340">
        <v>6</v>
      </c>
      <c r="HJ340">
        <v>12</v>
      </c>
      <c r="HK340">
        <v>3</v>
      </c>
      <c r="HL340">
        <v>89</v>
      </c>
      <c r="HS340">
        <v>8</v>
      </c>
      <c r="HT340">
        <v>134</v>
      </c>
      <c r="HU340">
        <v>12</v>
      </c>
      <c r="HV340">
        <v>41</v>
      </c>
      <c r="IC340">
        <v>3</v>
      </c>
      <c r="ID340">
        <v>23</v>
      </c>
      <c r="IE340">
        <v>3</v>
      </c>
      <c r="IF340">
        <v>25</v>
      </c>
      <c r="IM340">
        <v>1</v>
      </c>
      <c r="IN340">
        <v>1</v>
      </c>
      <c r="IO340">
        <v>0</v>
      </c>
      <c r="IP340">
        <v>35</v>
      </c>
    </row>
    <row r="341" spans="1:250" x14ac:dyDescent="0.25">
      <c r="A341" s="3" t="str">
        <f t="shared" si="5"/>
        <v>Saki Baba</v>
      </c>
      <c r="B341" s="4">
        <v>45767</v>
      </c>
      <c r="C341" t="s">
        <v>1680</v>
      </c>
      <c r="D341" t="s">
        <v>1681</v>
      </c>
      <c r="E341" t="s">
        <v>1682</v>
      </c>
      <c r="F341" t="s">
        <v>1683</v>
      </c>
      <c r="I341" t="s">
        <v>1864</v>
      </c>
      <c r="J341" t="s">
        <v>1349</v>
      </c>
      <c r="K341" t="s">
        <v>1424</v>
      </c>
      <c r="L341">
        <v>66</v>
      </c>
      <c r="M341">
        <v>78</v>
      </c>
      <c r="Q341">
        <v>144</v>
      </c>
      <c r="R341">
        <v>71.39</v>
      </c>
      <c r="S341">
        <v>71.08</v>
      </c>
      <c r="T341">
        <v>67.33</v>
      </c>
      <c r="U341">
        <v>78.959999999999994</v>
      </c>
      <c r="Y341">
        <v>73.14</v>
      </c>
      <c r="Z341">
        <v>9</v>
      </c>
      <c r="AA341">
        <v>110</v>
      </c>
      <c r="AE341">
        <v>3</v>
      </c>
      <c r="AF341">
        <v>13</v>
      </c>
      <c r="AJ341">
        <v>110</v>
      </c>
      <c r="AK341">
        <v>70</v>
      </c>
      <c r="AL341">
        <v>1</v>
      </c>
      <c r="AM341" s="5">
        <v>0.55625000000000002</v>
      </c>
      <c r="AN341">
        <v>10</v>
      </c>
      <c r="AO341" s="5">
        <v>0.34791666666666665</v>
      </c>
      <c r="AV341">
        <v>267.5</v>
      </c>
      <c r="AX341">
        <v>50</v>
      </c>
      <c r="AZ341">
        <v>75</v>
      </c>
      <c r="BB341">
        <v>31</v>
      </c>
      <c r="BD341">
        <v>1.7</v>
      </c>
      <c r="BF341">
        <v>22.2</v>
      </c>
      <c r="BH341">
        <v>16.670000000000002</v>
      </c>
      <c r="BJ341" t="s">
        <v>1424</v>
      </c>
      <c r="BK341" t="s">
        <v>1424</v>
      </c>
      <c r="BL341" t="s">
        <v>1424</v>
      </c>
      <c r="BM341" t="s">
        <v>1424</v>
      </c>
      <c r="BN341" t="s">
        <v>1424</v>
      </c>
      <c r="BO341">
        <v>1</v>
      </c>
      <c r="BQ341">
        <v>0</v>
      </c>
      <c r="BS341">
        <v>-1</v>
      </c>
      <c r="BU341">
        <v>0</v>
      </c>
      <c r="BV341">
        <v>8</v>
      </c>
      <c r="BW341">
        <v>21</v>
      </c>
      <c r="BX341">
        <v>6</v>
      </c>
      <c r="BY341">
        <v>1</v>
      </c>
      <c r="BZ341">
        <v>6</v>
      </c>
      <c r="CA341">
        <v>8</v>
      </c>
      <c r="CB341">
        <v>20</v>
      </c>
      <c r="CC341">
        <v>8</v>
      </c>
      <c r="CD341">
        <v>253.76</v>
      </c>
      <c r="CE341">
        <v>72.48</v>
      </c>
      <c r="CF341">
        <v>68.14</v>
      </c>
      <c r="CG341">
        <v>49.56</v>
      </c>
      <c r="CH341">
        <v>1.69</v>
      </c>
      <c r="CI341">
        <v>29.65</v>
      </c>
      <c r="CJ341">
        <v>47.47</v>
      </c>
      <c r="CK341">
        <v>3.04</v>
      </c>
      <c r="CL341">
        <v>4.05</v>
      </c>
      <c r="CM341">
        <v>4.75</v>
      </c>
      <c r="CN341">
        <v>253.05</v>
      </c>
      <c r="CO341">
        <v>71.63</v>
      </c>
      <c r="CP341">
        <v>66.69</v>
      </c>
      <c r="CQ341">
        <v>50.4</v>
      </c>
      <c r="CR341">
        <v>1.69</v>
      </c>
      <c r="CS341">
        <v>29.48</v>
      </c>
      <c r="CT341">
        <v>46.5</v>
      </c>
      <c r="CU341">
        <v>3.06</v>
      </c>
      <c r="CV341">
        <v>4.0599999999999996</v>
      </c>
      <c r="CW341">
        <v>4.76</v>
      </c>
      <c r="DC341">
        <v>270</v>
      </c>
      <c r="DD341">
        <v>43</v>
      </c>
      <c r="DE341">
        <v>265</v>
      </c>
      <c r="DF341">
        <v>44</v>
      </c>
      <c r="DM341">
        <v>42.86</v>
      </c>
      <c r="DN341">
        <v>131</v>
      </c>
      <c r="DO341">
        <v>57.14</v>
      </c>
      <c r="DP341">
        <v>98</v>
      </c>
      <c r="DW341">
        <v>88.89</v>
      </c>
      <c r="DX341">
        <v>15</v>
      </c>
      <c r="DY341">
        <v>61.11</v>
      </c>
      <c r="DZ341">
        <v>138</v>
      </c>
      <c r="EG341">
        <v>29</v>
      </c>
      <c r="EH341">
        <v>33</v>
      </c>
      <c r="EI341">
        <v>33</v>
      </c>
      <c r="EJ341">
        <v>102</v>
      </c>
      <c r="EQ341">
        <v>1.56</v>
      </c>
      <c r="ER341">
        <v>17</v>
      </c>
      <c r="ES341">
        <v>1.91</v>
      </c>
      <c r="ET341">
        <v>129</v>
      </c>
      <c r="FA341">
        <v>50</v>
      </c>
      <c r="FB341">
        <v>45</v>
      </c>
      <c r="FC341">
        <v>14.29</v>
      </c>
      <c r="FD341">
        <v>90</v>
      </c>
      <c r="FK341">
        <v>50</v>
      </c>
      <c r="FM341">
        <v>0</v>
      </c>
      <c r="FU341">
        <v>-1</v>
      </c>
      <c r="FV341">
        <v>21</v>
      </c>
      <c r="FW341">
        <v>2</v>
      </c>
      <c r="FX341">
        <v>131</v>
      </c>
      <c r="GE341">
        <v>-3</v>
      </c>
      <c r="GF341">
        <v>9</v>
      </c>
      <c r="GG341">
        <v>3</v>
      </c>
      <c r="GH341">
        <v>129</v>
      </c>
      <c r="GO341">
        <v>-2</v>
      </c>
      <c r="GP341">
        <v>26</v>
      </c>
      <c r="GQ341">
        <v>1</v>
      </c>
      <c r="GR341">
        <v>130</v>
      </c>
      <c r="GY341">
        <v>0</v>
      </c>
      <c r="GZ341">
        <v>16</v>
      </c>
      <c r="HA341">
        <v>0</v>
      </c>
      <c r="HB341">
        <v>15</v>
      </c>
      <c r="HI341">
        <v>7</v>
      </c>
      <c r="HJ341">
        <v>6</v>
      </c>
      <c r="HK341">
        <v>1</v>
      </c>
      <c r="HL341">
        <v>133</v>
      </c>
      <c r="HS341">
        <v>10</v>
      </c>
      <c r="HT341">
        <v>97</v>
      </c>
      <c r="HU341">
        <v>11</v>
      </c>
      <c r="HV341">
        <v>74</v>
      </c>
      <c r="IC341">
        <v>1</v>
      </c>
      <c r="ID341">
        <v>91</v>
      </c>
      <c r="IE341">
        <v>5</v>
      </c>
      <c r="IF341">
        <v>5</v>
      </c>
      <c r="IM341">
        <v>0</v>
      </c>
      <c r="IN341">
        <v>29</v>
      </c>
      <c r="IO341">
        <v>1</v>
      </c>
      <c r="IP341">
        <v>5</v>
      </c>
    </row>
    <row r="342" spans="1:250" x14ac:dyDescent="0.25">
      <c r="A342" s="3" t="str">
        <f t="shared" si="5"/>
        <v>Sofia Garcia</v>
      </c>
      <c r="B342" s="4">
        <v>45767</v>
      </c>
      <c r="C342" t="s">
        <v>1680</v>
      </c>
      <c r="D342" t="s">
        <v>1681</v>
      </c>
      <c r="E342" t="s">
        <v>1682</v>
      </c>
      <c r="F342" t="s">
        <v>1683</v>
      </c>
      <c r="I342" t="s">
        <v>1865</v>
      </c>
      <c r="J342" t="s">
        <v>1866</v>
      </c>
      <c r="K342" t="s">
        <v>1424</v>
      </c>
      <c r="L342">
        <v>68</v>
      </c>
      <c r="M342">
        <v>76</v>
      </c>
      <c r="Q342">
        <v>144</v>
      </c>
      <c r="R342">
        <v>71.39</v>
      </c>
      <c r="S342">
        <v>71.08</v>
      </c>
      <c r="T342">
        <v>69.33</v>
      </c>
      <c r="U342">
        <v>76.959999999999994</v>
      </c>
      <c r="Y342">
        <v>73.14</v>
      </c>
      <c r="Z342">
        <v>24</v>
      </c>
      <c r="AA342">
        <v>110</v>
      </c>
      <c r="AE342">
        <v>5</v>
      </c>
      <c r="AF342">
        <v>13</v>
      </c>
      <c r="AJ342">
        <v>110</v>
      </c>
      <c r="AK342">
        <v>70</v>
      </c>
      <c r="AL342">
        <v>10</v>
      </c>
      <c r="AM342" s="5">
        <v>0.37847222222222221</v>
      </c>
      <c r="AN342">
        <v>1</v>
      </c>
      <c r="AO342" s="5">
        <v>0.58680555555555558</v>
      </c>
      <c r="AV342">
        <v>252</v>
      </c>
      <c r="AX342">
        <v>60.71</v>
      </c>
      <c r="AZ342">
        <v>69.44</v>
      </c>
      <c r="BB342">
        <v>29.5</v>
      </c>
      <c r="BD342">
        <v>1.76</v>
      </c>
      <c r="BF342">
        <v>45.5</v>
      </c>
      <c r="BH342">
        <v>0</v>
      </c>
      <c r="BJ342" t="s">
        <v>1424</v>
      </c>
      <c r="BK342" t="s">
        <v>1424</v>
      </c>
      <c r="BL342" t="s">
        <v>1424</v>
      </c>
      <c r="BM342" t="s">
        <v>1424</v>
      </c>
      <c r="BN342" t="s">
        <v>1424</v>
      </c>
      <c r="BO342">
        <v>1</v>
      </c>
      <c r="BQ342">
        <v>1</v>
      </c>
      <c r="BS342">
        <v>-2</v>
      </c>
      <c r="BU342">
        <v>1</v>
      </c>
      <c r="BV342">
        <v>5</v>
      </c>
      <c r="BW342">
        <v>24</v>
      </c>
      <c r="BX342">
        <v>5</v>
      </c>
      <c r="BY342">
        <v>1</v>
      </c>
      <c r="BZ342">
        <v>2</v>
      </c>
      <c r="CA342">
        <v>8</v>
      </c>
      <c r="CB342">
        <v>20</v>
      </c>
      <c r="CC342">
        <v>8</v>
      </c>
      <c r="CD342">
        <v>253.76</v>
      </c>
      <c r="CE342">
        <v>72.48</v>
      </c>
      <c r="CF342">
        <v>68.14</v>
      </c>
      <c r="CG342">
        <v>49.56</v>
      </c>
      <c r="CH342">
        <v>1.69</v>
      </c>
      <c r="CI342">
        <v>29.65</v>
      </c>
      <c r="CJ342">
        <v>47.47</v>
      </c>
      <c r="CK342">
        <v>3.04</v>
      </c>
      <c r="CL342">
        <v>4.05</v>
      </c>
      <c r="CM342">
        <v>4.75</v>
      </c>
      <c r="CN342">
        <v>253.05</v>
      </c>
      <c r="CO342">
        <v>71.63</v>
      </c>
      <c r="CP342">
        <v>66.69</v>
      </c>
      <c r="CQ342">
        <v>50.4</v>
      </c>
      <c r="CR342">
        <v>1.69</v>
      </c>
      <c r="CS342">
        <v>29.48</v>
      </c>
      <c r="CT342">
        <v>46.5</v>
      </c>
      <c r="CU342">
        <v>3.06</v>
      </c>
      <c r="CV342">
        <v>4.0599999999999996</v>
      </c>
      <c r="CW342">
        <v>4.76</v>
      </c>
      <c r="DC342">
        <v>245</v>
      </c>
      <c r="DD342">
        <v>126</v>
      </c>
      <c r="DE342">
        <v>259</v>
      </c>
      <c r="DF342">
        <v>71</v>
      </c>
      <c r="DM342">
        <v>64.290000000000006</v>
      </c>
      <c r="DN342">
        <v>50</v>
      </c>
      <c r="DO342">
        <v>57.14</v>
      </c>
      <c r="DP342">
        <v>98</v>
      </c>
      <c r="DW342">
        <v>77.78</v>
      </c>
      <c r="DX342">
        <v>69</v>
      </c>
      <c r="DY342">
        <v>61.11</v>
      </c>
      <c r="DZ342">
        <v>138</v>
      </c>
      <c r="EG342">
        <v>29</v>
      </c>
      <c r="EH342">
        <v>33</v>
      </c>
      <c r="EI342">
        <v>30</v>
      </c>
      <c r="EJ342">
        <v>34</v>
      </c>
      <c r="EQ342">
        <v>1.71</v>
      </c>
      <c r="ER342">
        <v>60</v>
      </c>
      <c r="ES342">
        <v>1.82</v>
      </c>
      <c r="ET342">
        <v>112</v>
      </c>
      <c r="FA342">
        <v>75</v>
      </c>
      <c r="FB342">
        <v>20</v>
      </c>
      <c r="FC342">
        <v>28.57</v>
      </c>
      <c r="FD342">
        <v>71</v>
      </c>
      <c r="FM342">
        <v>0</v>
      </c>
      <c r="FU342">
        <v>-1</v>
      </c>
      <c r="FV342">
        <v>21</v>
      </c>
      <c r="FW342">
        <v>2</v>
      </c>
      <c r="FX342">
        <v>131</v>
      </c>
      <c r="GE342">
        <v>0</v>
      </c>
      <c r="GF342">
        <v>72</v>
      </c>
      <c r="GG342">
        <v>1</v>
      </c>
      <c r="GH342">
        <v>99</v>
      </c>
      <c r="GO342">
        <v>-3</v>
      </c>
      <c r="GP342">
        <v>6</v>
      </c>
      <c r="GQ342">
        <v>1</v>
      </c>
      <c r="GR342">
        <v>130</v>
      </c>
      <c r="GY342">
        <v>1</v>
      </c>
      <c r="GZ342">
        <v>1</v>
      </c>
      <c r="HA342">
        <v>0</v>
      </c>
      <c r="HB342">
        <v>15</v>
      </c>
      <c r="HI342">
        <v>3</v>
      </c>
      <c r="HJ342">
        <v>90</v>
      </c>
      <c r="HK342">
        <v>2</v>
      </c>
      <c r="HL342">
        <v>116</v>
      </c>
      <c r="HS342">
        <v>13</v>
      </c>
      <c r="HT342">
        <v>22</v>
      </c>
      <c r="HU342">
        <v>11</v>
      </c>
      <c r="HV342">
        <v>74</v>
      </c>
      <c r="IC342">
        <v>1</v>
      </c>
      <c r="ID342">
        <v>91</v>
      </c>
      <c r="IE342">
        <v>4</v>
      </c>
      <c r="IF342">
        <v>13</v>
      </c>
      <c r="IM342">
        <v>0</v>
      </c>
      <c r="IN342">
        <v>29</v>
      </c>
      <c r="IO342">
        <v>1</v>
      </c>
      <c r="IP342">
        <v>5</v>
      </c>
    </row>
    <row r="343" spans="1:250" x14ac:dyDescent="0.25">
      <c r="A343" s="3" t="str">
        <f t="shared" si="5"/>
        <v>Lauren Hartlage</v>
      </c>
      <c r="B343" s="4">
        <v>45767</v>
      </c>
      <c r="C343" t="s">
        <v>1680</v>
      </c>
      <c r="D343" t="s">
        <v>1681</v>
      </c>
      <c r="E343" t="s">
        <v>1682</v>
      </c>
      <c r="F343" t="s">
        <v>1683</v>
      </c>
      <c r="I343" t="s">
        <v>1867</v>
      </c>
      <c r="J343" t="s">
        <v>1689</v>
      </c>
      <c r="K343" t="s">
        <v>1424</v>
      </c>
      <c r="L343">
        <v>73</v>
      </c>
      <c r="M343">
        <v>71</v>
      </c>
      <c r="Q343">
        <v>144</v>
      </c>
      <c r="R343">
        <v>71.39</v>
      </c>
      <c r="S343">
        <v>71.08</v>
      </c>
      <c r="T343">
        <v>74.33</v>
      </c>
      <c r="U343">
        <v>71.959999999999994</v>
      </c>
      <c r="Y343">
        <v>73.14</v>
      </c>
      <c r="Z343">
        <v>120</v>
      </c>
      <c r="AA343">
        <v>110</v>
      </c>
      <c r="AE343">
        <v>10</v>
      </c>
      <c r="AF343">
        <v>13</v>
      </c>
      <c r="AJ343">
        <v>110</v>
      </c>
      <c r="AK343">
        <v>70</v>
      </c>
      <c r="AL343">
        <v>10</v>
      </c>
      <c r="AM343" s="5">
        <v>0.36319444444444443</v>
      </c>
      <c r="AN343">
        <v>1</v>
      </c>
      <c r="AO343" s="5">
        <v>0.57152777777777775</v>
      </c>
      <c r="AV343">
        <v>261.5</v>
      </c>
      <c r="AX343">
        <v>60.71</v>
      </c>
      <c r="AZ343">
        <v>77.78</v>
      </c>
      <c r="BB343">
        <v>32.5</v>
      </c>
      <c r="BD343">
        <v>1.75</v>
      </c>
      <c r="BF343">
        <v>25</v>
      </c>
      <c r="BH343">
        <v>25</v>
      </c>
      <c r="BJ343" t="s">
        <v>1424</v>
      </c>
      <c r="BK343" t="s">
        <v>1424</v>
      </c>
      <c r="BL343" t="s">
        <v>1424</v>
      </c>
      <c r="BM343" t="s">
        <v>1424</v>
      </c>
      <c r="BN343" t="s">
        <v>1424</v>
      </c>
      <c r="BO343">
        <v>-2</v>
      </c>
      <c r="BQ343">
        <v>4</v>
      </c>
      <c r="BS343">
        <v>-2</v>
      </c>
      <c r="BU343">
        <v>0</v>
      </c>
      <c r="BV343">
        <v>7</v>
      </c>
      <c r="BW343">
        <v>23</v>
      </c>
      <c r="BX343">
        <v>5</v>
      </c>
      <c r="BY343">
        <v>1</v>
      </c>
      <c r="BZ343">
        <v>4</v>
      </c>
      <c r="CA343">
        <v>8</v>
      </c>
      <c r="CB343">
        <v>20</v>
      </c>
      <c r="CC343">
        <v>8</v>
      </c>
      <c r="CD343">
        <v>253.76</v>
      </c>
      <c r="CE343">
        <v>72.48</v>
      </c>
      <c r="CF343">
        <v>68.14</v>
      </c>
      <c r="CG343">
        <v>49.56</v>
      </c>
      <c r="CH343">
        <v>1.69</v>
      </c>
      <c r="CI343">
        <v>29.65</v>
      </c>
      <c r="CJ343">
        <v>47.47</v>
      </c>
      <c r="CK343">
        <v>3.04</v>
      </c>
      <c r="CL343">
        <v>4.05</v>
      </c>
      <c r="CM343">
        <v>4.75</v>
      </c>
      <c r="CN343">
        <v>253.05</v>
      </c>
      <c r="CO343">
        <v>71.63</v>
      </c>
      <c r="CP343">
        <v>66.69</v>
      </c>
      <c r="CQ343">
        <v>50.4</v>
      </c>
      <c r="CR343">
        <v>1.69</v>
      </c>
      <c r="CS343">
        <v>29.48</v>
      </c>
      <c r="CT343">
        <v>46.5</v>
      </c>
      <c r="CU343">
        <v>3.06</v>
      </c>
      <c r="CV343">
        <v>4.0599999999999996</v>
      </c>
      <c r="CW343">
        <v>4.76</v>
      </c>
      <c r="DC343">
        <v>256</v>
      </c>
      <c r="DD343">
        <v>95</v>
      </c>
      <c r="DE343">
        <v>267</v>
      </c>
      <c r="DF343">
        <v>36</v>
      </c>
      <c r="DM343">
        <v>50</v>
      </c>
      <c r="DN343">
        <v>113</v>
      </c>
      <c r="DO343">
        <v>71.430000000000007</v>
      </c>
      <c r="DP343">
        <v>40</v>
      </c>
      <c r="DW343">
        <v>77.78</v>
      </c>
      <c r="DX343">
        <v>69</v>
      </c>
      <c r="DY343">
        <v>77.78</v>
      </c>
      <c r="DZ343">
        <v>72</v>
      </c>
      <c r="EG343">
        <v>34</v>
      </c>
      <c r="EH343">
        <v>127</v>
      </c>
      <c r="EI343">
        <v>31</v>
      </c>
      <c r="EJ343">
        <v>63</v>
      </c>
      <c r="EQ343">
        <v>1.86</v>
      </c>
      <c r="ER343">
        <v>121</v>
      </c>
      <c r="ES343">
        <v>1.64</v>
      </c>
      <c r="ET343">
        <v>28</v>
      </c>
      <c r="FA343">
        <v>25</v>
      </c>
      <c r="FB343">
        <v>90</v>
      </c>
      <c r="FC343">
        <v>25</v>
      </c>
      <c r="FD343">
        <v>72</v>
      </c>
      <c r="FK343">
        <v>0</v>
      </c>
      <c r="FM343">
        <v>50</v>
      </c>
      <c r="FU343">
        <v>-2</v>
      </c>
      <c r="FV343">
        <v>4</v>
      </c>
      <c r="FW343">
        <v>0</v>
      </c>
      <c r="FX343">
        <v>40</v>
      </c>
      <c r="GE343">
        <v>3</v>
      </c>
      <c r="GF343">
        <v>131</v>
      </c>
      <c r="GG343">
        <v>1</v>
      </c>
      <c r="GH343">
        <v>99</v>
      </c>
      <c r="GO343">
        <v>0</v>
      </c>
      <c r="GP343">
        <v>109</v>
      </c>
      <c r="GQ343">
        <v>-2</v>
      </c>
      <c r="GR343">
        <v>34</v>
      </c>
      <c r="GY343">
        <v>0</v>
      </c>
      <c r="GZ343">
        <v>16</v>
      </c>
      <c r="HA343">
        <v>0</v>
      </c>
      <c r="HB343">
        <v>15</v>
      </c>
      <c r="HI343">
        <v>2</v>
      </c>
      <c r="HJ343">
        <v>120</v>
      </c>
      <c r="HK343">
        <v>5</v>
      </c>
      <c r="HL343">
        <v>32</v>
      </c>
      <c r="HS343">
        <v>13</v>
      </c>
      <c r="HT343">
        <v>22</v>
      </c>
      <c r="HU343">
        <v>10</v>
      </c>
      <c r="HV343">
        <v>99</v>
      </c>
      <c r="IC343">
        <v>3</v>
      </c>
      <c r="ID343">
        <v>23</v>
      </c>
      <c r="IE343">
        <v>2</v>
      </c>
      <c r="IF343">
        <v>52</v>
      </c>
      <c r="IM343">
        <v>0</v>
      </c>
      <c r="IN343">
        <v>29</v>
      </c>
      <c r="IO343">
        <v>1</v>
      </c>
      <c r="IP343">
        <v>5</v>
      </c>
    </row>
    <row r="344" spans="1:250" x14ac:dyDescent="0.25">
      <c r="A344" s="3" t="str">
        <f t="shared" si="5"/>
        <v>Grace Kim</v>
      </c>
      <c r="B344" s="4">
        <v>45767</v>
      </c>
      <c r="C344" t="s">
        <v>1680</v>
      </c>
      <c r="D344" t="s">
        <v>1681</v>
      </c>
      <c r="E344" t="s">
        <v>1682</v>
      </c>
      <c r="F344" t="s">
        <v>1683</v>
      </c>
      <c r="I344" t="s">
        <v>1529</v>
      </c>
      <c r="J344" t="s">
        <v>1868</v>
      </c>
      <c r="K344" t="s">
        <v>1424</v>
      </c>
      <c r="L344">
        <v>71</v>
      </c>
      <c r="M344">
        <v>73</v>
      </c>
      <c r="Q344">
        <v>144</v>
      </c>
      <c r="R344">
        <v>71.39</v>
      </c>
      <c r="S344">
        <v>71.08</v>
      </c>
      <c r="T344">
        <v>72.33</v>
      </c>
      <c r="U344">
        <v>73.959999999999994</v>
      </c>
      <c r="Y344">
        <v>73.14</v>
      </c>
      <c r="Z344">
        <v>81</v>
      </c>
      <c r="AA344">
        <v>110</v>
      </c>
      <c r="AE344">
        <v>8</v>
      </c>
      <c r="AF344">
        <v>13</v>
      </c>
      <c r="AJ344">
        <v>110</v>
      </c>
      <c r="AK344">
        <v>70</v>
      </c>
      <c r="AL344">
        <v>1</v>
      </c>
      <c r="AM344" s="5">
        <v>0.30972222222222223</v>
      </c>
      <c r="AN344">
        <v>10</v>
      </c>
      <c r="AO344" s="5">
        <v>0.5180555555555556</v>
      </c>
      <c r="AV344">
        <v>256</v>
      </c>
      <c r="AX344">
        <v>75</v>
      </c>
      <c r="AZ344">
        <v>88.89</v>
      </c>
      <c r="BB344">
        <v>34.5</v>
      </c>
      <c r="BD344">
        <v>1.78</v>
      </c>
      <c r="BF344">
        <v>25</v>
      </c>
      <c r="BH344">
        <v>50</v>
      </c>
      <c r="BJ344" t="s">
        <v>1424</v>
      </c>
      <c r="BK344" t="s">
        <v>1424</v>
      </c>
      <c r="BL344" t="s">
        <v>1424</v>
      </c>
      <c r="BM344" t="s">
        <v>1424</v>
      </c>
      <c r="BN344" t="s">
        <v>1424</v>
      </c>
      <c r="BO344">
        <v>2</v>
      </c>
      <c r="BQ344">
        <v>-1</v>
      </c>
      <c r="BS344">
        <v>-1</v>
      </c>
      <c r="BU344">
        <v>0</v>
      </c>
      <c r="BV344">
        <v>7</v>
      </c>
      <c r="BW344">
        <v>23</v>
      </c>
      <c r="BX344">
        <v>5</v>
      </c>
      <c r="BY344">
        <v>1</v>
      </c>
      <c r="BZ344">
        <v>2</v>
      </c>
      <c r="CA344">
        <v>8</v>
      </c>
      <c r="CB344">
        <v>20</v>
      </c>
      <c r="CC344">
        <v>8</v>
      </c>
      <c r="CD344">
        <v>253.76</v>
      </c>
      <c r="CE344">
        <v>72.48</v>
      </c>
      <c r="CF344">
        <v>68.14</v>
      </c>
      <c r="CG344">
        <v>49.56</v>
      </c>
      <c r="CH344">
        <v>1.69</v>
      </c>
      <c r="CI344">
        <v>29.65</v>
      </c>
      <c r="CJ344">
        <v>47.47</v>
      </c>
      <c r="CK344">
        <v>3.04</v>
      </c>
      <c r="CL344">
        <v>4.05</v>
      </c>
      <c r="CM344">
        <v>4.75</v>
      </c>
      <c r="CN344">
        <v>253.05</v>
      </c>
      <c r="CO344">
        <v>71.63</v>
      </c>
      <c r="CP344">
        <v>66.69</v>
      </c>
      <c r="CQ344">
        <v>50.4</v>
      </c>
      <c r="CR344">
        <v>1.69</v>
      </c>
      <c r="CS344">
        <v>29.48</v>
      </c>
      <c r="CT344">
        <v>46.5</v>
      </c>
      <c r="CU344">
        <v>3.06</v>
      </c>
      <c r="CV344">
        <v>4.0599999999999996</v>
      </c>
      <c r="CW344">
        <v>4.76</v>
      </c>
      <c r="DC344">
        <v>254</v>
      </c>
      <c r="DD344">
        <v>102</v>
      </c>
      <c r="DE344">
        <v>258</v>
      </c>
      <c r="DF344">
        <v>75</v>
      </c>
      <c r="DM344">
        <v>78.569999999999993</v>
      </c>
      <c r="DN344">
        <v>14</v>
      </c>
      <c r="DO344">
        <v>71.430000000000007</v>
      </c>
      <c r="DP344">
        <v>40</v>
      </c>
      <c r="DW344">
        <v>100</v>
      </c>
      <c r="DX344">
        <v>1</v>
      </c>
      <c r="DY344">
        <v>77.78</v>
      </c>
      <c r="DZ344">
        <v>72</v>
      </c>
      <c r="EG344">
        <v>35</v>
      </c>
      <c r="EH344">
        <v>139</v>
      </c>
      <c r="EI344">
        <v>34</v>
      </c>
      <c r="EJ344">
        <v>123</v>
      </c>
      <c r="EQ344">
        <v>1.78</v>
      </c>
      <c r="ER344">
        <v>90</v>
      </c>
      <c r="ES344">
        <v>1.79</v>
      </c>
      <c r="ET344">
        <v>94</v>
      </c>
      <c r="FC344">
        <v>25</v>
      </c>
      <c r="FD344">
        <v>72</v>
      </c>
      <c r="FK344">
        <v>0</v>
      </c>
      <c r="FM344">
        <v>100</v>
      </c>
      <c r="FU344">
        <v>0</v>
      </c>
      <c r="FV344">
        <v>64</v>
      </c>
      <c r="FW344">
        <v>2</v>
      </c>
      <c r="FX344">
        <v>131</v>
      </c>
      <c r="GE344">
        <v>-2</v>
      </c>
      <c r="GF344">
        <v>21</v>
      </c>
      <c r="GG344">
        <v>1</v>
      </c>
      <c r="GH344">
        <v>99</v>
      </c>
      <c r="GO344">
        <v>1</v>
      </c>
      <c r="GP344">
        <v>132</v>
      </c>
      <c r="GQ344">
        <v>-2</v>
      </c>
      <c r="GR344">
        <v>34</v>
      </c>
      <c r="GY344">
        <v>0</v>
      </c>
      <c r="GZ344">
        <v>16</v>
      </c>
      <c r="HA344">
        <v>0</v>
      </c>
      <c r="HB344">
        <v>15</v>
      </c>
      <c r="HI344">
        <v>4</v>
      </c>
      <c r="HJ344">
        <v>67</v>
      </c>
      <c r="HK344">
        <v>3</v>
      </c>
      <c r="HL344">
        <v>89</v>
      </c>
      <c r="HS344">
        <v>11</v>
      </c>
      <c r="HT344">
        <v>71</v>
      </c>
      <c r="HU344">
        <v>12</v>
      </c>
      <c r="HV344">
        <v>41</v>
      </c>
      <c r="IC344">
        <v>3</v>
      </c>
      <c r="ID344">
        <v>23</v>
      </c>
      <c r="IE344">
        <v>2</v>
      </c>
      <c r="IF344">
        <v>52</v>
      </c>
      <c r="IM344">
        <v>0</v>
      </c>
      <c r="IN344">
        <v>29</v>
      </c>
      <c r="IO344">
        <v>1</v>
      </c>
      <c r="IP344">
        <v>5</v>
      </c>
    </row>
    <row r="345" spans="1:250" x14ac:dyDescent="0.25">
      <c r="A345" s="3" t="str">
        <f t="shared" si="5"/>
        <v>Wichanee Meechai</v>
      </c>
      <c r="B345" s="4">
        <v>45767</v>
      </c>
      <c r="C345" t="s">
        <v>1680</v>
      </c>
      <c r="D345" t="s">
        <v>1681</v>
      </c>
      <c r="E345" t="s">
        <v>1682</v>
      </c>
      <c r="F345" t="s">
        <v>1683</v>
      </c>
      <c r="I345" t="s">
        <v>1869</v>
      </c>
      <c r="J345" t="s">
        <v>1870</v>
      </c>
      <c r="K345" t="s">
        <v>1424</v>
      </c>
      <c r="L345">
        <v>71</v>
      </c>
      <c r="M345">
        <v>73</v>
      </c>
      <c r="Q345">
        <v>144</v>
      </c>
      <c r="R345">
        <v>71.39</v>
      </c>
      <c r="S345">
        <v>71.08</v>
      </c>
      <c r="T345">
        <v>72.33</v>
      </c>
      <c r="U345">
        <v>73.959999999999994</v>
      </c>
      <c r="Y345">
        <v>73.14</v>
      </c>
      <c r="Z345">
        <v>81</v>
      </c>
      <c r="AA345">
        <v>110</v>
      </c>
      <c r="AE345">
        <v>8</v>
      </c>
      <c r="AF345">
        <v>13</v>
      </c>
      <c r="AJ345">
        <v>110</v>
      </c>
      <c r="AK345">
        <v>70</v>
      </c>
      <c r="AL345">
        <v>10</v>
      </c>
      <c r="AM345" s="5">
        <v>0.38611111111111113</v>
      </c>
      <c r="AN345">
        <v>1</v>
      </c>
      <c r="AO345" s="5">
        <v>0.59444444444444444</v>
      </c>
      <c r="AV345">
        <v>245.5</v>
      </c>
      <c r="AX345">
        <v>60.71</v>
      </c>
      <c r="AZ345">
        <v>83.33</v>
      </c>
      <c r="BB345">
        <v>33.5</v>
      </c>
      <c r="BD345">
        <v>1.83</v>
      </c>
      <c r="BF345">
        <v>33.299999999999997</v>
      </c>
      <c r="BH345">
        <v>50</v>
      </c>
      <c r="BJ345" t="s">
        <v>1424</v>
      </c>
      <c r="BK345" t="s">
        <v>1424</v>
      </c>
      <c r="BL345" t="s">
        <v>1424</v>
      </c>
      <c r="BM345" t="s">
        <v>1424</v>
      </c>
      <c r="BN345" t="s">
        <v>1424</v>
      </c>
      <c r="BO345">
        <v>0</v>
      </c>
      <c r="BQ345">
        <v>2</v>
      </c>
      <c r="BS345">
        <v>-2</v>
      </c>
      <c r="BU345">
        <v>0</v>
      </c>
      <c r="BV345">
        <v>5</v>
      </c>
      <c r="BW345">
        <v>26</v>
      </c>
      <c r="BX345">
        <v>5</v>
      </c>
      <c r="BY345">
        <v>0</v>
      </c>
      <c r="BZ345">
        <v>4</v>
      </c>
      <c r="CA345">
        <v>8</v>
      </c>
      <c r="CB345">
        <v>20</v>
      </c>
      <c r="CC345">
        <v>8</v>
      </c>
      <c r="CD345">
        <v>253.76</v>
      </c>
      <c r="CE345">
        <v>72.48</v>
      </c>
      <c r="CF345">
        <v>68.14</v>
      </c>
      <c r="CG345">
        <v>49.56</v>
      </c>
      <c r="CH345">
        <v>1.69</v>
      </c>
      <c r="CI345">
        <v>29.65</v>
      </c>
      <c r="CJ345">
        <v>47.47</v>
      </c>
      <c r="CK345">
        <v>3.04</v>
      </c>
      <c r="CL345">
        <v>4.05</v>
      </c>
      <c r="CM345">
        <v>4.75</v>
      </c>
      <c r="CN345">
        <v>253.05</v>
      </c>
      <c r="CO345">
        <v>71.63</v>
      </c>
      <c r="CP345">
        <v>66.69</v>
      </c>
      <c r="CQ345">
        <v>50.4</v>
      </c>
      <c r="CR345">
        <v>1.69</v>
      </c>
      <c r="CS345">
        <v>29.48</v>
      </c>
      <c r="CT345">
        <v>46.5</v>
      </c>
      <c r="CU345">
        <v>3.06</v>
      </c>
      <c r="CV345">
        <v>4.0599999999999996</v>
      </c>
      <c r="CW345">
        <v>4.76</v>
      </c>
      <c r="DC345">
        <v>250</v>
      </c>
      <c r="DD345">
        <v>112</v>
      </c>
      <c r="DE345">
        <v>241</v>
      </c>
      <c r="DF345">
        <v>130</v>
      </c>
      <c r="DM345">
        <v>57.14</v>
      </c>
      <c r="DN345">
        <v>86</v>
      </c>
      <c r="DO345">
        <v>64.290000000000006</v>
      </c>
      <c r="DP345">
        <v>69</v>
      </c>
      <c r="DW345">
        <v>88.89</v>
      </c>
      <c r="DX345">
        <v>15</v>
      </c>
      <c r="DY345">
        <v>77.78</v>
      </c>
      <c r="DZ345">
        <v>72</v>
      </c>
      <c r="EG345">
        <v>33</v>
      </c>
      <c r="EH345">
        <v>115</v>
      </c>
      <c r="EI345">
        <v>34</v>
      </c>
      <c r="EJ345">
        <v>123</v>
      </c>
      <c r="EQ345">
        <v>1.75</v>
      </c>
      <c r="ER345">
        <v>74</v>
      </c>
      <c r="ES345">
        <v>1.93</v>
      </c>
      <c r="ET345">
        <v>136</v>
      </c>
      <c r="FA345">
        <v>0</v>
      </c>
      <c r="FB345">
        <v>108</v>
      </c>
      <c r="FC345">
        <v>50</v>
      </c>
      <c r="FD345">
        <v>36</v>
      </c>
      <c r="FK345">
        <v>100</v>
      </c>
      <c r="FM345">
        <v>33.33</v>
      </c>
      <c r="FU345">
        <v>0</v>
      </c>
      <c r="FV345">
        <v>64</v>
      </c>
      <c r="FW345">
        <v>0</v>
      </c>
      <c r="FX345">
        <v>40</v>
      </c>
      <c r="GE345">
        <v>1</v>
      </c>
      <c r="GF345">
        <v>97</v>
      </c>
      <c r="GG345">
        <v>1</v>
      </c>
      <c r="GH345">
        <v>99</v>
      </c>
      <c r="GO345">
        <v>-2</v>
      </c>
      <c r="GP345">
        <v>26</v>
      </c>
      <c r="GQ345">
        <v>0</v>
      </c>
      <c r="GR345">
        <v>115</v>
      </c>
      <c r="GY345">
        <v>0</v>
      </c>
      <c r="GZ345">
        <v>16</v>
      </c>
      <c r="HA345">
        <v>0</v>
      </c>
      <c r="HB345">
        <v>15</v>
      </c>
      <c r="HI345">
        <v>4</v>
      </c>
      <c r="HJ345">
        <v>67</v>
      </c>
      <c r="HK345">
        <v>1</v>
      </c>
      <c r="HL345">
        <v>133</v>
      </c>
      <c r="HS345">
        <v>11</v>
      </c>
      <c r="HT345">
        <v>71</v>
      </c>
      <c r="HU345">
        <v>15</v>
      </c>
      <c r="HV345">
        <v>4</v>
      </c>
      <c r="IC345">
        <v>3</v>
      </c>
      <c r="ID345">
        <v>23</v>
      </c>
      <c r="IE345">
        <v>2</v>
      </c>
      <c r="IF345">
        <v>52</v>
      </c>
      <c r="IM345">
        <v>0</v>
      </c>
      <c r="IN345">
        <v>29</v>
      </c>
      <c r="IO345">
        <v>0</v>
      </c>
      <c r="IP345">
        <v>35</v>
      </c>
    </row>
    <row r="346" spans="1:250" x14ac:dyDescent="0.25">
      <c r="A346" s="3" t="str">
        <f t="shared" si="5"/>
        <v>Yuna Nishimura</v>
      </c>
      <c r="B346" s="4">
        <v>45767</v>
      </c>
      <c r="C346" t="s">
        <v>1680</v>
      </c>
      <c r="D346" t="s">
        <v>1681</v>
      </c>
      <c r="E346" t="s">
        <v>1682</v>
      </c>
      <c r="F346" t="s">
        <v>1683</v>
      </c>
      <c r="I346" t="s">
        <v>1871</v>
      </c>
      <c r="J346" t="s">
        <v>1406</v>
      </c>
      <c r="K346" t="s">
        <v>1424</v>
      </c>
      <c r="L346">
        <v>71</v>
      </c>
      <c r="M346">
        <v>73</v>
      </c>
      <c r="Q346">
        <v>144</v>
      </c>
      <c r="R346">
        <v>71.39</v>
      </c>
      <c r="S346">
        <v>71.08</v>
      </c>
      <c r="T346">
        <v>72.33</v>
      </c>
      <c r="U346">
        <v>73.959999999999994</v>
      </c>
      <c r="Y346">
        <v>73.14</v>
      </c>
      <c r="Z346">
        <v>81</v>
      </c>
      <c r="AA346">
        <v>110</v>
      </c>
      <c r="AE346">
        <v>8</v>
      </c>
      <c r="AF346">
        <v>13</v>
      </c>
      <c r="AJ346">
        <v>110</v>
      </c>
      <c r="AK346">
        <v>70</v>
      </c>
      <c r="AL346">
        <v>1</v>
      </c>
      <c r="AM346" s="5">
        <v>0.37083333333333335</v>
      </c>
      <c r="AN346">
        <v>10</v>
      </c>
      <c r="AO346" s="5">
        <v>0.57916666666666672</v>
      </c>
      <c r="AV346">
        <v>240</v>
      </c>
      <c r="AX346">
        <v>60.71</v>
      </c>
      <c r="AZ346">
        <v>69.44</v>
      </c>
      <c r="BB346">
        <v>31</v>
      </c>
      <c r="BD346">
        <v>1.68</v>
      </c>
      <c r="BF346">
        <v>36.4</v>
      </c>
      <c r="BH346">
        <v>20</v>
      </c>
      <c r="BJ346" t="s">
        <v>1424</v>
      </c>
      <c r="BK346" t="s">
        <v>1424</v>
      </c>
      <c r="BL346" t="s">
        <v>1424</v>
      </c>
      <c r="BM346" t="s">
        <v>1424</v>
      </c>
      <c r="BN346" t="s">
        <v>1424</v>
      </c>
      <c r="BO346">
        <v>1</v>
      </c>
      <c r="BQ346">
        <v>0</v>
      </c>
      <c r="BS346">
        <v>-1</v>
      </c>
      <c r="BU346">
        <v>0</v>
      </c>
      <c r="BV346">
        <v>8</v>
      </c>
      <c r="BW346">
        <v>20</v>
      </c>
      <c r="BX346">
        <v>8</v>
      </c>
      <c r="BY346">
        <v>0</v>
      </c>
      <c r="BZ346">
        <v>5</v>
      </c>
      <c r="CA346">
        <v>8</v>
      </c>
      <c r="CB346">
        <v>20</v>
      </c>
      <c r="CC346">
        <v>8</v>
      </c>
      <c r="CD346">
        <v>253.76</v>
      </c>
      <c r="CE346">
        <v>72.48</v>
      </c>
      <c r="CF346">
        <v>68.14</v>
      </c>
      <c r="CG346">
        <v>49.56</v>
      </c>
      <c r="CH346">
        <v>1.69</v>
      </c>
      <c r="CI346">
        <v>29.65</v>
      </c>
      <c r="CJ346">
        <v>47.47</v>
      </c>
      <c r="CK346">
        <v>3.04</v>
      </c>
      <c r="CL346">
        <v>4.05</v>
      </c>
      <c r="CM346">
        <v>4.75</v>
      </c>
      <c r="CN346">
        <v>253.05</v>
      </c>
      <c r="CO346">
        <v>71.63</v>
      </c>
      <c r="CP346">
        <v>66.69</v>
      </c>
      <c r="CQ346">
        <v>50.4</v>
      </c>
      <c r="CR346">
        <v>1.69</v>
      </c>
      <c r="CS346">
        <v>29.48</v>
      </c>
      <c r="CT346">
        <v>46.5</v>
      </c>
      <c r="CU346">
        <v>3.06</v>
      </c>
      <c r="CV346">
        <v>4.0599999999999996</v>
      </c>
      <c r="CW346">
        <v>4.76</v>
      </c>
      <c r="DC346">
        <v>243</v>
      </c>
      <c r="DD346">
        <v>132</v>
      </c>
      <c r="DE346">
        <v>237</v>
      </c>
      <c r="DF346">
        <v>139</v>
      </c>
      <c r="DM346">
        <v>50</v>
      </c>
      <c r="DN346">
        <v>113</v>
      </c>
      <c r="DO346">
        <v>71.430000000000007</v>
      </c>
      <c r="DP346">
        <v>40</v>
      </c>
      <c r="DW346">
        <v>55.56</v>
      </c>
      <c r="DX346">
        <v>141</v>
      </c>
      <c r="DY346">
        <v>83.33</v>
      </c>
      <c r="DZ346">
        <v>43</v>
      </c>
      <c r="EG346">
        <v>28</v>
      </c>
      <c r="EH346">
        <v>19</v>
      </c>
      <c r="EI346">
        <v>34</v>
      </c>
      <c r="EJ346">
        <v>123</v>
      </c>
      <c r="EQ346">
        <v>1.5</v>
      </c>
      <c r="ER346">
        <v>7</v>
      </c>
      <c r="ES346">
        <v>1.8</v>
      </c>
      <c r="ET346">
        <v>99</v>
      </c>
      <c r="FA346">
        <v>50</v>
      </c>
      <c r="FB346">
        <v>45</v>
      </c>
      <c r="FC346">
        <v>0</v>
      </c>
      <c r="FD346">
        <v>91</v>
      </c>
      <c r="FK346">
        <v>33.33</v>
      </c>
      <c r="FM346">
        <v>0</v>
      </c>
      <c r="FU346">
        <v>0</v>
      </c>
      <c r="FV346">
        <v>64</v>
      </c>
      <c r="FW346">
        <v>1</v>
      </c>
      <c r="FX346">
        <v>94</v>
      </c>
      <c r="GE346">
        <v>-1</v>
      </c>
      <c r="GF346">
        <v>41</v>
      </c>
      <c r="GG346">
        <v>1</v>
      </c>
      <c r="GH346">
        <v>99</v>
      </c>
      <c r="GO346">
        <v>0</v>
      </c>
      <c r="GP346">
        <v>109</v>
      </c>
      <c r="GQ346">
        <v>-1</v>
      </c>
      <c r="GR346">
        <v>64</v>
      </c>
      <c r="GY346">
        <v>0</v>
      </c>
      <c r="GZ346">
        <v>16</v>
      </c>
      <c r="HA346">
        <v>0</v>
      </c>
      <c r="HB346">
        <v>15</v>
      </c>
      <c r="HI346">
        <v>5</v>
      </c>
      <c r="HJ346">
        <v>38</v>
      </c>
      <c r="HK346">
        <v>3</v>
      </c>
      <c r="HL346">
        <v>89</v>
      </c>
      <c r="HS346">
        <v>9</v>
      </c>
      <c r="HT346">
        <v>121</v>
      </c>
      <c r="HU346">
        <v>11</v>
      </c>
      <c r="HV346">
        <v>74</v>
      </c>
      <c r="IC346">
        <v>4</v>
      </c>
      <c r="ID346">
        <v>8</v>
      </c>
      <c r="IE346">
        <v>4</v>
      </c>
      <c r="IF346">
        <v>13</v>
      </c>
      <c r="IM346">
        <v>0</v>
      </c>
      <c r="IN346">
        <v>29</v>
      </c>
      <c r="IO346">
        <v>0</v>
      </c>
      <c r="IP346">
        <v>35</v>
      </c>
    </row>
    <row r="347" spans="1:250" x14ac:dyDescent="0.25">
      <c r="A347" s="3" t="str">
        <f t="shared" si="5"/>
        <v>Anna Nordqvist</v>
      </c>
      <c r="B347" s="4">
        <v>45767</v>
      </c>
      <c r="C347" t="s">
        <v>1680</v>
      </c>
      <c r="D347" t="s">
        <v>1681</v>
      </c>
      <c r="E347" t="s">
        <v>1682</v>
      </c>
      <c r="F347" t="s">
        <v>1683</v>
      </c>
      <c r="I347" t="s">
        <v>1872</v>
      </c>
      <c r="J347" t="s">
        <v>1456</v>
      </c>
      <c r="K347" t="s">
        <v>1424</v>
      </c>
      <c r="L347">
        <v>68</v>
      </c>
      <c r="M347">
        <v>76</v>
      </c>
      <c r="Q347">
        <v>144</v>
      </c>
      <c r="R347">
        <v>71.39</v>
      </c>
      <c r="S347">
        <v>71.08</v>
      </c>
      <c r="T347">
        <v>69.33</v>
      </c>
      <c r="U347">
        <v>76.959999999999994</v>
      </c>
      <c r="Y347">
        <v>73.14</v>
      </c>
      <c r="Z347">
        <v>24</v>
      </c>
      <c r="AA347">
        <v>110</v>
      </c>
      <c r="AE347">
        <v>5</v>
      </c>
      <c r="AF347">
        <v>13</v>
      </c>
      <c r="AJ347">
        <v>110</v>
      </c>
      <c r="AK347">
        <v>70</v>
      </c>
      <c r="AL347">
        <v>1</v>
      </c>
      <c r="AM347" s="5">
        <v>0.34791666666666665</v>
      </c>
      <c r="AN347">
        <v>10</v>
      </c>
      <c r="AO347" s="5">
        <v>0.55625000000000002</v>
      </c>
      <c r="AV347">
        <v>239</v>
      </c>
      <c r="AX347">
        <v>60.71</v>
      </c>
      <c r="AZ347">
        <v>75</v>
      </c>
      <c r="BB347">
        <v>31</v>
      </c>
      <c r="BD347">
        <v>1.7</v>
      </c>
      <c r="BF347">
        <v>33.299999999999997</v>
      </c>
      <c r="BH347">
        <v>25</v>
      </c>
      <c r="BJ347" t="s">
        <v>1424</v>
      </c>
      <c r="BK347" t="s">
        <v>1424</v>
      </c>
      <c r="BL347" t="s">
        <v>1424</v>
      </c>
      <c r="BM347" t="s">
        <v>1424</v>
      </c>
      <c r="BN347" t="s">
        <v>1424</v>
      </c>
      <c r="BO347">
        <v>-1</v>
      </c>
      <c r="BQ347">
        <v>0</v>
      </c>
      <c r="BS347">
        <v>1</v>
      </c>
      <c r="BU347">
        <v>0</v>
      </c>
      <c r="BV347">
        <v>8</v>
      </c>
      <c r="BW347">
        <v>22</v>
      </c>
      <c r="BX347">
        <v>4</v>
      </c>
      <c r="BY347">
        <v>2</v>
      </c>
      <c r="BZ347">
        <v>4</v>
      </c>
      <c r="CA347">
        <v>8</v>
      </c>
      <c r="CB347">
        <v>20</v>
      </c>
      <c r="CC347">
        <v>8</v>
      </c>
      <c r="CD347">
        <v>253.76</v>
      </c>
      <c r="CE347">
        <v>72.48</v>
      </c>
      <c r="CF347">
        <v>68.14</v>
      </c>
      <c r="CG347">
        <v>49.56</v>
      </c>
      <c r="CH347">
        <v>1.69</v>
      </c>
      <c r="CI347">
        <v>29.65</v>
      </c>
      <c r="CJ347">
        <v>47.47</v>
      </c>
      <c r="CK347">
        <v>3.04</v>
      </c>
      <c r="CL347">
        <v>4.05</v>
      </c>
      <c r="CM347">
        <v>4.75</v>
      </c>
      <c r="CN347">
        <v>253.05</v>
      </c>
      <c r="CO347">
        <v>71.63</v>
      </c>
      <c r="CP347">
        <v>66.69</v>
      </c>
      <c r="CQ347">
        <v>50.4</v>
      </c>
      <c r="CR347">
        <v>1.69</v>
      </c>
      <c r="CS347">
        <v>29.48</v>
      </c>
      <c r="CT347">
        <v>46.5</v>
      </c>
      <c r="CU347">
        <v>3.06</v>
      </c>
      <c r="CV347">
        <v>4.0599999999999996</v>
      </c>
      <c r="CW347">
        <v>4.76</v>
      </c>
      <c r="DC347">
        <v>258</v>
      </c>
      <c r="DD347">
        <v>84</v>
      </c>
      <c r="DE347">
        <v>220</v>
      </c>
      <c r="DF347">
        <v>144</v>
      </c>
      <c r="DM347">
        <v>64.290000000000006</v>
      </c>
      <c r="DN347">
        <v>50</v>
      </c>
      <c r="DO347">
        <v>57.14</v>
      </c>
      <c r="DP347">
        <v>98</v>
      </c>
      <c r="DW347">
        <v>83.33</v>
      </c>
      <c r="DX347">
        <v>41</v>
      </c>
      <c r="DY347">
        <v>66.67</v>
      </c>
      <c r="DZ347">
        <v>128</v>
      </c>
      <c r="EG347">
        <v>29</v>
      </c>
      <c r="EH347">
        <v>33</v>
      </c>
      <c r="EI347">
        <v>33</v>
      </c>
      <c r="EJ347">
        <v>102</v>
      </c>
      <c r="EQ347">
        <v>1.67</v>
      </c>
      <c r="ER347">
        <v>39</v>
      </c>
      <c r="ES347">
        <v>1.75</v>
      </c>
      <c r="ET347">
        <v>70</v>
      </c>
      <c r="FA347">
        <v>66.67</v>
      </c>
      <c r="FB347">
        <v>30</v>
      </c>
      <c r="FC347">
        <v>16.670000000000002</v>
      </c>
      <c r="FD347">
        <v>87</v>
      </c>
      <c r="FK347">
        <v>100</v>
      </c>
      <c r="FM347">
        <v>0</v>
      </c>
      <c r="FU347">
        <v>-2</v>
      </c>
      <c r="FV347">
        <v>4</v>
      </c>
      <c r="FW347">
        <v>1</v>
      </c>
      <c r="FX347">
        <v>94</v>
      </c>
      <c r="GE347">
        <v>-1</v>
      </c>
      <c r="GF347">
        <v>41</v>
      </c>
      <c r="GG347">
        <v>1</v>
      </c>
      <c r="GH347">
        <v>99</v>
      </c>
      <c r="GO347">
        <v>-1</v>
      </c>
      <c r="GP347">
        <v>59</v>
      </c>
      <c r="GQ347">
        <v>2</v>
      </c>
      <c r="GR347">
        <v>142</v>
      </c>
      <c r="GY347">
        <v>0</v>
      </c>
      <c r="GZ347">
        <v>16</v>
      </c>
      <c r="HA347">
        <v>0</v>
      </c>
      <c r="HB347">
        <v>15</v>
      </c>
      <c r="HI347">
        <v>5</v>
      </c>
      <c r="HJ347">
        <v>38</v>
      </c>
      <c r="HK347">
        <v>3</v>
      </c>
      <c r="HL347">
        <v>89</v>
      </c>
      <c r="HS347">
        <v>12</v>
      </c>
      <c r="HT347">
        <v>41</v>
      </c>
      <c r="HU347">
        <v>10</v>
      </c>
      <c r="HV347">
        <v>99</v>
      </c>
      <c r="IC347">
        <v>1</v>
      </c>
      <c r="ID347">
        <v>91</v>
      </c>
      <c r="IE347">
        <v>3</v>
      </c>
      <c r="IF347">
        <v>25</v>
      </c>
      <c r="IM347">
        <v>0</v>
      </c>
      <c r="IN347">
        <v>29</v>
      </c>
      <c r="IO347">
        <v>2</v>
      </c>
      <c r="IP347">
        <v>3</v>
      </c>
    </row>
    <row r="348" spans="1:250" x14ac:dyDescent="0.25">
      <c r="A348" s="3" t="str">
        <f t="shared" si="5"/>
        <v>Lilia Vu</v>
      </c>
      <c r="B348" s="4">
        <v>45767</v>
      </c>
      <c r="C348" t="s">
        <v>1680</v>
      </c>
      <c r="D348" t="s">
        <v>1681</v>
      </c>
      <c r="E348" t="s">
        <v>1682</v>
      </c>
      <c r="F348" t="s">
        <v>1683</v>
      </c>
      <c r="I348" t="s">
        <v>1873</v>
      </c>
      <c r="J348" t="s">
        <v>1874</v>
      </c>
      <c r="K348" t="s">
        <v>1424</v>
      </c>
      <c r="L348">
        <v>69</v>
      </c>
      <c r="M348">
        <v>75</v>
      </c>
      <c r="Q348">
        <v>144</v>
      </c>
      <c r="R348">
        <v>71.39</v>
      </c>
      <c r="S348">
        <v>71.08</v>
      </c>
      <c r="T348">
        <v>70.33</v>
      </c>
      <c r="U348">
        <v>75.959999999999994</v>
      </c>
      <c r="Y348">
        <v>73.14</v>
      </c>
      <c r="Z348">
        <v>44</v>
      </c>
      <c r="AA348">
        <v>110</v>
      </c>
      <c r="AE348">
        <v>6</v>
      </c>
      <c r="AF348">
        <v>13</v>
      </c>
      <c r="AJ348">
        <v>110</v>
      </c>
      <c r="AK348">
        <v>70</v>
      </c>
      <c r="AL348">
        <v>1</v>
      </c>
      <c r="AM348" s="5">
        <v>0.34027777777777779</v>
      </c>
      <c r="AN348">
        <v>10</v>
      </c>
      <c r="AO348" s="5">
        <v>0.54861111111111116</v>
      </c>
      <c r="AV348">
        <v>251</v>
      </c>
      <c r="AX348">
        <v>64.290000000000006</v>
      </c>
      <c r="AZ348">
        <v>75</v>
      </c>
      <c r="BB348">
        <v>31.5</v>
      </c>
      <c r="BD348">
        <v>1.67</v>
      </c>
      <c r="BF348">
        <v>11.1</v>
      </c>
      <c r="BH348">
        <v>16.670000000000002</v>
      </c>
      <c r="BJ348" t="s">
        <v>1424</v>
      </c>
      <c r="BK348" t="s">
        <v>1424</v>
      </c>
      <c r="BL348" t="s">
        <v>1424</v>
      </c>
      <c r="BM348" t="s">
        <v>1424</v>
      </c>
      <c r="BN348" t="s">
        <v>1424</v>
      </c>
      <c r="BO348">
        <v>-1</v>
      </c>
      <c r="BQ348">
        <v>6</v>
      </c>
      <c r="BS348">
        <v>-5</v>
      </c>
      <c r="BU348">
        <v>0</v>
      </c>
      <c r="BV348">
        <v>9</v>
      </c>
      <c r="BW348">
        <v>18</v>
      </c>
      <c r="BX348">
        <v>9</v>
      </c>
      <c r="BY348">
        <v>0</v>
      </c>
      <c r="BZ348">
        <v>6</v>
      </c>
      <c r="CA348">
        <v>8</v>
      </c>
      <c r="CB348">
        <v>20</v>
      </c>
      <c r="CC348">
        <v>8</v>
      </c>
      <c r="CD348">
        <v>253.76</v>
      </c>
      <c r="CE348">
        <v>72.48</v>
      </c>
      <c r="CF348">
        <v>68.14</v>
      </c>
      <c r="CG348">
        <v>49.56</v>
      </c>
      <c r="CH348">
        <v>1.69</v>
      </c>
      <c r="CI348">
        <v>29.65</v>
      </c>
      <c r="CJ348">
        <v>47.47</v>
      </c>
      <c r="CK348">
        <v>3.04</v>
      </c>
      <c r="CL348">
        <v>4.05</v>
      </c>
      <c r="CM348">
        <v>4.75</v>
      </c>
      <c r="CN348">
        <v>253.05</v>
      </c>
      <c r="CO348">
        <v>71.63</v>
      </c>
      <c r="CP348">
        <v>66.69</v>
      </c>
      <c r="CQ348">
        <v>50.4</v>
      </c>
      <c r="CR348">
        <v>1.69</v>
      </c>
      <c r="CS348">
        <v>29.48</v>
      </c>
      <c r="CT348">
        <v>46.5</v>
      </c>
      <c r="CU348">
        <v>3.06</v>
      </c>
      <c r="CV348">
        <v>4.0599999999999996</v>
      </c>
      <c r="CW348">
        <v>4.76</v>
      </c>
      <c r="DC348">
        <v>256</v>
      </c>
      <c r="DD348">
        <v>95</v>
      </c>
      <c r="DE348">
        <v>246</v>
      </c>
      <c r="DF348">
        <v>118</v>
      </c>
      <c r="DM348">
        <v>71.430000000000007</v>
      </c>
      <c r="DN348">
        <v>28</v>
      </c>
      <c r="DO348">
        <v>57.14</v>
      </c>
      <c r="DP348">
        <v>98</v>
      </c>
      <c r="DW348">
        <v>77.78</v>
      </c>
      <c r="DX348">
        <v>69</v>
      </c>
      <c r="DY348">
        <v>72.22</v>
      </c>
      <c r="DZ348">
        <v>109</v>
      </c>
      <c r="EG348">
        <v>29</v>
      </c>
      <c r="EH348">
        <v>33</v>
      </c>
      <c r="EI348">
        <v>34</v>
      </c>
      <c r="EJ348">
        <v>123</v>
      </c>
      <c r="EQ348">
        <v>1.57</v>
      </c>
      <c r="ER348">
        <v>18</v>
      </c>
      <c r="ES348">
        <v>1.77</v>
      </c>
      <c r="ET348">
        <v>80</v>
      </c>
      <c r="FA348">
        <v>25</v>
      </c>
      <c r="FB348">
        <v>90</v>
      </c>
      <c r="FC348">
        <v>0</v>
      </c>
      <c r="FD348">
        <v>91</v>
      </c>
      <c r="FK348">
        <v>0</v>
      </c>
      <c r="FM348">
        <v>25</v>
      </c>
      <c r="FU348">
        <v>-2</v>
      </c>
      <c r="FV348">
        <v>4</v>
      </c>
      <c r="FW348">
        <v>1</v>
      </c>
      <c r="FX348">
        <v>94</v>
      </c>
      <c r="GE348">
        <v>3</v>
      </c>
      <c r="GF348">
        <v>131</v>
      </c>
      <c r="GG348">
        <v>3</v>
      </c>
      <c r="GH348">
        <v>129</v>
      </c>
      <c r="GO348">
        <v>-4</v>
      </c>
      <c r="GP348">
        <v>2</v>
      </c>
      <c r="GQ348">
        <v>-1</v>
      </c>
      <c r="GR348">
        <v>64</v>
      </c>
      <c r="GY348">
        <v>0</v>
      </c>
      <c r="GZ348">
        <v>16</v>
      </c>
      <c r="HA348">
        <v>0</v>
      </c>
      <c r="HB348">
        <v>15</v>
      </c>
      <c r="HI348">
        <v>6</v>
      </c>
      <c r="HJ348">
        <v>12</v>
      </c>
      <c r="HK348">
        <v>3</v>
      </c>
      <c r="HL348">
        <v>89</v>
      </c>
      <c r="HS348">
        <v>9</v>
      </c>
      <c r="HT348">
        <v>121</v>
      </c>
      <c r="HU348">
        <v>9</v>
      </c>
      <c r="HV348">
        <v>121</v>
      </c>
      <c r="IC348">
        <v>3</v>
      </c>
      <c r="ID348">
        <v>23</v>
      </c>
      <c r="IE348">
        <v>6</v>
      </c>
      <c r="IF348">
        <v>2</v>
      </c>
      <c r="IM348">
        <v>0</v>
      </c>
      <c r="IN348">
        <v>29</v>
      </c>
      <c r="IO348">
        <v>0</v>
      </c>
      <c r="IP348">
        <v>35</v>
      </c>
    </row>
    <row r="349" spans="1:250" x14ac:dyDescent="0.25">
      <c r="A349" s="3" t="str">
        <f t="shared" si="5"/>
        <v>Brittany Altomare</v>
      </c>
      <c r="B349" s="4">
        <v>45767</v>
      </c>
      <c r="C349" t="s">
        <v>1680</v>
      </c>
      <c r="D349" t="s">
        <v>1681</v>
      </c>
      <c r="E349" t="s">
        <v>1682</v>
      </c>
      <c r="F349" t="s">
        <v>1683</v>
      </c>
      <c r="I349" t="s">
        <v>1875</v>
      </c>
      <c r="J349" t="s">
        <v>1876</v>
      </c>
      <c r="K349" t="s">
        <v>1424</v>
      </c>
      <c r="L349">
        <v>72</v>
      </c>
      <c r="M349">
        <v>73</v>
      </c>
      <c r="Q349">
        <v>145</v>
      </c>
      <c r="R349">
        <v>71.39</v>
      </c>
      <c r="S349">
        <v>71.08</v>
      </c>
      <c r="T349">
        <v>73.33</v>
      </c>
      <c r="U349">
        <v>73.959999999999994</v>
      </c>
      <c r="Y349">
        <v>73.64</v>
      </c>
      <c r="Z349">
        <v>104</v>
      </c>
      <c r="AA349">
        <v>118</v>
      </c>
      <c r="AE349">
        <v>9</v>
      </c>
      <c r="AF349">
        <v>14</v>
      </c>
      <c r="AJ349">
        <v>118</v>
      </c>
      <c r="AK349">
        <v>70</v>
      </c>
      <c r="AL349">
        <v>1</v>
      </c>
      <c r="AM349" s="5">
        <v>0.36319444444444443</v>
      </c>
      <c r="AN349">
        <v>10</v>
      </c>
      <c r="AO349" s="5">
        <v>0.57152777777777775</v>
      </c>
      <c r="AV349">
        <v>244</v>
      </c>
      <c r="AX349">
        <v>57.14</v>
      </c>
      <c r="AZ349">
        <v>61.11</v>
      </c>
      <c r="BB349">
        <v>28.5</v>
      </c>
      <c r="BD349">
        <v>1.59</v>
      </c>
      <c r="BF349">
        <v>35.700000000000003</v>
      </c>
      <c r="BH349">
        <v>60</v>
      </c>
      <c r="BJ349" t="s">
        <v>1424</v>
      </c>
      <c r="BK349" t="s">
        <v>1424</v>
      </c>
      <c r="BL349" t="s">
        <v>1424</v>
      </c>
      <c r="BM349" t="s">
        <v>1424</v>
      </c>
      <c r="BN349" t="s">
        <v>1424</v>
      </c>
      <c r="BO349">
        <v>1</v>
      </c>
      <c r="BQ349">
        <v>1</v>
      </c>
      <c r="BS349">
        <v>-1</v>
      </c>
      <c r="BU349">
        <v>0</v>
      </c>
      <c r="BV349">
        <v>9</v>
      </c>
      <c r="BW349">
        <v>18</v>
      </c>
      <c r="BX349">
        <v>8</v>
      </c>
      <c r="BY349">
        <v>1</v>
      </c>
      <c r="BZ349">
        <v>5</v>
      </c>
      <c r="CA349">
        <v>8</v>
      </c>
      <c r="CB349">
        <v>20</v>
      </c>
      <c r="CC349">
        <v>8</v>
      </c>
      <c r="CD349">
        <v>253.76</v>
      </c>
      <c r="CE349">
        <v>72.48</v>
      </c>
      <c r="CF349">
        <v>68.14</v>
      </c>
      <c r="CG349">
        <v>49.56</v>
      </c>
      <c r="CH349">
        <v>1.69</v>
      </c>
      <c r="CI349">
        <v>29.65</v>
      </c>
      <c r="CJ349">
        <v>47.47</v>
      </c>
      <c r="CK349">
        <v>3.04</v>
      </c>
      <c r="CL349">
        <v>4.05</v>
      </c>
      <c r="CM349">
        <v>4.75</v>
      </c>
      <c r="CN349">
        <v>253.05</v>
      </c>
      <c r="CO349">
        <v>71.63</v>
      </c>
      <c r="CP349">
        <v>66.69</v>
      </c>
      <c r="CQ349">
        <v>50.4</v>
      </c>
      <c r="CR349">
        <v>1.69</v>
      </c>
      <c r="CS349">
        <v>29.48</v>
      </c>
      <c r="CT349">
        <v>46.5</v>
      </c>
      <c r="CU349">
        <v>3.06</v>
      </c>
      <c r="CV349">
        <v>4.0599999999999996</v>
      </c>
      <c r="CW349">
        <v>4.76</v>
      </c>
      <c r="DC349">
        <v>241</v>
      </c>
      <c r="DD349">
        <v>136</v>
      </c>
      <c r="DE349">
        <v>247</v>
      </c>
      <c r="DF349">
        <v>116</v>
      </c>
      <c r="DM349">
        <v>50</v>
      </c>
      <c r="DN349">
        <v>113</v>
      </c>
      <c r="DO349">
        <v>64.290000000000006</v>
      </c>
      <c r="DP349">
        <v>69</v>
      </c>
      <c r="DW349">
        <v>66.67</v>
      </c>
      <c r="DX349">
        <v>121</v>
      </c>
      <c r="DY349">
        <v>55.56</v>
      </c>
      <c r="DZ349">
        <v>141</v>
      </c>
      <c r="EG349">
        <v>30</v>
      </c>
      <c r="EH349">
        <v>54</v>
      </c>
      <c r="EI349">
        <v>27</v>
      </c>
      <c r="EJ349">
        <v>1</v>
      </c>
      <c r="EQ349">
        <v>1.67</v>
      </c>
      <c r="ER349">
        <v>39</v>
      </c>
      <c r="ES349">
        <v>1.5</v>
      </c>
      <c r="ET349">
        <v>4</v>
      </c>
      <c r="FA349">
        <v>33.33</v>
      </c>
      <c r="FB349">
        <v>76</v>
      </c>
      <c r="FC349">
        <v>37.5</v>
      </c>
      <c r="FD349">
        <v>61</v>
      </c>
      <c r="FK349">
        <v>100</v>
      </c>
      <c r="FM349">
        <v>33.33</v>
      </c>
      <c r="FU349">
        <v>1</v>
      </c>
      <c r="FV349">
        <v>118</v>
      </c>
      <c r="FW349">
        <v>0</v>
      </c>
      <c r="FX349">
        <v>40</v>
      </c>
      <c r="GE349">
        <v>-1</v>
      </c>
      <c r="GF349">
        <v>41</v>
      </c>
      <c r="GG349">
        <v>2</v>
      </c>
      <c r="GH349">
        <v>117</v>
      </c>
      <c r="GO349">
        <v>0</v>
      </c>
      <c r="GP349">
        <v>109</v>
      </c>
      <c r="GQ349">
        <v>-1</v>
      </c>
      <c r="GR349">
        <v>64</v>
      </c>
      <c r="GY349">
        <v>0</v>
      </c>
      <c r="GZ349">
        <v>16</v>
      </c>
      <c r="HA349">
        <v>0</v>
      </c>
      <c r="HB349">
        <v>15</v>
      </c>
      <c r="HI349">
        <v>4</v>
      </c>
      <c r="HJ349">
        <v>67</v>
      </c>
      <c r="HK349">
        <v>5</v>
      </c>
      <c r="HL349">
        <v>32</v>
      </c>
      <c r="HS349">
        <v>10</v>
      </c>
      <c r="HT349">
        <v>97</v>
      </c>
      <c r="HU349">
        <v>8</v>
      </c>
      <c r="HV349">
        <v>133</v>
      </c>
      <c r="IC349">
        <v>4</v>
      </c>
      <c r="ID349">
        <v>8</v>
      </c>
      <c r="IE349">
        <v>4</v>
      </c>
      <c r="IF349">
        <v>13</v>
      </c>
      <c r="IM349">
        <v>0</v>
      </c>
      <c r="IN349">
        <v>29</v>
      </c>
      <c r="IO349">
        <v>1</v>
      </c>
      <c r="IP349">
        <v>5</v>
      </c>
    </row>
    <row r="350" spans="1:250" x14ac:dyDescent="0.25">
      <c r="A350" s="3" t="str">
        <f t="shared" si="5"/>
        <v>Georgia Hall</v>
      </c>
      <c r="B350" s="4">
        <v>45767</v>
      </c>
      <c r="C350" t="s">
        <v>1680</v>
      </c>
      <c r="D350" t="s">
        <v>1681</v>
      </c>
      <c r="E350" t="s">
        <v>1682</v>
      </c>
      <c r="F350" t="s">
        <v>1683</v>
      </c>
      <c r="I350" t="s">
        <v>1877</v>
      </c>
      <c r="J350" t="s">
        <v>1878</v>
      </c>
      <c r="K350" t="s">
        <v>1424</v>
      </c>
      <c r="L350">
        <v>71</v>
      </c>
      <c r="M350">
        <v>74</v>
      </c>
      <c r="Q350">
        <v>145</v>
      </c>
      <c r="R350">
        <v>71.39</v>
      </c>
      <c r="S350">
        <v>71.08</v>
      </c>
      <c r="T350">
        <v>72.33</v>
      </c>
      <c r="U350">
        <v>74.959999999999994</v>
      </c>
      <c r="Y350">
        <v>73.64</v>
      </c>
      <c r="Z350">
        <v>81</v>
      </c>
      <c r="AA350">
        <v>118</v>
      </c>
      <c r="AE350">
        <v>8</v>
      </c>
      <c r="AF350">
        <v>14</v>
      </c>
      <c r="AJ350">
        <v>118</v>
      </c>
      <c r="AK350">
        <v>70</v>
      </c>
      <c r="AL350">
        <v>1</v>
      </c>
      <c r="AM350" s="5">
        <v>0.31736111111111109</v>
      </c>
      <c r="AN350">
        <v>10</v>
      </c>
      <c r="AO350" s="5">
        <v>0.52569444444444446</v>
      </c>
      <c r="AV350">
        <v>266.5</v>
      </c>
      <c r="AX350">
        <v>57.14</v>
      </c>
      <c r="AZ350">
        <v>69.44</v>
      </c>
      <c r="BB350">
        <v>29.5</v>
      </c>
      <c r="BD350">
        <v>1.64</v>
      </c>
      <c r="BF350">
        <v>36.4</v>
      </c>
      <c r="BH350">
        <v>25</v>
      </c>
      <c r="BJ350" t="s">
        <v>1424</v>
      </c>
      <c r="BK350" t="s">
        <v>1424</v>
      </c>
      <c r="BL350" t="s">
        <v>1424</v>
      </c>
      <c r="BM350" t="s">
        <v>1424</v>
      </c>
      <c r="BN350" t="s">
        <v>1424</v>
      </c>
      <c r="BO350">
        <v>2</v>
      </c>
      <c r="BQ350">
        <v>2</v>
      </c>
      <c r="BS350">
        <v>-3</v>
      </c>
      <c r="BU350">
        <v>0</v>
      </c>
      <c r="BV350">
        <v>9</v>
      </c>
      <c r="BW350">
        <v>20</v>
      </c>
      <c r="BX350">
        <v>4</v>
      </c>
      <c r="BY350">
        <v>3</v>
      </c>
      <c r="BZ350">
        <v>4</v>
      </c>
      <c r="CA350">
        <v>8</v>
      </c>
      <c r="CB350">
        <v>20</v>
      </c>
      <c r="CC350">
        <v>8</v>
      </c>
      <c r="CD350">
        <v>253.76</v>
      </c>
      <c r="CE350">
        <v>72.48</v>
      </c>
      <c r="CF350">
        <v>68.14</v>
      </c>
      <c r="CG350">
        <v>49.56</v>
      </c>
      <c r="CH350">
        <v>1.69</v>
      </c>
      <c r="CI350">
        <v>29.65</v>
      </c>
      <c r="CJ350">
        <v>47.47</v>
      </c>
      <c r="CK350">
        <v>3.04</v>
      </c>
      <c r="CL350">
        <v>4.05</v>
      </c>
      <c r="CM350">
        <v>4.75</v>
      </c>
      <c r="CN350">
        <v>253.05</v>
      </c>
      <c r="CO350">
        <v>71.63</v>
      </c>
      <c r="CP350">
        <v>66.69</v>
      </c>
      <c r="CQ350">
        <v>50.4</v>
      </c>
      <c r="CR350">
        <v>1.69</v>
      </c>
      <c r="CS350">
        <v>29.48</v>
      </c>
      <c r="CT350">
        <v>46.5</v>
      </c>
      <c r="CU350">
        <v>3.06</v>
      </c>
      <c r="CV350">
        <v>4.0599999999999996</v>
      </c>
      <c r="CW350">
        <v>4.76</v>
      </c>
      <c r="DC350">
        <v>261</v>
      </c>
      <c r="DD350">
        <v>64</v>
      </c>
      <c r="DE350">
        <v>272</v>
      </c>
      <c r="DF350">
        <v>25</v>
      </c>
      <c r="DM350">
        <v>64.290000000000006</v>
      </c>
      <c r="DN350">
        <v>50</v>
      </c>
      <c r="DO350">
        <v>50</v>
      </c>
      <c r="DP350">
        <v>120</v>
      </c>
      <c r="DW350">
        <v>72.22</v>
      </c>
      <c r="DX350">
        <v>97</v>
      </c>
      <c r="DY350">
        <v>66.67</v>
      </c>
      <c r="DZ350">
        <v>128</v>
      </c>
      <c r="EG350">
        <v>29</v>
      </c>
      <c r="EH350">
        <v>33</v>
      </c>
      <c r="EI350">
        <v>30</v>
      </c>
      <c r="EJ350">
        <v>34</v>
      </c>
      <c r="EQ350">
        <v>1.62</v>
      </c>
      <c r="ER350">
        <v>25</v>
      </c>
      <c r="ES350">
        <v>1.67</v>
      </c>
      <c r="ET350">
        <v>34</v>
      </c>
      <c r="FA350">
        <v>40</v>
      </c>
      <c r="FB350">
        <v>66</v>
      </c>
      <c r="FC350">
        <v>33.33</v>
      </c>
      <c r="FD350">
        <v>62</v>
      </c>
      <c r="FK350">
        <v>33.33</v>
      </c>
      <c r="FM350">
        <v>0</v>
      </c>
      <c r="FU350">
        <v>-1</v>
      </c>
      <c r="FV350">
        <v>21</v>
      </c>
      <c r="FW350">
        <v>3</v>
      </c>
      <c r="FX350">
        <v>141</v>
      </c>
      <c r="GE350">
        <v>3</v>
      </c>
      <c r="GF350">
        <v>131</v>
      </c>
      <c r="GG350">
        <v>-1</v>
      </c>
      <c r="GH350">
        <v>42</v>
      </c>
      <c r="GO350">
        <v>-3</v>
      </c>
      <c r="GP350">
        <v>6</v>
      </c>
      <c r="GQ350">
        <v>0</v>
      </c>
      <c r="GR350">
        <v>115</v>
      </c>
      <c r="GY350">
        <v>0</v>
      </c>
      <c r="GZ350">
        <v>16</v>
      </c>
      <c r="HA350">
        <v>0</v>
      </c>
      <c r="HB350">
        <v>15</v>
      </c>
      <c r="HI350">
        <v>5</v>
      </c>
      <c r="HJ350">
        <v>38</v>
      </c>
      <c r="HK350">
        <v>4</v>
      </c>
      <c r="HL350">
        <v>60</v>
      </c>
      <c r="HS350">
        <v>10</v>
      </c>
      <c r="HT350">
        <v>97</v>
      </c>
      <c r="HU350">
        <v>10</v>
      </c>
      <c r="HV350">
        <v>99</v>
      </c>
      <c r="IC350">
        <v>2</v>
      </c>
      <c r="ID350">
        <v>54</v>
      </c>
      <c r="IE350">
        <v>2</v>
      </c>
      <c r="IF350">
        <v>52</v>
      </c>
      <c r="IM350">
        <v>1</v>
      </c>
      <c r="IN350">
        <v>1</v>
      </c>
      <c r="IO350">
        <v>2</v>
      </c>
      <c r="IP350">
        <v>3</v>
      </c>
    </row>
    <row r="351" spans="1:250" x14ac:dyDescent="0.25">
      <c r="A351" s="3" t="str">
        <f t="shared" si="5"/>
        <v>Hyo Joon Jang</v>
      </c>
      <c r="B351" s="4">
        <v>45767</v>
      </c>
      <c r="C351" t="s">
        <v>1680</v>
      </c>
      <c r="D351" t="s">
        <v>1681</v>
      </c>
      <c r="E351" t="s">
        <v>1682</v>
      </c>
      <c r="F351" t="s">
        <v>1683</v>
      </c>
      <c r="I351" t="s">
        <v>1547</v>
      </c>
      <c r="J351" t="s">
        <v>1879</v>
      </c>
      <c r="K351" t="s">
        <v>1424</v>
      </c>
      <c r="L351">
        <v>73</v>
      </c>
      <c r="M351">
        <v>72</v>
      </c>
      <c r="Q351">
        <v>145</v>
      </c>
      <c r="R351">
        <v>71.39</v>
      </c>
      <c r="S351">
        <v>71.08</v>
      </c>
      <c r="T351">
        <v>74.33</v>
      </c>
      <c r="U351">
        <v>72.959999999999994</v>
      </c>
      <c r="Y351">
        <v>73.64</v>
      </c>
      <c r="Z351">
        <v>120</v>
      </c>
      <c r="AA351">
        <v>118</v>
      </c>
      <c r="AE351">
        <v>10</v>
      </c>
      <c r="AF351">
        <v>14</v>
      </c>
      <c r="AJ351">
        <v>118</v>
      </c>
      <c r="AK351">
        <v>70</v>
      </c>
      <c r="AL351">
        <v>10</v>
      </c>
      <c r="AM351" s="5">
        <v>0.51041666666666663</v>
      </c>
      <c r="AN351">
        <v>1</v>
      </c>
      <c r="AO351" s="5">
        <v>0.30208333333333331</v>
      </c>
      <c r="AV351">
        <v>246.5</v>
      </c>
      <c r="AX351">
        <v>60.71</v>
      </c>
      <c r="AZ351">
        <v>72.22</v>
      </c>
      <c r="BB351">
        <v>31.5</v>
      </c>
      <c r="BD351">
        <v>1.73</v>
      </c>
      <c r="BF351">
        <v>40</v>
      </c>
      <c r="BH351">
        <v>57.14</v>
      </c>
      <c r="BJ351" t="s">
        <v>1424</v>
      </c>
      <c r="BK351" t="s">
        <v>1424</v>
      </c>
      <c r="BL351" t="s">
        <v>1424</v>
      </c>
      <c r="BM351" t="s">
        <v>1424</v>
      </c>
      <c r="BN351" t="s">
        <v>1424</v>
      </c>
      <c r="BO351">
        <v>5</v>
      </c>
      <c r="BQ351">
        <v>0</v>
      </c>
      <c r="BS351">
        <v>-4</v>
      </c>
      <c r="BU351">
        <v>0</v>
      </c>
      <c r="BV351">
        <v>7</v>
      </c>
      <c r="BW351">
        <v>22</v>
      </c>
      <c r="BX351">
        <v>6</v>
      </c>
      <c r="BY351">
        <v>1</v>
      </c>
      <c r="BZ351">
        <v>7</v>
      </c>
      <c r="CA351">
        <v>8</v>
      </c>
      <c r="CB351">
        <v>20</v>
      </c>
      <c r="CC351">
        <v>8</v>
      </c>
      <c r="CD351">
        <v>253.76</v>
      </c>
      <c r="CE351">
        <v>72.48</v>
      </c>
      <c r="CF351">
        <v>68.14</v>
      </c>
      <c r="CG351">
        <v>49.56</v>
      </c>
      <c r="CH351">
        <v>1.69</v>
      </c>
      <c r="CI351">
        <v>29.65</v>
      </c>
      <c r="CJ351">
        <v>47.47</v>
      </c>
      <c r="CK351">
        <v>3.04</v>
      </c>
      <c r="CL351">
        <v>4.05</v>
      </c>
      <c r="CM351">
        <v>4.75</v>
      </c>
      <c r="CN351">
        <v>253.05</v>
      </c>
      <c r="CO351">
        <v>71.63</v>
      </c>
      <c r="CP351">
        <v>66.69</v>
      </c>
      <c r="CQ351">
        <v>50.4</v>
      </c>
      <c r="CR351">
        <v>1.69</v>
      </c>
      <c r="CS351">
        <v>29.48</v>
      </c>
      <c r="CT351">
        <v>46.5</v>
      </c>
      <c r="CU351">
        <v>3.06</v>
      </c>
      <c r="CV351">
        <v>4.0599999999999996</v>
      </c>
      <c r="CW351">
        <v>4.76</v>
      </c>
      <c r="DC351">
        <v>245</v>
      </c>
      <c r="DD351">
        <v>126</v>
      </c>
      <c r="DE351">
        <v>248</v>
      </c>
      <c r="DF351">
        <v>114</v>
      </c>
      <c r="DM351">
        <v>42.86</v>
      </c>
      <c r="DN351">
        <v>131</v>
      </c>
      <c r="DO351">
        <v>78.569999999999993</v>
      </c>
      <c r="DP351">
        <v>20</v>
      </c>
      <c r="DW351">
        <v>55.56</v>
      </c>
      <c r="DX351">
        <v>141</v>
      </c>
      <c r="DY351">
        <v>88.89</v>
      </c>
      <c r="DZ351">
        <v>23</v>
      </c>
      <c r="EG351">
        <v>29</v>
      </c>
      <c r="EH351">
        <v>33</v>
      </c>
      <c r="EI351">
        <v>34</v>
      </c>
      <c r="EJ351">
        <v>123</v>
      </c>
      <c r="EQ351">
        <v>1.6</v>
      </c>
      <c r="ER351">
        <v>20</v>
      </c>
      <c r="ES351">
        <v>1.81</v>
      </c>
      <c r="ET351">
        <v>109</v>
      </c>
      <c r="FA351">
        <v>50</v>
      </c>
      <c r="FB351">
        <v>45</v>
      </c>
      <c r="FC351">
        <v>0</v>
      </c>
      <c r="FD351">
        <v>91</v>
      </c>
      <c r="FK351">
        <v>75</v>
      </c>
      <c r="FM351">
        <v>33.33</v>
      </c>
      <c r="FU351">
        <v>3</v>
      </c>
      <c r="FV351">
        <v>141</v>
      </c>
      <c r="FW351">
        <v>2</v>
      </c>
      <c r="FX351">
        <v>131</v>
      </c>
      <c r="GE351">
        <v>1</v>
      </c>
      <c r="GF351">
        <v>97</v>
      </c>
      <c r="GG351">
        <v>-1</v>
      </c>
      <c r="GH351">
        <v>42</v>
      </c>
      <c r="GO351">
        <v>-3</v>
      </c>
      <c r="GP351">
        <v>6</v>
      </c>
      <c r="GQ351">
        <v>-1</v>
      </c>
      <c r="GR351">
        <v>64</v>
      </c>
      <c r="GY351">
        <v>0</v>
      </c>
      <c r="GZ351">
        <v>16</v>
      </c>
      <c r="HA351">
        <v>0</v>
      </c>
      <c r="HB351">
        <v>15</v>
      </c>
      <c r="HI351">
        <v>4</v>
      </c>
      <c r="HJ351">
        <v>67</v>
      </c>
      <c r="HK351">
        <v>3</v>
      </c>
      <c r="HL351">
        <v>89</v>
      </c>
      <c r="HS351">
        <v>10</v>
      </c>
      <c r="HT351">
        <v>97</v>
      </c>
      <c r="HU351">
        <v>12</v>
      </c>
      <c r="HV351">
        <v>41</v>
      </c>
      <c r="IC351">
        <v>3</v>
      </c>
      <c r="ID351">
        <v>23</v>
      </c>
      <c r="IE351">
        <v>3</v>
      </c>
      <c r="IF351">
        <v>25</v>
      </c>
      <c r="IM351">
        <v>1</v>
      </c>
      <c r="IN351">
        <v>1</v>
      </c>
      <c r="IO351">
        <v>0</v>
      </c>
      <c r="IP351">
        <v>35</v>
      </c>
    </row>
    <row r="352" spans="1:250" x14ac:dyDescent="0.25">
      <c r="A352" s="3" t="str">
        <f t="shared" si="5"/>
        <v>Eun-Hee Ji</v>
      </c>
      <c r="B352" s="4">
        <v>45767</v>
      </c>
      <c r="C352" t="s">
        <v>1680</v>
      </c>
      <c r="D352" t="s">
        <v>1681</v>
      </c>
      <c r="E352" t="s">
        <v>1682</v>
      </c>
      <c r="F352" t="s">
        <v>1683</v>
      </c>
      <c r="I352" t="s">
        <v>1563</v>
      </c>
      <c r="J352" t="s">
        <v>1880</v>
      </c>
      <c r="K352" t="s">
        <v>1424</v>
      </c>
      <c r="L352">
        <v>69</v>
      </c>
      <c r="M352">
        <v>76</v>
      </c>
      <c r="Q352">
        <v>145</v>
      </c>
      <c r="R352">
        <v>71.39</v>
      </c>
      <c r="S352">
        <v>71.08</v>
      </c>
      <c r="T352">
        <v>70.33</v>
      </c>
      <c r="U352">
        <v>76.959999999999994</v>
      </c>
      <c r="Y352">
        <v>73.64</v>
      </c>
      <c r="Z352">
        <v>44</v>
      </c>
      <c r="AA352">
        <v>118</v>
      </c>
      <c r="AE352">
        <v>6</v>
      </c>
      <c r="AF352">
        <v>14</v>
      </c>
      <c r="AJ352">
        <v>118</v>
      </c>
      <c r="AK352">
        <v>70</v>
      </c>
      <c r="AL352">
        <v>10</v>
      </c>
      <c r="AM352" s="5">
        <v>0.58680555555555558</v>
      </c>
      <c r="AN352">
        <v>1</v>
      </c>
      <c r="AO352" s="5">
        <v>0.37847222222222221</v>
      </c>
      <c r="AV352">
        <v>242.5</v>
      </c>
      <c r="AX352">
        <v>75</v>
      </c>
      <c r="AZ352">
        <v>69.44</v>
      </c>
      <c r="BB352">
        <v>31</v>
      </c>
      <c r="BD352">
        <v>1.68</v>
      </c>
      <c r="BF352">
        <v>27.3</v>
      </c>
      <c r="BH352">
        <v>44.44</v>
      </c>
      <c r="BJ352" t="s">
        <v>1424</v>
      </c>
      <c r="BK352" t="s">
        <v>1424</v>
      </c>
      <c r="BL352" t="s">
        <v>1424</v>
      </c>
      <c r="BM352" t="s">
        <v>1424</v>
      </c>
      <c r="BN352" t="s">
        <v>1424</v>
      </c>
      <c r="BO352">
        <v>0</v>
      </c>
      <c r="BQ352">
        <v>5</v>
      </c>
      <c r="BS352">
        <v>-4</v>
      </c>
      <c r="BU352">
        <v>0</v>
      </c>
      <c r="BV352">
        <v>8</v>
      </c>
      <c r="BW352">
        <v>20</v>
      </c>
      <c r="BX352">
        <v>7</v>
      </c>
      <c r="BY352">
        <v>1</v>
      </c>
      <c r="BZ352">
        <v>9</v>
      </c>
      <c r="CA352">
        <v>8</v>
      </c>
      <c r="CB352">
        <v>20</v>
      </c>
      <c r="CC352">
        <v>8</v>
      </c>
      <c r="CD352">
        <v>253.76</v>
      </c>
      <c r="CE352">
        <v>72.48</v>
      </c>
      <c r="CF352">
        <v>68.14</v>
      </c>
      <c r="CG352">
        <v>49.56</v>
      </c>
      <c r="CH352">
        <v>1.69</v>
      </c>
      <c r="CI352">
        <v>29.65</v>
      </c>
      <c r="CJ352">
        <v>47.47</v>
      </c>
      <c r="CK352">
        <v>3.04</v>
      </c>
      <c r="CL352">
        <v>4.05</v>
      </c>
      <c r="CM352">
        <v>4.75</v>
      </c>
      <c r="CN352">
        <v>253.05</v>
      </c>
      <c r="CO352">
        <v>71.63</v>
      </c>
      <c r="CP352">
        <v>66.69</v>
      </c>
      <c r="CQ352">
        <v>50.4</v>
      </c>
      <c r="CR352">
        <v>1.69</v>
      </c>
      <c r="CS352">
        <v>29.48</v>
      </c>
      <c r="CT352">
        <v>46.5</v>
      </c>
      <c r="CU352">
        <v>3.06</v>
      </c>
      <c r="CV352">
        <v>4.0599999999999996</v>
      </c>
      <c r="CW352">
        <v>4.76</v>
      </c>
      <c r="DC352">
        <v>244</v>
      </c>
      <c r="DD352">
        <v>128</v>
      </c>
      <c r="DE352">
        <v>241</v>
      </c>
      <c r="DF352">
        <v>130</v>
      </c>
      <c r="DM352">
        <v>71.430000000000007</v>
      </c>
      <c r="DN352">
        <v>28</v>
      </c>
      <c r="DO352">
        <v>78.569999999999993</v>
      </c>
      <c r="DP352">
        <v>20</v>
      </c>
      <c r="DW352">
        <v>72.22</v>
      </c>
      <c r="DX352">
        <v>97</v>
      </c>
      <c r="DY352">
        <v>66.67</v>
      </c>
      <c r="DZ352">
        <v>128</v>
      </c>
      <c r="EG352">
        <v>28</v>
      </c>
      <c r="EH352">
        <v>19</v>
      </c>
      <c r="EI352">
        <v>34</v>
      </c>
      <c r="EJ352">
        <v>123</v>
      </c>
      <c r="EQ352">
        <v>1.54</v>
      </c>
      <c r="ER352">
        <v>10</v>
      </c>
      <c r="ES352">
        <v>1.83</v>
      </c>
      <c r="ET352">
        <v>114</v>
      </c>
      <c r="FA352">
        <v>40</v>
      </c>
      <c r="FB352">
        <v>66</v>
      </c>
      <c r="FC352">
        <v>16.670000000000002</v>
      </c>
      <c r="FD352">
        <v>87</v>
      </c>
      <c r="FK352">
        <v>80</v>
      </c>
      <c r="FM352">
        <v>0</v>
      </c>
      <c r="FU352">
        <v>-2</v>
      </c>
      <c r="FV352">
        <v>4</v>
      </c>
      <c r="FW352">
        <v>2</v>
      </c>
      <c r="FX352">
        <v>131</v>
      </c>
      <c r="GE352">
        <v>2</v>
      </c>
      <c r="GF352">
        <v>121</v>
      </c>
      <c r="GG352">
        <v>3</v>
      </c>
      <c r="GH352">
        <v>129</v>
      </c>
      <c r="GO352">
        <v>-3</v>
      </c>
      <c r="GP352">
        <v>6</v>
      </c>
      <c r="GQ352">
        <v>-1</v>
      </c>
      <c r="GR352">
        <v>64</v>
      </c>
      <c r="GY352">
        <v>0</v>
      </c>
      <c r="GZ352">
        <v>16</v>
      </c>
      <c r="HA352">
        <v>0</v>
      </c>
      <c r="HB352">
        <v>15</v>
      </c>
      <c r="HI352">
        <v>6</v>
      </c>
      <c r="HJ352">
        <v>12</v>
      </c>
      <c r="HK352">
        <v>2</v>
      </c>
      <c r="HL352">
        <v>116</v>
      </c>
      <c r="HS352">
        <v>9</v>
      </c>
      <c r="HT352">
        <v>121</v>
      </c>
      <c r="HU352">
        <v>11</v>
      </c>
      <c r="HV352">
        <v>74</v>
      </c>
      <c r="IC352">
        <v>3</v>
      </c>
      <c r="ID352">
        <v>23</v>
      </c>
      <c r="IE352">
        <v>4</v>
      </c>
      <c r="IF352">
        <v>13</v>
      </c>
      <c r="IM352">
        <v>0</v>
      </c>
      <c r="IN352">
        <v>29</v>
      </c>
      <c r="IO352">
        <v>1</v>
      </c>
      <c r="IP352">
        <v>5</v>
      </c>
    </row>
    <row r="353" spans="1:250" x14ac:dyDescent="0.25">
      <c r="A353" s="3" t="str">
        <f t="shared" si="5"/>
        <v>Sarah Kemp</v>
      </c>
      <c r="B353" s="4">
        <v>45767</v>
      </c>
      <c r="C353" t="s">
        <v>1680</v>
      </c>
      <c r="D353" t="s">
        <v>1681</v>
      </c>
      <c r="E353" t="s">
        <v>1682</v>
      </c>
      <c r="F353" t="s">
        <v>1683</v>
      </c>
      <c r="I353" t="s">
        <v>1881</v>
      </c>
      <c r="J353" t="s">
        <v>1734</v>
      </c>
      <c r="K353" t="s">
        <v>1424</v>
      </c>
      <c r="L353">
        <v>74</v>
      </c>
      <c r="M353">
        <v>71</v>
      </c>
      <c r="Q353">
        <v>145</v>
      </c>
      <c r="R353">
        <v>71.39</v>
      </c>
      <c r="S353">
        <v>71.08</v>
      </c>
      <c r="T353">
        <v>75.33</v>
      </c>
      <c r="U353">
        <v>71.959999999999994</v>
      </c>
      <c r="Y353">
        <v>73.64</v>
      </c>
      <c r="Z353">
        <v>128</v>
      </c>
      <c r="AA353">
        <v>118</v>
      </c>
      <c r="AE353">
        <v>11</v>
      </c>
      <c r="AF353">
        <v>14</v>
      </c>
      <c r="AJ353">
        <v>118</v>
      </c>
      <c r="AK353">
        <v>70</v>
      </c>
      <c r="AL353">
        <v>1</v>
      </c>
      <c r="AM353" s="5">
        <v>0.58680555555555558</v>
      </c>
      <c r="AN353">
        <v>10</v>
      </c>
      <c r="AO353" s="5">
        <v>0.37847222222222221</v>
      </c>
      <c r="AV353">
        <v>244.5</v>
      </c>
      <c r="AX353">
        <v>67.86</v>
      </c>
      <c r="AZ353">
        <v>77.78</v>
      </c>
      <c r="BB353">
        <v>32.5</v>
      </c>
      <c r="BD353">
        <v>1.86</v>
      </c>
      <c r="BF353">
        <v>37.5</v>
      </c>
      <c r="BH353">
        <v>25</v>
      </c>
      <c r="BJ353" t="s">
        <v>1424</v>
      </c>
      <c r="BK353" t="s">
        <v>1424</v>
      </c>
      <c r="BL353" t="s">
        <v>1424</v>
      </c>
      <c r="BM353" t="s">
        <v>1424</v>
      </c>
      <c r="BN353" t="s">
        <v>1424</v>
      </c>
      <c r="BO353">
        <v>-1</v>
      </c>
      <c r="BQ353">
        <v>3</v>
      </c>
      <c r="BS353">
        <v>-1</v>
      </c>
      <c r="BU353">
        <v>0</v>
      </c>
      <c r="BV353">
        <v>4</v>
      </c>
      <c r="BW353">
        <v>27</v>
      </c>
      <c r="BX353">
        <v>5</v>
      </c>
      <c r="BY353">
        <v>0</v>
      </c>
      <c r="BZ353">
        <v>4</v>
      </c>
      <c r="CA353">
        <v>8</v>
      </c>
      <c r="CB353">
        <v>20</v>
      </c>
      <c r="CC353">
        <v>8</v>
      </c>
      <c r="CD353">
        <v>253.76</v>
      </c>
      <c r="CE353">
        <v>72.48</v>
      </c>
      <c r="CF353">
        <v>68.14</v>
      </c>
      <c r="CG353">
        <v>49.56</v>
      </c>
      <c r="CH353">
        <v>1.69</v>
      </c>
      <c r="CI353">
        <v>29.65</v>
      </c>
      <c r="CJ353">
        <v>47.47</v>
      </c>
      <c r="CK353">
        <v>3.04</v>
      </c>
      <c r="CL353">
        <v>4.05</v>
      </c>
      <c r="CM353">
        <v>4.75</v>
      </c>
      <c r="CN353">
        <v>253.05</v>
      </c>
      <c r="CO353">
        <v>71.63</v>
      </c>
      <c r="CP353">
        <v>66.69</v>
      </c>
      <c r="CQ353">
        <v>50.4</v>
      </c>
      <c r="CR353">
        <v>1.69</v>
      </c>
      <c r="CS353">
        <v>29.48</v>
      </c>
      <c r="CT353">
        <v>46.5</v>
      </c>
      <c r="CU353">
        <v>3.06</v>
      </c>
      <c r="CV353">
        <v>4.0599999999999996</v>
      </c>
      <c r="CW353">
        <v>4.76</v>
      </c>
      <c r="DC353">
        <v>237</v>
      </c>
      <c r="DD353">
        <v>140</v>
      </c>
      <c r="DE353">
        <v>252</v>
      </c>
      <c r="DF353">
        <v>98</v>
      </c>
      <c r="DM353">
        <v>57.14</v>
      </c>
      <c r="DN353">
        <v>86</v>
      </c>
      <c r="DO353">
        <v>78.569999999999993</v>
      </c>
      <c r="DP353">
        <v>20</v>
      </c>
      <c r="DW353">
        <v>72.22</v>
      </c>
      <c r="DX353">
        <v>97</v>
      </c>
      <c r="DY353">
        <v>83.33</v>
      </c>
      <c r="DZ353">
        <v>43</v>
      </c>
      <c r="EG353">
        <v>32</v>
      </c>
      <c r="EH353">
        <v>93</v>
      </c>
      <c r="EI353">
        <v>33</v>
      </c>
      <c r="EJ353">
        <v>102</v>
      </c>
      <c r="EQ353">
        <v>2</v>
      </c>
      <c r="ER353">
        <v>143</v>
      </c>
      <c r="ES353">
        <v>1.73</v>
      </c>
      <c r="ET353">
        <v>60</v>
      </c>
      <c r="FA353">
        <v>60</v>
      </c>
      <c r="FB353">
        <v>40</v>
      </c>
      <c r="FC353">
        <v>0</v>
      </c>
      <c r="FD353">
        <v>91</v>
      </c>
      <c r="FK353">
        <v>50</v>
      </c>
      <c r="FM353">
        <v>0</v>
      </c>
      <c r="FU353">
        <v>0</v>
      </c>
      <c r="FV353">
        <v>64</v>
      </c>
      <c r="FW353">
        <v>-1</v>
      </c>
      <c r="FX353">
        <v>10</v>
      </c>
      <c r="GE353">
        <v>1</v>
      </c>
      <c r="GF353">
        <v>97</v>
      </c>
      <c r="GG353">
        <v>2</v>
      </c>
      <c r="GH353">
        <v>117</v>
      </c>
      <c r="GO353">
        <v>1</v>
      </c>
      <c r="GP353">
        <v>132</v>
      </c>
      <c r="GQ353">
        <v>-2</v>
      </c>
      <c r="GR353">
        <v>34</v>
      </c>
      <c r="GY353">
        <v>0</v>
      </c>
      <c r="GZ353">
        <v>16</v>
      </c>
      <c r="HA353">
        <v>0</v>
      </c>
      <c r="HB353">
        <v>15</v>
      </c>
      <c r="HI353">
        <v>0</v>
      </c>
      <c r="HJ353">
        <v>142</v>
      </c>
      <c r="HK353">
        <v>4</v>
      </c>
      <c r="HL353">
        <v>60</v>
      </c>
      <c r="HS353">
        <v>16</v>
      </c>
      <c r="HT353">
        <v>1</v>
      </c>
      <c r="HU353">
        <v>11</v>
      </c>
      <c r="HV353">
        <v>74</v>
      </c>
      <c r="IC353">
        <v>2</v>
      </c>
      <c r="ID353">
        <v>54</v>
      </c>
      <c r="IE353">
        <v>3</v>
      </c>
      <c r="IF353">
        <v>25</v>
      </c>
      <c r="IM353">
        <v>0</v>
      </c>
      <c r="IN353">
        <v>29</v>
      </c>
      <c r="IO353">
        <v>0</v>
      </c>
      <c r="IP353">
        <v>35</v>
      </c>
    </row>
    <row r="354" spans="1:250" x14ac:dyDescent="0.25">
      <c r="A354" s="3" t="str">
        <f t="shared" si="5"/>
        <v>Maude-Aimee Leblanc</v>
      </c>
      <c r="B354" s="4">
        <v>45767</v>
      </c>
      <c r="C354" t="s">
        <v>1680</v>
      </c>
      <c r="D354" t="s">
        <v>1681</v>
      </c>
      <c r="E354" t="s">
        <v>1682</v>
      </c>
      <c r="F354" t="s">
        <v>1683</v>
      </c>
      <c r="I354" t="s">
        <v>1882</v>
      </c>
      <c r="J354" t="s">
        <v>1883</v>
      </c>
      <c r="K354" t="s">
        <v>1424</v>
      </c>
      <c r="L354">
        <v>76</v>
      </c>
      <c r="M354">
        <v>69</v>
      </c>
      <c r="Q354">
        <v>145</v>
      </c>
      <c r="R354">
        <v>71.39</v>
      </c>
      <c r="S354">
        <v>71.08</v>
      </c>
      <c r="T354">
        <v>77.33</v>
      </c>
      <c r="U354">
        <v>69.959999999999994</v>
      </c>
      <c r="Y354">
        <v>73.64</v>
      </c>
      <c r="Z354">
        <v>140</v>
      </c>
      <c r="AA354">
        <v>118</v>
      </c>
      <c r="AE354">
        <v>13</v>
      </c>
      <c r="AF354">
        <v>14</v>
      </c>
      <c r="AJ354">
        <v>118</v>
      </c>
      <c r="AK354">
        <v>70</v>
      </c>
      <c r="AL354">
        <v>10</v>
      </c>
      <c r="AM354" s="5">
        <v>0.30208333333333331</v>
      </c>
      <c r="AN354">
        <v>1</v>
      </c>
      <c r="AO354" s="5">
        <v>0.51041666666666663</v>
      </c>
      <c r="AV354">
        <v>283.5</v>
      </c>
      <c r="AX354">
        <v>50</v>
      </c>
      <c r="AZ354">
        <v>88.89</v>
      </c>
      <c r="BB354">
        <v>35</v>
      </c>
      <c r="BD354">
        <v>1.81</v>
      </c>
      <c r="BF354">
        <v>25</v>
      </c>
      <c r="BJ354" t="s">
        <v>1424</v>
      </c>
      <c r="BK354" t="s">
        <v>1424</v>
      </c>
      <c r="BL354" t="s">
        <v>1424</v>
      </c>
      <c r="BM354" t="s">
        <v>1424</v>
      </c>
      <c r="BN354" t="s">
        <v>1424</v>
      </c>
      <c r="BO354">
        <v>-2</v>
      </c>
      <c r="BQ354">
        <v>3</v>
      </c>
      <c r="BS354">
        <v>0</v>
      </c>
      <c r="BU354">
        <v>0</v>
      </c>
      <c r="BV354">
        <v>6</v>
      </c>
      <c r="BW354">
        <v>23</v>
      </c>
      <c r="BX354">
        <v>7</v>
      </c>
      <c r="BY354">
        <v>0</v>
      </c>
      <c r="BZ354">
        <v>0</v>
      </c>
      <c r="CA354">
        <v>8</v>
      </c>
      <c r="CB354">
        <v>20</v>
      </c>
      <c r="CC354">
        <v>8</v>
      </c>
      <c r="CD354">
        <v>253.76</v>
      </c>
      <c r="CE354">
        <v>72.48</v>
      </c>
      <c r="CF354">
        <v>68.14</v>
      </c>
      <c r="CG354">
        <v>49.56</v>
      </c>
      <c r="CH354">
        <v>1.69</v>
      </c>
      <c r="CI354">
        <v>29.65</v>
      </c>
      <c r="CJ354">
        <v>47.47</v>
      </c>
      <c r="CK354">
        <v>3.04</v>
      </c>
      <c r="CL354">
        <v>4.05</v>
      </c>
      <c r="CM354">
        <v>4.75</v>
      </c>
      <c r="CN354">
        <v>253.05</v>
      </c>
      <c r="CO354">
        <v>71.63</v>
      </c>
      <c r="CP354">
        <v>66.69</v>
      </c>
      <c r="CQ354">
        <v>50.4</v>
      </c>
      <c r="CR354">
        <v>1.69</v>
      </c>
      <c r="CS354">
        <v>29.48</v>
      </c>
      <c r="CT354">
        <v>46.5</v>
      </c>
      <c r="CU354">
        <v>3.06</v>
      </c>
      <c r="CV354">
        <v>4.0599999999999996</v>
      </c>
      <c r="CW354">
        <v>4.76</v>
      </c>
      <c r="DC354">
        <v>273</v>
      </c>
      <c r="DD354">
        <v>32</v>
      </c>
      <c r="DE354">
        <v>294</v>
      </c>
      <c r="DF354">
        <v>2</v>
      </c>
      <c r="DM354">
        <v>57.14</v>
      </c>
      <c r="DN354">
        <v>86</v>
      </c>
      <c r="DO354">
        <v>42.86</v>
      </c>
      <c r="DP354">
        <v>133</v>
      </c>
      <c r="DW354">
        <v>88.89</v>
      </c>
      <c r="DX354">
        <v>15</v>
      </c>
      <c r="DY354">
        <v>88.89</v>
      </c>
      <c r="DZ354">
        <v>23</v>
      </c>
      <c r="EG354">
        <v>38</v>
      </c>
      <c r="EH354">
        <v>144</v>
      </c>
      <c r="EI354">
        <v>32</v>
      </c>
      <c r="EJ354">
        <v>81</v>
      </c>
      <c r="EQ354">
        <v>1.88</v>
      </c>
      <c r="ER354">
        <v>129</v>
      </c>
      <c r="ES354">
        <v>1.75</v>
      </c>
      <c r="ET354">
        <v>70</v>
      </c>
      <c r="FA354">
        <v>0</v>
      </c>
      <c r="FB354">
        <v>108</v>
      </c>
      <c r="FC354">
        <v>50</v>
      </c>
      <c r="FD354">
        <v>36</v>
      </c>
      <c r="FU354">
        <v>-1</v>
      </c>
      <c r="FV354">
        <v>21</v>
      </c>
      <c r="FW354">
        <v>-1</v>
      </c>
      <c r="FX354">
        <v>10</v>
      </c>
      <c r="GE354">
        <v>4</v>
      </c>
      <c r="GF354">
        <v>140</v>
      </c>
      <c r="GG354">
        <v>-1</v>
      </c>
      <c r="GH354">
        <v>42</v>
      </c>
      <c r="GO354">
        <v>1</v>
      </c>
      <c r="GP354">
        <v>132</v>
      </c>
      <c r="GQ354">
        <v>-1</v>
      </c>
      <c r="GR354">
        <v>64</v>
      </c>
      <c r="GY354">
        <v>0</v>
      </c>
      <c r="GZ354">
        <v>16</v>
      </c>
      <c r="HA354">
        <v>0</v>
      </c>
      <c r="HB354">
        <v>15</v>
      </c>
      <c r="HI354">
        <v>2</v>
      </c>
      <c r="HJ354">
        <v>120</v>
      </c>
      <c r="HK354">
        <v>4</v>
      </c>
      <c r="HL354">
        <v>60</v>
      </c>
      <c r="HS354">
        <v>10</v>
      </c>
      <c r="HT354">
        <v>97</v>
      </c>
      <c r="HU354">
        <v>13</v>
      </c>
      <c r="HV354">
        <v>22</v>
      </c>
      <c r="IC354">
        <v>6</v>
      </c>
      <c r="ID354">
        <v>1</v>
      </c>
      <c r="IE354">
        <v>1</v>
      </c>
      <c r="IF354">
        <v>85</v>
      </c>
      <c r="IM354">
        <v>0</v>
      </c>
      <c r="IN354">
        <v>29</v>
      </c>
      <c r="IO354">
        <v>0</v>
      </c>
      <c r="IP354">
        <v>35</v>
      </c>
    </row>
    <row r="355" spans="1:250" x14ac:dyDescent="0.25">
      <c r="A355" s="3" t="str">
        <f t="shared" si="5"/>
        <v>Kumkang Park</v>
      </c>
      <c r="B355" s="4">
        <v>45767</v>
      </c>
      <c r="C355" t="s">
        <v>1680</v>
      </c>
      <c r="D355" t="s">
        <v>1681</v>
      </c>
      <c r="E355" t="s">
        <v>1682</v>
      </c>
      <c r="F355" t="s">
        <v>1683</v>
      </c>
      <c r="I355" t="s">
        <v>1523</v>
      </c>
      <c r="J355" t="s">
        <v>1884</v>
      </c>
      <c r="K355" t="s">
        <v>1424</v>
      </c>
      <c r="L355">
        <v>74</v>
      </c>
      <c r="M355">
        <v>71</v>
      </c>
      <c r="Q355">
        <v>145</v>
      </c>
      <c r="R355">
        <v>71.39</v>
      </c>
      <c r="S355">
        <v>71.08</v>
      </c>
      <c r="T355">
        <v>75.33</v>
      </c>
      <c r="U355">
        <v>71.959999999999994</v>
      </c>
      <c r="Y355">
        <v>73.64</v>
      </c>
      <c r="Z355">
        <v>128</v>
      </c>
      <c r="AA355">
        <v>118</v>
      </c>
      <c r="AE355">
        <v>11</v>
      </c>
      <c r="AF355">
        <v>14</v>
      </c>
      <c r="AJ355">
        <v>118</v>
      </c>
      <c r="AK355">
        <v>70</v>
      </c>
      <c r="AL355">
        <v>1</v>
      </c>
      <c r="AM355" s="5">
        <v>0.30208333333333331</v>
      </c>
      <c r="AN355">
        <v>10</v>
      </c>
      <c r="AO355" s="5">
        <v>0.51041666666666663</v>
      </c>
      <c r="AV355">
        <v>265.5</v>
      </c>
      <c r="AX355">
        <v>42.86</v>
      </c>
      <c r="AZ355">
        <v>77.78</v>
      </c>
      <c r="BB355">
        <v>32</v>
      </c>
      <c r="BD355">
        <v>1.79</v>
      </c>
      <c r="BF355">
        <v>37.5</v>
      </c>
      <c r="BH355">
        <v>80</v>
      </c>
      <c r="BJ355" t="s">
        <v>1424</v>
      </c>
      <c r="BK355" t="s">
        <v>1424</v>
      </c>
      <c r="BL355" t="s">
        <v>1424</v>
      </c>
      <c r="BM355" t="s">
        <v>1424</v>
      </c>
      <c r="BN355" t="s">
        <v>1424</v>
      </c>
      <c r="BO355">
        <v>0</v>
      </c>
      <c r="BQ355">
        <v>1</v>
      </c>
      <c r="BS355">
        <v>0</v>
      </c>
      <c r="BU355">
        <v>0</v>
      </c>
      <c r="BV355">
        <v>6</v>
      </c>
      <c r="BW355">
        <v>25</v>
      </c>
      <c r="BX355">
        <v>4</v>
      </c>
      <c r="BY355">
        <v>1</v>
      </c>
      <c r="BZ355">
        <v>5</v>
      </c>
      <c r="CA355">
        <v>8</v>
      </c>
      <c r="CB355">
        <v>20</v>
      </c>
      <c r="CC355">
        <v>8</v>
      </c>
      <c r="CD355">
        <v>253.76</v>
      </c>
      <c r="CE355">
        <v>72.48</v>
      </c>
      <c r="CF355">
        <v>68.14</v>
      </c>
      <c r="CG355">
        <v>49.56</v>
      </c>
      <c r="CH355">
        <v>1.69</v>
      </c>
      <c r="CI355">
        <v>29.65</v>
      </c>
      <c r="CJ355">
        <v>47.47</v>
      </c>
      <c r="CK355">
        <v>3.04</v>
      </c>
      <c r="CL355">
        <v>4.05</v>
      </c>
      <c r="CM355">
        <v>4.75</v>
      </c>
      <c r="CN355">
        <v>253.05</v>
      </c>
      <c r="CO355">
        <v>71.63</v>
      </c>
      <c r="CP355">
        <v>66.69</v>
      </c>
      <c r="CQ355">
        <v>50.4</v>
      </c>
      <c r="CR355">
        <v>1.69</v>
      </c>
      <c r="CS355">
        <v>29.48</v>
      </c>
      <c r="CT355">
        <v>46.5</v>
      </c>
      <c r="CU355">
        <v>3.06</v>
      </c>
      <c r="CV355">
        <v>4.0599999999999996</v>
      </c>
      <c r="CW355">
        <v>4.76</v>
      </c>
      <c r="DC355">
        <v>265</v>
      </c>
      <c r="DD355">
        <v>54</v>
      </c>
      <c r="DE355">
        <v>266</v>
      </c>
      <c r="DF355">
        <v>40</v>
      </c>
      <c r="DM355">
        <v>42.86</v>
      </c>
      <c r="DN355">
        <v>131</v>
      </c>
      <c r="DO355">
        <v>42.86</v>
      </c>
      <c r="DP355">
        <v>133</v>
      </c>
      <c r="DW355">
        <v>72.22</v>
      </c>
      <c r="DX355">
        <v>97</v>
      </c>
      <c r="DY355">
        <v>83.33</v>
      </c>
      <c r="DZ355">
        <v>43</v>
      </c>
      <c r="EG355">
        <v>32</v>
      </c>
      <c r="EH355">
        <v>93</v>
      </c>
      <c r="EI355">
        <v>32</v>
      </c>
      <c r="EJ355">
        <v>81</v>
      </c>
      <c r="EQ355">
        <v>1.77</v>
      </c>
      <c r="ER355">
        <v>85</v>
      </c>
      <c r="ES355">
        <v>1.8</v>
      </c>
      <c r="ET355">
        <v>99</v>
      </c>
      <c r="FA355">
        <v>40</v>
      </c>
      <c r="FB355">
        <v>66</v>
      </c>
      <c r="FC355">
        <v>33.33</v>
      </c>
      <c r="FD355">
        <v>62</v>
      </c>
      <c r="FK355">
        <v>100</v>
      </c>
      <c r="FM355">
        <v>66.67</v>
      </c>
      <c r="FU355">
        <v>0</v>
      </c>
      <c r="FV355">
        <v>64</v>
      </c>
      <c r="FW355">
        <v>0</v>
      </c>
      <c r="FX355">
        <v>40</v>
      </c>
      <c r="GE355">
        <v>1</v>
      </c>
      <c r="GF355">
        <v>97</v>
      </c>
      <c r="GG355">
        <v>0</v>
      </c>
      <c r="GH355">
        <v>71</v>
      </c>
      <c r="GO355">
        <v>1</v>
      </c>
      <c r="GP355">
        <v>132</v>
      </c>
      <c r="GQ355">
        <v>-1</v>
      </c>
      <c r="GR355">
        <v>64</v>
      </c>
      <c r="GY355">
        <v>0</v>
      </c>
      <c r="GZ355">
        <v>16</v>
      </c>
      <c r="HA355">
        <v>0</v>
      </c>
      <c r="HB355">
        <v>15</v>
      </c>
      <c r="HI355">
        <v>3</v>
      </c>
      <c r="HJ355">
        <v>90</v>
      </c>
      <c r="HK355">
        <v>3</v>
      </c>
      <c r="HL355">
        <v>89</v>
      </c>
      <c r="HS355">
        <v>12</v>
      </c>
      <c r="HT355">
        <v>41</v>
      </c>
      <c r="HU355">
        <v>13</v>
      </c>
      <c r="HV355">
        <v>22</v>
      </c>
      <c r="IC355">
        <v>2</v>
      </c>
      <c r="ID355">
        <v>54</v>
      </c>
      <c r="IE355">
        <v>2</v>
      </c>
      <c r="IF355">
        <v>52</v>
      </c>
      <c r="IM355">
        <v>1</v>
      </c>
      <c r="IN355">
        <v>1</v>
      </c>
      <c r="IO355">
        <v>0</v>
      </c>
      <c r="IP355">
        <v>35</v>
      </c>
    </row>
    <row r="356" spans="1:250" x14ac:dyDescent="0.25">
      <c r="A356" s="3" t="str">
        <f t="shared" si="5"/>
        <v>Jessica Porvasnik</v>
      </c>
      <c r="B356" s="4">
        <v>45767</v>
      </c>
      <c r="C356" t="s">
        <v>1680</v>
      </c>
      <c r="D356" t="s">
        <v>1681</v>
      </c>
      <c r="E356" t="s">
        <v>1682</v>
      </c>
      <c r="F356" t="s">
        <v>1683</v>
      </c>
      <c r="I356" t="s">
        <v>1885</v>
      </c>
      <c r="J356" t="s">
        <v>1886</v>
      </c>
      <c r="K356" t="s">
        <v>1424</v>
      </c>
      <c r="L356">
        <v>72</v>
      </c>
      <c r="M356">
        <v>73</v>
      </c>
      <c r="Q356">
        <v>145</v>
      </c>
      <c r="R356">
        <v>71.39</v>
      </c>
      <c r="S356">
        <v>71.08</v>
      </c>
      <c r="T356">
        <v>73.33</v>
      </c>
      <c r="U356">
        <v>73.959999999999994</v>
      </c>
      <c r="Y356">
        <v>73.64</v>
      </c>
      <c r="Z356">
        <v>104</v>
      </c>
      <c r="AA356">
        <v>118</v>
      </c>
      <c r="AE356">
        <v>9</v>
      </c>
      <c r="AF356">
        <v>14</v>
      </c>
      <c r="AJ356">
        <v>118</v>
      </c>
      <c r="AK356">
        <v>70</v>
      </c>
      <c r="AL356">
        <v>1</v>
      </c>
      <c r="AM356" s="5">
        <v>0.51041666666666663</v>
      </c>
      <c r="AN356">
        <v>10</v>
      </c>
      <c r="AO356" s="5">
        <v>0.30208333333333331</v>
      </c>
      <c r="AV356">
        <v>241</v>
      </c>
      <c r="AX356">
        <v>57.14</v>
      </c>
      <c r="AZ356">
        <v>72.22</v>
      </c>
      <c r="BB356">
        <v>31.5</v>
      </c>
      <c r="BD356">
        <v>1.88</v>
      </c>
      <c r="BF356">
        <v>60</v>
      </c>
      <c r="BH356">
        <v>60</v>
      </c>
      <c r="BJ356" t="s">
        <v>1424</v>
      </c>
      <c r="BK356" t="s">
        <v>1424</v>
      </c>
      <c r="BL356" t="s">
        <v>1424</v>
      </c>
      <c r="BM356" t="s">
        <v>1424</v>
      </c>
      <c r="BN356" t="s">
        <v>1424</v>
      </c>
      <c r="BO356">
        <v>1</v>
      </c>
      <c r="BQ356">
        <v>1</v>
      </c>
      <c r="BS356">
        <v>-1</v>
      </c>
      <c r="BU356">
        <v>0</v>
      </c>
      <c r="BV356">
        <v>3</v>
      </c>
      <c r="BW356">
        <v>29</v>
      </c>
      <c r="BX356">
        <v>4</v>
      </c>
      <c r="BY356">
        <v>0</v>
      </c>
      <c r="BZ356">
        <v>5</v>
      </c>
      <c r="CA356">
        <v>8</v>
      </c>
      <c r="CB356">
        <v>20</v>
      </c>
      <c r="CC356">
        <v>8</v>
      </c>
      <c r="CD356">
        <v>253.76</v>
      </c>
      <c r="CE356">
        <v>72.48</v>
      </c>
      <c r="CF356">
        <v>68.14</v>
      </c>
      <c r="CG356">
        <v>49.56</v>
      </c>
      <c r="CH356">
        <v>1.69</v>
      </c>
      <c r="CI356">
        <v>29.65</v>
      </c>
      <c r="CJ356">
        <v>47.47</v>
      </c>
      <c r="CK356">
        <v>3.04</v>
      </c>
      <c r="CL356">
        <v>4.05</v>
      </c>
      <c r="CM356">
        <v>4.75</v>
      </c>
      <c r="CN356">
        <v>253.05</v>
      </c>
      <c r="CO356">
        <v>71.63</v>
      </c>
      <c r="CP356">
        <v>66.69</v>
      </c>
      <c r="CQ356">
        <v>50.4</v>
      </c>
      <c r="CR356">
        <v>1.69</v>
      </c>
      <c r="CS356">
        <v>29.48</v>
      </c>
      <c r="CT356">
        <v>46.5</v>
      </c>
      <c r="CU356">
        <v>3.06</v>
      </c>
      <c r="CV356">
        <v>4.0599999999999996</v>
      </c>
      <c r="CW356">
        <v>4.76</v>
      </c>
      <c r="DC356">
        <v>250</v>
      </c>
      <c r="DD356">
        <v>112</v>
      </c>
      <c r="DE356">
        <v>232</v>
      </c>
      <c r="DF356">
        <v>141</v>
      </c>
      <c r="DM356">
        <v>50</v>
      </c>
      <c r="DN356">
        <v>113</v>
      </c>
      <c r="DO356">
        <v>64.290000000000006</v>
      </c>
      <c r="DP356">
        <v>69</v>
      </c>
      <c r="DW356">
        <v>66.67</v>
      </c>
      <c r="DX356">
        <v>121</v>
      </c>
      <c r="DY356">
        <v>77.78</v>
      </c>
      <c r="DZ356">
        <v>72</v>
      </c>
      <c r="EG356">
        <v>30</v>
      </c>
      <c r="EH356">
        <v>54</v>
      </c>
      <c r="EI356">
        <v>33</v>
      </c>
      <c r="EJ356">
        <v>102</v>
      </c>
      <c r="EQ356">
        <v>1.75</v>
      </c>
      <c r="ER356">
        <v>74</v>
      </c>
      <c r="ES356">
        <v>2</v>
      </c>
      <c r="ET356">
        <v>142</v>
      </c>
      <c r="FA356">
        <v>50</v>
      </c>
      <c r="FB356">
        <v>45</v>
      </c>
      <c r="FC356">
        <v>75</v>
      </c>
      <c r="FD356">
        <v>17</v>
      </c>
      <c r="FK356">
        <v>50</v>
      </c>
      <c r="FM356">
        <v>100</v>
      </c>
      <c r="FU356">
        <v>0</v>
      </c>
      <c r="FV356">
        <v>64</v>
      </c>
      <c r="FW356">
        <v>1</v>
      </c>
      <c r="FX356">
        <v>94</v>
      </c>
      <c r="GE356">
        <v>1</v>
      </c>
      <c r="GF356">
        <v>97</v>
      </c>
      <c r="GG356">
        <v>0</v>
      </c>
      <c r="GH356">
        <v>71</v>
      </c>
      <c r="GO356">
        <v>-1</v>
      </c>
      <c r="GP356">
        <v>59</v>
      </c>
      <c r="GQ356">
        <v>0</v>
      </c>
      <c r="GR356">
        <v>115</v>
      </c>
      <c r="GY356">
        <v>0</v>
      </c>
      <c r="GZ356">
        <v>16</v>
      </c>
      <c r="HA356">
        <v>0</v>
      </c>
      <c r="HB356">
        <v>15</v>
      </c>
      <c r="HI356">
        <v>3</v>
      </c>
      <c r="HJ356">
        <v>90</v>
      </c>
      <c r="HK356">
        <v>0</v>
      </c>
      <c r="HL356">
        <v>144</v>
      </c>
      <c r="HS356">
        <v>12</v>
      </c>
      <c r="HT356">
        <v>41</v>
      </c>
      <c r="HU356">
        <v>17</v>
      </c>
      <c r="HV356">
        <v>1</v>
      </c>
      <c r="IC356">
        <v>3</v>
      </c>
      <c r="ID356">
        <v>23</v>
      </c>
      <c r="IE356">
        <v>1</v>
      </c>
      <c r="IF356">
        <v>85</v>
      </c>
      <c r="IM356">
        <v>0</v>
      </c>
      <c r="IN356">
        <v>29</v>
      </c>
      <c r="IO356">
        <v>0</v>
      </c>
      <c r="IP356">
        <v>35</v>
      </c>
    </row>
    <row r="357" spans="1:250" x14ac:dyDescent="0.25">
      <c r="A357" s="3" t="str">
        <f t="shared" si="5"/>
        <v>Ssu-Chia Cheng</v>
      </c>
      <c r="B357" s="4">
        <v>45767</v>
      </c>
      <c r="C357" t="s">
        <v>1680</v>
      </c>
      <c r="D357" t="s">
        <v>1681</v>
      </c>
      <c r="E357" t="s">
        <v>1682</v>
      </c>
      <c r="F357" t="s">
        <v>1683</v>
      </c>
      <c r="I357" t="s">
        <v>1887</v>
      </c>
      <c r="J357" t="s">
        <v>1888</v>
      </c>
      <c r="K357" t="s">
        <v>1424</v>
      </c>
      <c r="L357">
        <v>76</v>
      </c>
      <c r="M357">
        <v>70</v>
      </c>
      <c r="Q357">
        <v>146</v>
      </c>
      <c r="R357">
        <v>71.39</v>
      </c>
      <c r="S357">
        <v>71.08</v>
      </c>
      <c r="T357">
        <v>77.33</v>
      </c>
      <c r="U357">
        <v>70.959999999999994</v>
      </c>
      <c r="Y357">
        <v>74.14</v>
      </c>
      <c r="Z357">
        <v>140</v>
      </c>
      <c r="AA357">
        <v>126</v>
      </c>
      <c r="AE357">
        <v>13</v>
      </c>
      <c r="AF357">
        <v>15</v>
      </c>
      <c r="AJ357">
        <v>126</v>
      </c>
      <c r="AK357">
        <v>70</v>
      </c>
      <c r="AL357">
        <v>1</v>
      </c>
      <c r="AM357" s="5">
        <v>0.57152777777777775</v>
      </c>
      <c r="AN357">
        <v>10</v>
      </c>
      <c r="AO357" s="5">
        <v>0.36319444444444443</v>
      </c>
      <c r="AV357">
        <v>255</v>
      </c>
      <c r="AX357">
        <v>67.86</v>
      </c>
      <c r="AZ357">
        <v>69.44</v>
      </c>
      <c r="BB357">
        <v>31.5</v>
      </c>
      <c r="BD357">
        <v>1.76</v>
      </c>
      <c r="BF357">
        <v>36.4</v>
      </c>
      <c r="BH357">
        <v>0</v>
      </c>
      <c r="BJ357" t="s">
        <v>1424</v>
      </c>
      <c r="BK357" t="s">
        <v>1424</v>
      </c>
      <c r="BL357" t="s">
        <v>1424</v>
      </c>
      <c r="BM357" t="s">
        <v>1424</v>
      </c>
      <c r="BN357" t="s">
        <v>1424</v>
      </c>
      <c r="BO357">
        <v>1</v>
      </c>
      <c r="BQ357">
        <v>2</v>
      </c>
      <c r="BS357">
        <v>-1</v>
      </c>
      <c r="BU357">
        <v>0</v>
      </c>
      <c r="BV357">
        <v>6</v>
      </c>
      <c r="BW357">
        <v>23</v>
      </c>
      <c r="BX357">
        <v>6</v>
      </c>
      <c r="BY357">
        <v>1</v>
      </c>
      <c r="BZ357">
        <v>2</v>
      </c>
      <c r="CA357">
        <v>8</v>
      </c>
      <c r="CB357">
        <v>20</v>
      </c>
      <c r="CC357">
        <v>8</v>
      </c>
      <c r="CD357">
        <v>253.76</v>
      </c>
      <c r="CE357">
        <v>72.48</v>
      </c>
      <c r="CF357">
        <v>68.14</v>
      </c>
      <c r="CG357">
        <v>49.56</v>
      </c>
      <c r="CH357">
        <v>1.69</v>
      </c>
      <c r="CI357">
        <v>29.65</v>
      </c>
      <c r="CJ357">
        <v>47.47</v>
      </c>
      <c r="CK357">
        <v>3.04</v>
      </c>
      <c r="CL357">
        <v>4.05</v>
      </c>
      <c r="CM357">
        <v>4.75</v>
      </c>
      <c r="CN357">
        <v>253.05</v>
      </c>
      <c r="CO357">
        <v>71.63</v>
      </c>
      <c r="CP357">
        <v>66.69</v>
      </c>
      <c r="CQ357">
        <v>50.4</v>
      </c>
      <c r="CR357">
        <v>1.69</v>
      </c>
      <c r="CS357">
        <v>29.48</v>
      </c>
      <c r="CT357">
        <v>46.5</v>
      </c>
      <c r="CU357">
        <v>3.06</v>
      </c>
      <c r="CV357">
        <v>4.0599999999999996</v>
      </c>
      <c r="CW357">
        <v>4.76</v>
      </c>
      <c r="DC357">
        <v>252</v>
      </c>
      <c r="DD357">
        <v>107</v>
      </c>
      <c r="DE357">
        <v>258</v>
      </c>
      <c r="DF357">
        <v>75</v>
      </c>
      <c r="DM357">
        <v>64.290000000000006</v>
      </c>
      <c r="DN357">
        <v>50</v>
      </c>
      <c r="DO357">
        <v>71.430000000000007</v>
      </c>
      <c r="DP357">
        <v>40</v>
      </c>
      <c r="DW357">
        <v>66.67</v>
      </c>
      <c r="DX357">
        <v>121</v>
      </c>
      <c r="DY357">
        <v>72.22</v>
      </c>
      <c r="DZ357">
        <v>109</v>
      </c>
      <c r="EG357">
        <v>35</v>
      </c>
      <c r="EH357">
        <v>139</v>
      </c>
      <c r="EI357">
        <v>28</v>
      </c>
      <c r="EJ357">
        <v>8</v>
      </c>
      <c r="EQ357">
        <v>2</v>
      </c>
      <c r="ER357">
        <v>143</v>
      </c>
      <c r="ES357">
        <v>1.54</v>
      </c>
      <c r="ET357">
        <v>7</v>
      </c>
      <c r="FA357">
        <v>33.33</v>
      </c>
      <c r="FB357">
        <v>76</v>
      </c>
      <c r="FC357">
        <v>40</v>
      </c>
      <c r="FD357">
        <v>55</v>
      </c>
      <c r="FK357">
        <v>0</v>
      </c>
      <c r="FM357">
        <v>0</v>
      </c>
      <c r="FU357">
        <v>0</v>
      </c>
      <c r="FV357">
        <v>64</v>
      </c>
      <c r="FW357">
        <v>1</v>
      </c>
      <c r="FX357">
        <v>94</v>
      </c>
      <c r="GE357">
        <v>3</v>
      </c>
      <c r="GF357">
        <v>131</v>
      </c>
      <c r="GG357">
        <v>-1</v>
      </c>
      <c r="GH357">
        <v>42</v>
      </c>
      <c r="GO357">
        <v>1</v>
      </c>
      <c r="GP357">
        <v>132</v>
      </c>
      <c r="GQ357">
        <v>-2</v>
      </c>
      <c r="GR357">
        <v>34</v>
      </c>
      <c r="GY357">
        <v>0</v>
      </c>
      <c r="GZ357">
        <v>16</v>
      </c>
      <c r="HA357">
        <v>0</v>
      </c>
      <c r="HB357">
        <v>15</v>
      </c>
      <c r="HI357">
        <v>0</v>
      </c>
      <c r="HJ357">
        <v>142</v>
      </c>
      <c r="HK357">
        <v>6</v>
      </c>
      <c r="HL357">
        <v>12</v>
      </c>
      <c r="HS357">
        <v>14</v>
      </c>
      <c r="HT357">
        <v>9</v>
      </c>
      <c r="HU357">
        <v>9</v>
      </c>
      <c r="HV357">
        <v>121</v>
      </c>
      <c r="IC357">
        <v>4</v>
      </c>
      <c r="ID357">
        <v>8</v>
      </c>
      <c r="IE357">
        <v>2</v>
      </c>
      <c r="IF357">
        <v>52</v>
      </c>
      <c r="IM357">
        <v>0</v>
      </c>
      <c r="IN357">
        <v>29</v>
      </c>
      <c r="IO357">
        <v>1</v>
      </c>
      <c r="IP357">
        <v>5</v>
      </c>
    </row>
    <row r="358" spans="1:250" x14ac:dyDescent="0.25">
      <c r="A358" s="3" t="str">
        <f t="shared" si="5"/>
        <v>Karis Davidson</v>
      </c>
      <c r="B358" s="4">
        <v>45767</v>
      </c>
      <c r="C358" t="s">
        <v>1680</v>
      </c>
      <c r="D358" t="s">
        <v>1681</v>
      </c>
      <c r="E358" t="s">
        <v>1682</v>
      </c>
      <c r="F358" t="s">
        <v>1683</v>
      </c>
      <c r="I358" t="s">
        <v>1889</v>
      </c>
      <c r="J358" t="s">
        <v>1890</v>
      </c>
      <c r="K358" t="s">
        <v>1424</v>
      </c>
      <c r="L358">
        <v>75</v>
      </c>
      <c r="M358">
        <v>71</v>
      </c>
      <c r="Q358">
        <v>146</v>
      </c>
      <c r="R358">
        <v>71.39</v>
      </c>
      <c r="S358">
        <v>71.08</v>
      </c>
      <c r="T358">
        <v>76.33</v>
      </c>
      <c r="U358">
        <v>71.959999999999994</v>
      </c>
      <c r="Y358">
        <v>74.14</v>
      </c>
      <c r="Z358">
        <v>137</v>
      </c>
      <c r="AA358">
        <v>126</v>
      </c>
      <c r="AE358">
        <v>12</v>
      </c>
      <c r="AF358">
        <v>15</v>
      </c>
      <c r="AJ358">
        <v>126</v>
      </c>
      <c r="AK358">
        <v>70</v>
      </c>
      <c r="AL358">
        <v>10</v>
      </c>
      <c r="AM358" s="5">
        <v>0.57916666666666672</v>
      </c>
      <c r="AN358">
        <v>1</v>
      </c>
      <c r="AO358" s="5">
        <v>0.37083333333333335</v>
      </c>
      <c r="AV358">
        <v>258</v>
      </c>
      <c r="AX358">
        <v>67.86</v>
      </c>
      <c r="AZ358">
        <v>75</v>
      </c>
      <c r="BB358">
        <v>31.5</v>
      </c>
      <c r="BD358">
        <v>1.78</v>
      </c>
      <c r="BF358">
        <v>33.299999999999997</v>
      </c>
      <c r="BH358">
        <v>20</v>
      </c>
      <c r="BJ358" t="s">
        <v>1424</v>
      </c>
      <c r="BK358" t="s">
        <v>1424</v>
      </c>
      <c r="BL358" t="s">
        <v>1424</v>
      </c>
      <c r="BM358" t="s">
        <v>1424</v>
      </c>
      <c r="BN358" t="s">
        <v>1424</v>
      </c>
      <c r="BO358">
        <v>2</v>
      </c>
      <c r="BQ358">
        <v>1</v>
      </c>
      <c r="BS358">
        <v>-1</v>
      </c>
      <c r="BU358">
        <v>0</v>
      </c>
      <c r="BV358">
        <v>6</v>
      </c>
      <c r="BW358">
        <v>24</v>
      </c>
      <c r="BX358">
        <v>4</v>
      </c>
      <c r="BY358">
        <v>2</v>
      </c>
      <c r="BZ358">
        <v>5</v>
      </c>
      <c r="CA358">
        <v>8</v>
      </c>
      <c r="CB358">
        <v>20</v>
      </c>
      <c r="CC358">
        <v>8</v>
      </c>
      <c r="CD358">
        <v>253.76</v>
      </c>
      <c r="CE358">
        <v>72.48</v>
      </c>
      <c r="CF358">
        <v>68.14</v>
      </c>
      <c r="CG358">
        <v>49.56</v>
      </c>
      <c r="CH358">
        <v>1.69</v>
      </c>
      <c r="CI358">
        <v>29.65</v>
      </c>
      <c r="CJ358">
        <v>47.47</v>
      </c>
      <c r="CK358">
        <v>3.04</v>
      </c>
      <c r="CL358">
        <v>4.05</v>
      </c>
      <c r="CM358">
        <v>4.75</v>
      </c>
      <c r="CN358">
        <v>253.05</v>
      </c>
      <c r="CO358">
        <v>71.63</v>
      </c>
      <c r="CP358">
        <v>66.69</v>
      </c>
      <c r="CQ358">
        <v>50.4</v>
      </c>
      <c r="CR358">
        <v>1.69</v>
      </c>
      <c r="CS358">
        <v>29.48</v>
      </c>
      <c r="CT358">
        <v>46.5</v>
      </c>
      <c r="CU358">
        <v>3.06</v>
      </c>
      <c r="CV358">
        <v>4.0599999999999996</v>
      </c>
      <c r="CW358">
        <v>4.76</v>
      </c>
      <c r="DC358">
        <v>261</v>
      </c>
      <c r="DD358">
        <v>64</v>
      </c>
      <c r="DE358">
        <v>255</v>
      </c>
      <c r="DF358">
        <v>87</v>
      </c>
      <c r="DM358">
        <v>57.14</v>
      </c>
      <c r="DN358">
        <v>86</v>
      </c>
      <c r="DO358">
        <v>78.569999999999993</v>
      </c>
      <c r="DP358">
        <v>20</v>
      </c>
      <c r="DW358">
        <v>61.11</v>
      </c>
      <c r="DX358">
        <v>132</v>
      </c>
      <c r="DY358">
        <v>88.89</v>
      </c>
      <c r="DZ358">
        <v>23</v>
      </c>
      <c r="EG358">
        <v>31</v>
      </c>
      <c r="EH358">
        <v>76</v>
      </c>
      <c r="EI358">
        <v>32</v>
      </c>
      <c r="EJ358">
        <v>81</v>
      </c>
      <c r="EQ358">
        <v>1.82</v>
      </c>
      <c r="ER358">
        <v>112</v>
      </c>
      <c r="ES358">
        <v>1.75</v>
      </c>
      <c r="ET358">
        <v>70</v>
      </c>
      <c r="FA358">
        <v>42.86</v>
      </c>
      <c r="FB358">
        <v>64</v>
      </c>
      <c r="FC358">
        <v>0</v>
      </c>
      <c r="FD358">
        <v>91</v>
      </c>
      <c r="FK358">
        <v>50</v>
      </c>
      <c r="FM358">
        <v>0</v>
      </c>
      <c r="FU358">
        <v>2</v>
      </c>
      <c r="FV358">
        <v>136</v>
      </c>
      <c r="FW358">
        <v>0</v>
      </c>
      <c r="FX358">
        <v>40</v>
      </c>
      <c r="GE358">
        <v>1</v>
      </c>
      <c r="GF358">
        <v>97</v>
      </c>
      <c r="GG358">
        <v>0</v>
      </c>
      <c r="GH358">
        <v>71</v>
      </c>
      <c r="GO358">
        <v>0</v>
      </c>
      <c r="GP358">
        <v>109</v>
      </c>
      <c r="GQ358">
        <v>-1</v>
      </c>
      <c r="GR358">
        <v>64</v>
      </c>
      <c r="GY358">
        <v>0</v>
      </c>
      <c r="GZ358">
        <v>16</v>
      </c>
      <c r="HA358">
        <v>0</v>
      </c>
      <c r="HB358">
        <v>15</v>
      </c>
      <c r="HI358">
        <v>2</v>
      </c>
      <c r="HJ358">
        <v>120</v>
      </c>
      <c r="HK358">
        <v>4</v>
      </c>
      <c r="HL358">
        <v>60</v>
      </c>
      <c r="HS358">
        <v>12</v>
      </c>
      <c r="HT358">
        <v>41</v>
      </c>
      <c r="HU358">
        <v>12</v>
      </c>
      <c r="HV358">
        <v>41</v>
      </c>
      <c r="IC358">
        <v>3</v>
      </c>
      <c r="ID358">
        <v>23</v>
      </c>
      <c r="IE358">
        <v>1</v>
      </c>
      <c r="IF358">
        <v>85</v>
      </c>
      <c r="IM358">
        <v>1</v>
      </c>
      <c r="IN358">
        <v>1</v>
      </c>
      <c r="IO358">
        <v>1</v>
      </c>
      <c r="IP358">
        <v>5</v>
      </c>
    </row>
    <row r="359" spans="1:250" x14ac:dyDescent="0.25">
      <c r="A359" s="3" t="str">
        <f t="shared" si="5"/>
        <v>Cheyenne Knight</v>
      </c>
      <c r="B359" s="4">
        <v>45767</v>
      </c>
      <c r="C359" t="s">
        <v>1680</v>
      </c>
      <c r="D359" t="s">
        <v>1681</v>
      </c>
      <c r="E359" t="s">
        <v>1682</v>
      </c>
      <c r="F359" t="s">
        <v>1683</v>
      </c>
      <c r="I359" t="s">
        <v>1891</v>
      </c>
      <c r="J359" t="s">
        <v>1892</v>
      </c>
      <c r="K359" t="s">
        <v>1424</v>
      </c>
      <c r="L359">
        <v>74</v>
      </c>
      <c r="M359">
        <v>72</v>
      </c>
      <c r="Q359">
        <v>146</v>
      </c>
      <c r="R359">
        <v>71.39</v>
      </c>
      <c r="S359">
        <v>71.08</v>
      </c>
      <c r="T359">
        <v>75.33</v>
      </c>
      <c r="U359">
        <v>72.959999999999994</v>
      </c>
      <c r="Y359">
        <v>74.14</v>
      </c>
      <c r="Z359">
        <v>128</v>
      </c>
      <c r="AA359">
        <v>126</v>
      </c>
      <c r="AE359">
        <v>11</v>
      </c>
      <c r="AF359">
        <v>15</v>
      </c>
      <c r="AJ359">
        <v>126</v>
      </c>
      <c r="AK359">
        <v>70</v>
      </c>
      <c r="AL359">
        <v>10</v>
      </c>
      <c r="AM359" s="5">
        <v>0.57916666666666672</v>
      </c>
      <c r="AN359">
        <v>1</v>
      </c>
      <c r="AO359" s="5">
        <v>0.37083333333333335</v>
      </c>
      <c r="AV359">
        <v>246</v>
      </c>
      <c r="AX359">
        <v>78.569999999999993</v>
      </c>
      <c r="AZ359">
        <v>69.44</v>
      </c>
      <c r="BB359">
        <v>32.5</v>
      </c>
      <c r="BD359">
        <v>1.8</v>
      </c>
      <c r="BF359">
        <v>36.4</v>
      </c>
      <c r="BH359">
        <v>33.33</v>
      </c>
      <c r="BJ359" t="s">
        <v>1424</v>
      </c>
      <c r="BK359" t="s">
        <v>1424</v>
      </c>
      <c r="BL359" t="s">
        <v>1424</v>
      </c>
      <c r="BM359" t="s">
        <v>1424</v>
      </c>
      <c r="BN359" t="s">
        <v>1424</v>
      </c>
      <c r="BO359">
        <v>1</v>
      </c>
      <c r="BQ359">
        <v>3</v>
      </c>
      <c r="BS359">
        <v>-2</v>
      </c>
      <c r="BU359">
        <v>0</v>
      </c>
      <c r="BV359">
        <v>5</v>
      </c>
      <c r="BW359">
        <v>24</v>
      </c>
      <c r="BX359">
        <v>7</v>
      </c>
      <c r="BY359">
        <v>0</v>
      </c>
      <c r="BZ359">
        <v>6</v>
      </c>
      <c r="CA359">
        <v>8</v>
      </c>
      <c r="CB359">
        <v>20</v>
      </c>
      <c r="CC359">
        <v>8</v>
      </c>
      <c r="CD359">
        <v>253.76</v>
      </c>
      <c r="CE359">
        <v>72.48</v>
      </c>
      <c r="CF359">
        <v>68.14</v>
      </c>
      <c r="CG359">
        <v>49.56</v>
      </c>
      <c r="CH359">
        <v>1.69</v>
      </c>
      <c r="CI359">
        <v>29.65</v>
      </c>
      <c r="CJ359">
        <v>47.47</v>
      </c>
      <c r="CK359">
        <v>3.04</v>
      </c>
      <c r="CL359">
        <v>4.05</v>
      </c>
      <c r="CM359">
        <v>4.75</v>
      </c>
      <c r="CN359">
        <v>253.05</v>
      </c>
      <c r="CO359">
        <v>71.63</v>
      </c>
      <c r="CP359">
        <v>66.69</v>
      </c>
      <c r="CQ359">
        <v>50.4</v>
      </c>
      <c r="CR359">
        <v>1.69</v>
      </c>
      <c r="CS359">
        <v>29.48</v>
      </c>
      <c r="CT359">
        <v>46.5</v>
      </c>
      <c r="CU359">
        <v>3.06</v>
      </c>
      <c r="CV359">
        <v>4.0599999999999996</v>
      </c>
      <c r="CW359">
        <v>4.76</v>
      </c>
      <c r="DC359">
        <v>242</v>
      </c>
      <c r="DD359">
        <v>134</v>
      </c>
      <c r="DE359">
        <v>250</v>
      </c>
      <c r="DF359">
        <v>106</v>
      </c>
      <c r="DM359">
        <v>71.430000000000007</v>
      </c>
      <c r="DN359">
        <v>28</v>
      </c>
      <c r="DO359">
        <v>85.71</v>
      </c>
      <c r="DP359">
        <v>5</v>
      </c>
      <c r="DW359">
        <v>66.67</v>
      </c>
      <c r="DX359">
        <v>121</v>
      </c>
      <c r="DY359">
        <v>72.22</v>
      </c>
      <c r="DZ359">
        <v>109</v>
      </c>
      <c r="EG359">
        <v>32</v>
      </c>
      <c r="EH359">
        <v>93</v>
      </c>
      <c r="EI359">
        <v>33</v>
      </c>
      <c r="EJ359">
        <v>102</v>
      </c>
      <c r="EQ359">
        <v>1.83</v>
      </c>
      <c r="ER359">
        <v>114</v>
      </c>
      <c r="ES359">
        <v>1.77</v>
      </c>
      <c r="ET359">
        <v>80</v>
      </c>
      <c r="FA359">
        <v>33.33</v>
      </c>
      <c r="FB359">
        <v>76</v>
      </c>
      <c r="FC359">
        <v>40</v>
      </c>
      <c r="FD359">
        <v>55</v>
      </c>
      <c r="FK359">
        <v>0</v>
      </c>
      <c r="FM359">
        <v>66.67</v>
      </c>
      <c r="FU359">
        <v>1</v>
      </c>
      <c r="FV359">
        <v>118</v>
      </c>
      <c r="FW359">
        <v>0</v>
      </c>
      <c r="FX359">
        <v>40</v>
      </c>
      <c r="GE359">
        <v>1</v>
      </c>
      <c r="GF359">
        <v>97</v>
      </c>
      <c r="GG359">
        <v>2</v>
      </c>
      <c r="GH359">
        <v>117</v>
      </c>
      <c r="GO359">
        <v>0</v>
      </c>
      <c r="GP359">
        <v>109</v>
      </c>
      <c r="GQ359">
        <v>-2</v>
      </c>
      <c r="GR359">
        <v>34</v>
      </c>
      <c r="GY359">
        <v>0</v>
      </c>
      <c r="GZ359">
        <v>16</v>
      </c>
      <c r="HA359">
        <v>0</v>
      </c>
      <c r="HB359">
        <v>15</v>
      </c>
      <c r="HI359">
        <v>2</v>
      </c>
      <c r="HJ359">
        <v>120</v>
      </c>
      <c r="HK359">
        <v>3</v>
      </c>
      <c r="HL359">
        <v>89</v>
      </c>
      <c r="HS359">
        <v>12</v>
      </c>
      <c r="HT359">
        <v>41</v>
      </c>
      <c r="HU359">
        <v>12</v>
      </c>
      <c r="HV359">
        <v>41</v>
      </c>
      <c r="IC359">
        <v>4</v>
      </c>
      <c r="ID359">
        <v>8</v>
      </c>
      <c r="IE359">
        <v>3</v>
      </c>
      <c r="IF359">
        <v>25</v>
      </c>
      <c r="IM359">
        <v>0</v>
      </c>
      <c r="IN359">
        <v>29</v>
      </c>
      <c r="IO359">
        <v>0</v>
      </c>
      <c r="IP359">
        <v>35</v>
      </c>
    </row>
    <row r="360" spans="1:250" x14ac:dyDescent="0.25">
      <c r="A360" s="3" t="str">
        <f t="shared" si="5"/>
        <v>Morgane Metraux</v>
      </c>
      <c r="B360" s="4">
        <v>45767</v>
      </c>
      <c r="C360" t="s">
        <v>1680</v>
      </c>
      <c r="D360" t="s">
        <v>1681</v>
      </c>
      <c r="E360" t="s">
        <v>1682</v>
      </c>
      <c r="F360" t="s">
        <v>1683</v>
      </c>
      <c r="I360" t="s">
        <v>1893</v>
      </c>
      <c r="J360" t="s">
        <v>1894</v>
      </c>
      <c r="K360" t="s">
        <v>1424</v>
      </c>
      <c r="L360">
        <v>70</v>
      </c>
      <c r="M360">
        <v>76</v>
      </c>
      <c r="Q360">
        <v>146</v>
      </c>
      <c r="R360">
        <v>71.39</v>
      </c>
      <c r="S360">
        <v>71.08</v>
      </c>
      <c r="T360">
        <v>71.33</v>
      </c>
      <c r="U360">
        <v>76.959999999999994</v>
      </c>
      <c r="Y360">
        <v>74.14</v>
      </c>
      <c r="Z360">
        <v>62</v>
      </c>
      <c r="AA360">
        <v>126</v>
      </c>
      <c r="AE360">
        <v>7</v>
      </c>
      <c r="AF360">
        <v>15</v>
      </c>
      <c r="AJ360">
        <v>126</v>
      </c>
      <c r="AK360">
        <v>70</v>
      </c>
      <c r="AL360">
        <v>10</v>
      </c>
      <c r="AM360" s="5">
        <v>0.5180555555555556</v>
      </c>
      <c r="AN360">
        <v>1</v>
      </c>
      <c r="AO360" s="5">
        <v>0.30972222222222223</v>
      </c>
      <c r="AV360">
        <v>252.5</v>
      </c>
      <c r="AX360">
        <v>85.71</v>
      </c>
      <c r="AZ360">
        <v>72.22</v>
      </c>
      <c r="BB360">
        <v>32.5</v>
      </c>
      <c r="BD360">
        <v>1.77</v>
      </c>
      <c r="BF360">
        <v>30</v>
      </c>
      <c r="BH360">
        <v>33.33</v>
      </c>
      <c r="BJ360" t="s">
        <v>1424</v>
      </c>
      <c r="BK360" t="s">
        <v>1424</v>
      </c>
      <c r="BL360" t="s">
        <v>1424</v>
      </c>
      <c r="BM360" t="s">
        <v>1424</v>
      </c>
      <c r="BN360" t="s">
        <v>1424</v>
      </c>
      <c r="BO360">
        <v>2</v>
      </c>
      <c r="BQ360">
        <v>2</v>
      </c>
      <c r="BS360">
        <v>-2</v>
      </c>
      <c r="BU360">
        <v>0</v>
      </c>
      <c r="BV360">
        <v>6</v>
      </c>
      <c r="BW360">
        <v>22</v>
      </c>
      <c r="BX360">
        <v>8</v>
      </c>
      <c r="BY360">
        <v>0</v>
      </c>
      <c r="BZ360">
        <v>6</v>
      </c>
      <c r="CA360">
        <v>8</v>
      </c>
      <c r="CB360">
        <v>20</v>
      </c>
      <c r="CC360">
        <v>8</v>
      </c>
      <c r="CD360">
        <v>253.76</v>
      </c>
      <c r="CE360">
        <v>72.48</v>
      </c>
      <c r="CF360">
        <v>68.14</v>
      </c>
      <c r="CG360">
        <v>49.56</v>
      </c>
      <c r="CH360">
        <v>1.69</v>
      </c>
      <c r="CI360">
        <v>29.65</v>
      </c>
      <c r="CJ360">
        <v>47.47</v>
      </c>
      <c r="CK360">
        <v>3.04</v>
      </c>
      <c r="CL360">
        <v>4.05</v>
      </c>
      <c r="CM360">
        <v>4.75</v>
      </c>
      <c r="CN360">
        <v>253.05</v>
      </c>
      <c r="CO360">
        <v>71.63</v>
      </c>
      <c r="CP360">
        <v>66.69</v>
      </c>
      <c r="CQ360">
        <v>50.4</v>
      </c>
      <c r="CR360">
        <v>1.69</v>
      </c>
      <c r="CS360">
        <v>29.48</v>
      </c>
      <c r="CT360">
        <v>46.5</v>
      </c>
      <c r="CU360">
        <v>3.06</v>
      </c>
      <c r="CV360">
        <v>4.0599999999999996</v>
      </c>
      <c r="CW360">
        <v>4.76</v>
      </c>
      <c r="DC360">
        <v>260</v>
      </c>
      <c r="DD360">
        <v>72</v>
      </c>
      <c r="DE360">
        <v>245</v>
      </c>
      <c r="DF360">
        <v>121</v>
      </c>
      <c r="DM360">
        <v>85.71</v>
      </c>
      <c r="DN360">
        <v>7</v>
      </c>
      <c r="DO360">
        <v>85.71</v>
      </c>
      <c r="DP360">
        <v>5</v>
      </c>
      <c r="DW360">
        <v>72.22</v>
      </c>
      <c r="DX360">
        <v>97</v>
      </c>
      <c r="DY360">
        <v>72.22</v>
      </c>
      <c r="DZ360">
        <v>109</v>
      </c>
      <c r="EG360">
        <v>29</v>
      </c>
      <c r="EH360">
        <v>33</v>
      </c>
      <c r="EI360">
        <v>36</v>
      </c>
      <c r="EJ360">
        <v>140</v>
      </c>
      <c r="EQ360">
        <v>1.69</v>
      </c>
      <c r="ER360">
        <v>49</v>
      </c>
      <c r="ES360">
        <v>1.85</v>
      </c>
      <c r="ET360">
        <v>115</v>
      </c>
      <c r="FA360">
        <v>60</v>
      </c>
      <c r="FB360">
        <v>40</v>
      </c>
      <c r="FC360">
        <v>0</v>
      </c>
      <c r="FD360">
        <v>91</v>
      </c>
      <c r="FK360">
        <v>50</v>
      </c>
      <c r="FM360">
        <v>0</v>
      </c>
      <c r="FU360">
        <v>1</v>
      </c>
      <c r="FV360">
        <v>118</v>
      </c>
      <c r="FW360">
        <v>1</v>
      </c>
      <c r="FX360">
        <v>94</v>
      </c>
      <c r="GE360">
        <v>0</v>
      </c>
      <c r="GF360">
        <v>72</v>
      </c>
      <c r="GG360">
        <v>2</v>
      </c>
      <c r="GH360">
        <v>117</v>
      </c>
      <c r="GO360">
        <v>-3</v>
      </c>
      <c r="GP360">
        <v>6</v>
      </c>
      <c r="GQ360">
        <v>1</v>
      </c>
      <c r="GR360">
        <v>130</v>
      </c>
      <c r="GY360">
        <v>0</v>
      </c>
      <c r="GZ360">
        <v>16</v>
      </c>
      <c r="HA360">
        <v>0</v>
      </c>
      <c r="HB360">
        <v>15</v>
      </c>
      <c r="HI360">
        <v>4</v>
      </c>
      <c r="HJ360">
        <v>67</v>
      </c>
      <c r="HK360">
        <v>2</v>
      </c>
      <c r="HL360">
        <v>116</v>
      </c>
      <c r="HS360">
        <v>12</v>
      </c>
      <c r="HT360">
        <v>41</v>
      </c>
      <c r="HU360">
        <v>10</v>
      </c>
      <c r="HV360">
        <v>99</v>
      </c>
      <c r="IC360">
        <v>2</v>
      </c>
      <c r="ID360">
        <v>54</v>
      </c>
      <c r="IE360">
        <v>6</v>
      </c>
      <c r="IF360">
        <v>2</v>
      </c>
      <c r="IM360">
        <v>0</v>
      </c>
      <c r="IN360">
        <v>29</v>
      </c>
      <c r="IO360">
        <v>0</v>
      </c>
      <c r="IP360">
        <v>35</v>
      </c>
    </row>
    <row r="361" spans="1:250" x14ac:dyDescent="0.25">
      <c r="A361" s="3" t="str">
        <f t="shared" si="5"/>
        <v>Bianca Pagdanganan</v>
      </c>
      <c r="B361" s="4">
        <v>45767</v>
      </c>
      <c r="C361" t="s">
        <v>1680</v>
      </c>
      <c r="D361" t="s">
        <v>1681</v>
      </c>
      <c r="E361" t="s">
        <v>1682</v>
      </c>
      <c r="F361" t="s">
        <v>1683</v>
      </c>
      <c r="I361" t="s">
        <v>1895</v>
      </c>
      <c r="J361" t="s">
        <v>1896</v>
      </c>
      <c r="K361" t="s">
        <v>1424</v>
      </c>
      <c r="L361">
        <v>73</v>
      </c>
      <c r="M361">
        <v>73</v>
      </c>
      <c r="Q361">
        <v>146</v>
      </c>
      <c r="R361">
        <v>71.39</v>
      </c>
      <c r="S361">
        <v>71.08</v>
      </c>
      <c r="T361">
        <v>74.33</v>
      </c>
      <c r="U361">
        <v>73.959999999999994</v>
      </c>
      <c r="Y361">
        <v>74.14</v>
      </c>
      <c r="Z361">
        <v>120</v>
      </c>
      <c r="AA361">
        <v>126</v>
      </c>
      <c r="AE361">
        <v>10</v>
      </c>
      <c r="AF361">
        <v>15</v>
      </c>
      <c r="AJ361">
        <v>126</v>
      </c>
      <c r="AK361">
        <v>70</v>
      </c>
      <c r="AL361">
        <v>10</v>
      </c>
      <c r="AM361" s="5">
        <v>0.59444444444444444</v>
      </c>
      <c r="AN361">
        <v>1</v>
      </c>
      <c r="AO361" s="5">
        <v>0.38611111111111113</v>
      </c>
      <c r="AV361">
        <v>257</v>
      </c>
      <c r="AX361">
        <v>57.14</v>
      </c>
      <c r="AZ361">
        <v>77.78</v>
      </c>
      <c r="BB361">
        <v>32.5</v>
      </c>
      <c r="BD361">
        <v>1.79</v>
      </c>
      <c r="BF361">
        <v>25</v>
      </c>
      <c r="BH361">
        <v>0</v>
      </c>
      <c r="BJ361" t="s">
        <v>1424</v>
      </c>
      <c r="BK361" t="s">
        <v>1424</v>
      </c>
      <c r="BL361" t="s">
        <v>1424</v>
      </c>
      <c r="BM361" t="s">
        <v>1424</v>
      </c>
      <c r="BN361" t="s">
        <v>1424</v>
      </c>
      <c r="BO361">
        <v>3</v>
      </c>
      <c r="BQ361">
        <v>2</v>
      </c>
      <c r="BS361">
        <v>-3</v>
      </c>
      <c r="BU361">
        <v>1</v>
      </c>
      <c r="BV361">
        <v>5</v>
      </c>
      <c r="BW361">
        <v>22</v>
      </c>
      <c r="BX361">
        <v>7</v>
      </c>
      <c r="BY361">
        <v>1</v>
      </c>
      <c r="BZ361">
        <v>3</v>
      </c>
      <c r="CA361">
        <v>8</v>
      </c>
      <c r="CB361">
        <v>20</v>
      </c>
      <c r="CC361">
        <v>8</v>
      </c>
      <c r="CD361">
        <v>253.76</v>
      </c>
      <c r="CE361">
        <v>72.48</v>
      </c>
      <c r="CF361">
        <v>68.14</v>
      </c>
      <c r="CG361">
        <v>49.56</v>
      </c>
      <c r="CH361">
        <v>1.69</v>
      </c>
      <c r="CI361">
        <v>29.65</v>
      </c>
      <c r="CJ361">
        <v>47.47</v>
      </c>
      <c r="CK361">
        <v>3.04</v>
      </c>
      <c r="CL361">
        <v>4.05</v>
      </c>
      <c r="CM361">
        <v>4.75</v>
      </c>
      <c r="CN361">
        <v>253.05</v>
      </c>
      <c r="CO361">
        <v>71.63</v>
      </c>
      <c r="CP361">
        <v>66.69</v>
      </c>
      <c r="CQ361">
        <v>50.4</v>
      </c>
      <c r="CR361">
        <v>1.69</v>
      </c>
      <c r="CS361">
        <v>29.48</v>
      </c>
      <c r="CT361">
        <v>46.5</v>
      </c>
      <c r="CU361">
        <v>3.06</v>
      </c>
      <c r="CV361">
        <v>4.0599999999999996</v>
      </c>
      <c r="CW361">
        <v>4.76</v>
      </c>
      <c r="DC361">
        <v>276</v>
      </c>
      <c r="DD361">
        <v>20</v>
      </c>
      <c r="DE361">
        <v>238</v>
      </c>
      <c r="DF361">
        <v>138</v>
      </c>
      <c r="DM361">
        <v>42.86</v>
      </c>
      <c r="DN361">
        <v>131</v>
      </c>
      <c r="DO361">
        <v>71.430000000000007</v>
      </c>
      <c r="DP361">
        <v>40</v>
      </c>
      <c r="DW361">
        <v>83.33</v>
      </c>
      <c r="DX361">
        <v>41</v>
      </c>
      <c r="DY361">
        <v>72.22</v>
      </c>
      <c r="DZ361">
        <v>109</v>
      </c>
      <c r="EG361">
        <v>33</v>
      </c>
      <c r="EH361">
        <v>115</v>
      </c>
      <c r="EI361">
        <v>32</v>
      </c>
      <c r="EJ361">
        <v>81</v>
      </c>
      <c r="EQ361">
        <v>1.73</v>
      </c>
      <c r="ER361">
        <v>66</v>
      </c>
      <c r="ES361">
        <v>1.85</v>
      </c>
      <c r="ET361">
        <v>115</v>
      </c>
      <c r="FA361">
        <v>0</v>
      </c>
      <c r="FB361">
        <v>108</v>
      </c>
      <c r="FC361">
        <v>40</v>
      </c>
      <c r="FD361">
        <v>55</v>
      </c>
      <c r="FK361">
        <v>0</v>
      </c>
      <c r="FM361">
        <v>0</v>
      </c>
      <c r="FU361">
        <v>2</v>
      </c>
      <c r="FV361">
        <v>136</v>
      </c>
      <c r="FW361">
        <v>1</v>
      </c>
      <c r="FX361">
        <v>94</v>
      </c>
      <c r="GE361">
        <v>2</v>
      </c>
      <c r="GF361">
        <v>121</v>
      </c>
      <c r="GG361">
        <v>0</v>
      </c>
      <c r="GH361">
        <v>71</v>
      </c>
      <c r="GO361">
        <v>-3</v>
      </c>
      <c r="GP361">
        <v>6</v>
      </c>
      <c r="GQ361">
        <v>0</v>
      </c>
      <c r="GR361">
        <v>115</v>
      </c>
      <c r="GY361">
        <v>1</v>
      </c>
      <c r="GZ361">
        <v>1</v>
      </c>
      <c r="HA361">
        <v>0</v>
      </c>
      <c r="HB361">
        <v>15</v>
      </c>
      <c r="HI361">
        <v>3</v>
      </c>
      <c r="HJ361">
        <v>90</v>
      </c>
      <c r="HK361">
        <v>2</v>
      </c>
      <c r="HL361">
        <v>116</v>
      </c>
      <c r="HS361">
        <v>9</v>
      </c>
      <c r="HT361">
        <v>121</v>
      </c>
      <c r="HU361">
        <v>13</v>
      </c>
      <c r="HV361">
        <v>22</v>
      </c>
      <c r="IC361">
        <v>4</v>
      </c>
      <c r="ID361">
        <v>8</v>
      </c>
      <c r="IE361">
        <v>3</v>
      </c>
      <c r="IF361">
        <v>25</v>
      </c>
      <c r="IM361">
        <v>1</v>
      </c>
      <c r="IN361">
        <v>1</v>
      </c>
      <c r="IO361">
        <v>0</v>
      </c>
      <c r="IP361">
        <v>35</v>
      </c>
    </row>
    <row r="362" spans="1:250" x14ac:dyDescent="0.25">
      <c r="A362" s="3" t="str">
        <f t="shared" si="5"/>
        <v>Elizabeth Szokol</v>
      </c>
      <c r="B362" s="4">
        <v>45767</v>
      </c>
      <c r="C362" t="s">
        <v>1680</v>
      </c>
      <c r="D362" t="s">
        <v>1681</v>
      </c>
      <c r="E362" t="s">
        <v>1682</v>
      </c>
      <c r="F362" t="s">
        <v>1683</v>
      </c>
      <c r="I362" t="s">
        <v>1897</v>
      </c>
      <c r="J362" t="s">
        <v>1898</v>
      </c>
      <c r="K362" t="s">
        <v>1424</v>
      </c>
      <c r="L362">
        <v>75</v>
      </c>
      <c r="M362">
        <v>71</v>
      </c>
      <c r="Q362">
        <v>146</v>
      </c>
      <c r="R362">
        <v>71.39</v>
      </c>
      <c r="S362">
        <v>71.08</v>
      </c>
      <c r="T362">
        <v>76.33</v>
      </c>
      <c r="U362">
        <v>71.959999999999994</v>
      </c>
      <c r="Y362">
        <v>74.14</v>
      </c>
      <c r="Z362">
        <v>137</v>
      </c>
      <c r="AA362">
        <v>126</v>
      </c>
      <c r="AE362">
        <v>12</v>
      </c>
      <c r="AF362">
        <v>15</v>
      </c>
      <c r="AJ362">
        <v>126</v>
      </c>
      <c r="AK362">
        <v>70</v>
      </c>
      <c r="AL362">
        <v>10</v>
      </c>
      <c r="AM362" s="5">
        <v>0.54861111111111116</v>
      </c>
      <c r="AN362">
        <v>1</v>
      </c>
      <c r="AO362" s="5">
        <v>0.34027777777777779</v>
      </c>
      <c r="AV362">
        <v>281</v>
      </c>
      <c r="AX362">
        <v>42.86</v>
      </c>
      <c r="AZ362">
        <v>86.11</v>
      </c>
      <c r="BB362">
        <v>34.5</v>
      </c>
      <c r="BD362">
        <v>1.84</v>
      </c>
      <c r="BF362">
        <v>0</v>
      </c>
      <c r="BH362">
        <v>0</v>
      </c>
      <c r="BJ362" t="s">
        <v>1424</v>
      </c>
      <c r="BK362" t="s">
        <v>1424</v>
      </c>
      <c r="BL362" t="s">
        <v>1424</v>
      </c>
      <c r="BM362" t="s">
        <v>1424</v>
      </c>
      <c r="BN362" t="s">
        <v>1424</v>
      </c>
      <c r="BO362">
        <v>-1</v>
      </c>
      <c r="BQ362">
        <v>6</v>
      </c>
      <c r="BS362">
        <v>-3</v>
      </c>
      <c r="BU362">
        <v>0</v>
      </c>
      <c r="BV362">
        <v>5</v>
      </c>
      <c r="BW362">
        <v>25</v>
      </c>
      <c r="BX362">
        <v>5</v>
      </c>
      <c r="BY362">
        <v>1</v>
      </c>
      <c r="BZ362">
        <v>3</v>
      </c>
      <c r="CA362">
        <v>8</v>
      </c>
      <c r="CB362">
        <v>20</v>
      </c>
      <c r="CC362">
        <v>8</v>
      </c>
      <c r="CD362">
        <v>253.76</v>
      </c>
      <c r="CE362">
        <v>72.48</v>
      </c>
      <c r="CF362">
        <v>68.14</v>
      </c>
      <c r="CG362">
        <v>49.56</v>
      </c>
      <c r="CH362">
        <v>1.69</v>
      </c>
      <c r="CI362">
        <v>29.65</v>
      </c>
      <c r="CJ362">
        <v>47.47</v>
      </c>
      <c r="CK362">
        <v>3.04</v>
      </c>
      <c r="CL362">
        <v>4.05</v>
      </c>
      <c r="CM362">
        <v>4.75</v>
      </c>
      <c r="CN362">
        <v>253.05</v>
      </c>
      <c r="CO362">
        <v>71.63</v>
      </c>
      <c r="CP362">
        <v>66.69</v>
      </c>
      <c r="CQ362">
        <v>50.4</v>
      </c>
      <c r="CR362">
        <v>1.69</v>
      </c>
      <c r="CS362">
        <v>29.48</v>
      </c>
      <c r="CT362">
        <v>46.5</v>
      </c>
      <c r="CU362">
        <v>3.06</v>
      </c>
      <c r="CV362">
        <v>4.0599999999999996</v>
      </c>
      <c r="CW362">
        <v>4.76</v>
      </c>
      <c r="DC362">
        <v>282</v>
      </c>
      <c r="DD362">
        <v>12</v>
      </c>
      <c r="DE362">
        <v>280</v>
      </c>
      <c r="DF362">
        <v>10</v>
      </c>
      <c r="DM362">
        <v>42.86</v>
      </c>
      <c r="DN362">
        <v>131</v>
      </c>
      <c r="DO362">
        <v>42.86</v>
      </c>
      <c r="DP362">
        <v>133</v>
      </c>
      <c r="DW362">
        <v>83.33</v>
      </c>
      <c r="DX362">
        <v>41</v>
      </c>
      <c r="DY362">
        <v>88.89</v>
      </c>
      <c r="DZ362">
        <v>23</v>
      </c>
      <c r="EG362">
        <v>36</v>
      </c>
      <c r="EH362">
        <v>142</v>
      </c>
      <c r="EI362">
        <v>33</v>
      </c>
      <c r="EJ362">
        <v>102</v>
      </c>
      <c r="EQ362">
        <v>1.87</v>
      </c>
      <c r="ER362">
        <v>124</v>
      </c>
      <c r="ES362">
        <v>1.81</v>
      </c>
      <c r="ET362">
        <v>109</v>
      </c>
      <c r="FA362">
        <v>0</v>
      </c>
      <c r="FB362">
        <v>108</v>
      </c>
      <c r="FC362">
        <v>0</v>
      </c>
      <c r="FD362">
        <v>91</v>
      </c>
      <c r="FK362">
        <v>0</v>
      </c>
      <c r="FM362">
        <v>0</v>
      </c>
      <c r="FU362">
        <v>0</v>
      </c>
      <c r="FV362">
        <v>64</v>
      </c>
      <c r="FW362">
        <v>-1</v>
      </c>
      <c r="FX362">
        <v>10</v>
      </c>
      <c r="GE362">
        <v>4</v>
      </c>
      <c r="GF362">
        <v>140</v>
      </c>
      <c r="GG362">
        <v>2</v>
      </c>
      <c r="GH362">
        <v>117</v>
      </c>
      <c r="GO362">
        <v>-1</v>
      </c>
      <c r="GP362">
        <v>59</v>
      </c>
      <c r="GQ362">
        <v>-2</v>
      </c>
      <c r="GR362">
        <v>34</v>
      </c>
      <c r="GY362">
        <v>0</v>
      </c>
      <c r="GZ362">
        <v>16</v>
      </c>
      <c r="HA362">
        <v>0</v>
      </c>
      <c r="HB362">
        <v>15</v>
      </c>
      <c r="HI362">
        <v>2</v>
      </c>
      <c r="HJ362">
        <v>120</v>
      </c>
      <c r="HK362">
        <v>3</v>
      </c>
      <c r="HL362">
        <v>89</v>
      </c>
      <c r="HS362">
        <v>12</v>
      </c>
      <c r="HT362">
        <v>41</v>
      </c>
      <c r="HU362">
        <v>13</v>
      </c>
      <c r="HV362">
        <v>22</v>
      </c>
      <c r="IC362">
        <v>3</v>
      </c>
      <c r="ID362">
        <v>23</v>
      </c>
      <c r="IE362">
        <v>2</v>
      </c>
      <c r="IF362">
        <v>52</v>
      </c>
      <c r="IM362">
        <v>1</v>
      </c>
      <c r="IN362">
        <v>1</v>
      </c>
      <c r="IO362">
        <v>0</v>
      </c>
      <c r="IP362">
        <v>35</v>
      </c>
    </row>
    <row r="363" spans="1:250" x14ac:dyDescent="0.25">
      <c r="A363" s="3" t="str">
        <f t="shared" si="5"/>
        <v>Albane Valenzuela</v>
      </c>
      <c r="B363" s="4">
        <v>45767</v>
      </c>
      <c r="C363" t="s">
        <v>1680</v>
      </c>
      <c r="D363" t="s">
        <v>1681</v>
      </c>
      <c r="E363" t="s">
        <v>1682</v>
      </c>
      <c r="F363" t="s">
        <v>1683</v>
      </c>
      <c r="I363" t="s">
        <v>1899</v>
      </c>
      <c r="J363" t="s">
        <v>1900</v>
      </c>
      <c r="K363" t="s">
        <v>1424</v>
      </c>
      <c r="L363">
        <v>73</v>
      </c>
      <c r="M363">
        <v>73</v>
      </c>
      <c r="Q363">
        <v>146</v>
      </c>
      <c r="R363">
        <v>71.39</v>
      </c>
      <c r="S363">
        <v>71.08</v>
      </c>
      <c r="T363">
        <v>74.33</v>
      </c>
      <c r="U363">
        <v>73.959999999999994</v>
      </c>
      <c r="Y363">
        <v>74.14</v>
      </c>
      <c r="Z363">
        <v>120</v>
      </c>
      <c r="AA363">
        <v>126</v>
      </c>
      <c r="AE363">
        <v>10</v>
      </c>
      <c r="AF363">
        <v>15</v>
      </c>
      <c r="AJ363">
        <v>126</v>
      </c>
      <c r="AK363">
        <v>70</v>
      </c>
      <c r="AL363">
        <v>1</v>
      </c>
      <c r="AM363" s="5">
        <v>0.33263888888888887</v>
      </c>
      <c r="AN363">
        <v>10</v>
      </c>
      <c r="AO363" s="5">
        <v>0.54097222222222219</v>
      </c>
      <c r="AV363">
        <v>262</v>
      </c>
      <c r="AX363">
        <v>60.71</v>
      </c>
      <c r="AZ363">
        <v>83.33</v>
      </c>
      <c r="BB363">
        <v>34.5</v>
      </c>
      <c r="BD363">
        <v>1.83</v>
      </c>
      <c r="BF363">
        <v>0</v>
      </c>
      <c r="BH363">
        <v>0</v>
      </c>
      <c r="BJ363" t="s">
        <v>1424</v>
      </c>
      <c r="BK363" t="s">
        <v>1424</v>
      </c>
      <c r="BL363" t="s">
        <v>1424</v>
      </c>
      <c r="BM363" t="s">
        <v>1424</v>
      </c>
      <c r="BN363" t="s">
        <v>1424</v>
      </c>
      <c r="BO363">
        <v>1</v>
      </c>
      <c r="BQ363">
        <v>3</v>
      </c>
      <c r="BS363">
        <v>-2</v>
      </c>
      <c r="BU363">
        <v>0</v>
      </c>
      <c r="BV363">
        <v>5</v>
      </c>
      <c r="BW363">
        <v>24</v>
      </c>
      <c r="BX363">
        <v>7</v>
      </c>
      <c r="BY363">
        <v>0</v>
      </c>
      <c r="BZ363">
        <v>1</v>
      </c>
      <c r="CA363">
        <v>8</v>
      </c>
      <c r="CB363">
        <v>20</v>
      </c>
      <c r="CC363">
        <v>8</v>
      </c>
      <c r="CD363">
        <v>253.76</v>
      </c>
      <c r="CE363">
        <v>72.48</v>
      </c>
      <c r="CF363">
        <v>68.14</v>
      </c>
      <c r="CG363">
        <v>49.56</v>
      </c>
      <c r="CH363">
        <v>1.69</v>
      </c>
      <c r="CI363">
        <v>29.65</v>
      </c>
      <c r="CJ363">
        <v>47.47</v>
      </c>
      <c r="CK363">
        <v>3.04</v>
      </c>
      <c r="CL363">
        <v>4.05</v>
      </c>
      <c r="CM363">
        <v>4.75</v>
      </c>
      <c r="CN363">
        <v>253.05</v>
      </c>
      <c r="CO363">
        <v>71.63</v>
      </c>
      <c r="CP363">
        <v>66.69</v>
      </c>
      <c r="CQ363">
        <v>50.4</v>
      </c>
      <c r="CR363">
        <v>1.69</v>
      </c>
      <c r="CS363">
        <v>29.48</v>
      </c>
      <c r="CT363">
        <v>46.5</v>
      </c>
      <c r="CU363">
        <v>3.06</v>
      </c>
      <c r="CV363">
        <v>4.0599999999999996</v>
      </c>
      <c r="CW363">
        <v>4.76</v>
      </c>
      <c r="DC363">
        <v>256</v>
      </c>
      <c r="DD363">
        <v>95</v>
      </c>
      <c r="DE363">
        <v>268</v>
      </c>
      <c r="DF363">
        <v>33</v>
      </c>
      <c r="DM363">
        <v>57.14</v>
      </c>
      <c r="DN363">
        <v>86</v>
      </c>
      <c r="DO363">
        <v>64.290000000000006</v>
      </c>
      <c r="DP363">
        <v>69</v>
      </c>
      <c r="DW363">
        <v>88.89</v>
      </c>
      <c r="DX363">
        <v>15</v>
      </c>
      <c r="DY363">
        <v>77.78</v>
      </c>
      <c r="DZ363">
        <v>72</v>
      </c>
      <c r="EG363">
        <v>36</v>
      </c>
      <c r="EH363">
        <v>142</v>
      </c>
      <c r="EI363">
        <v>33</v>
      </c>
      <c r="EJ363">
        <v>102</v>
      </c>
      <c r="EQ363">
        <v>1.88</v>
      </c>
      <c r="ER363">
        <v>129</v>
      </c>
      <c r="ES363">
        <v>1.79</v>
      </c>
      <c r="ET363">
        <v>94</v>
      </c>
      <c r="FA363">
        <v>0</v>
      </c>
      <c r="FB363">
        <v>108</v>
      </c>
      <c r="FC363">
        <v>0</v>
      </c>
      <c r="FD363">
        <v>91</v>
      </c>
      <c r="FM363">
        <v>0</v>
      </c>
      <c r="FU363">
        <v>0</v>
      </c>
      <c r="FV363">
        <v>64</v>
      </c>
      <c r="FW363">
        <v>1</v>
      </c>
      <c r="FX363">
        <v>94</v>
      </c>
      <c r="GE363">
        <v>2</v>
      </c>
      <c r="GF363">
        <v>121</v>
      </c>
      <c r="GG363">
        <v>1</v>
      </c>
      <c r="GH363">
        <v>99</v>
      </c>
      <c r="GO363">
        <v>-1</v>
      </c>
      <c r="GP363">
        <v>59</v>
      </c>
      <c r="GQ363">
        <v>-1</v>
      </c>
      <c r="GR363">
        <v>64</v>
      </c>
      <c r="GY363">
        <v>0</v>
      </c>
      <c r="GZ363">
        <v>16</v>
      </c>
      <c r="HA363">
        <v>0</v>
      </c>
      <c r="HB363">
        <v>15</v>
      </c>
      <c r="HI363">
        <v>2</v>
      </c>
      <c r="HJ363">
        <v>120</v>
      </c>
      <c r="HK363">
        <v>3</v>
      </c>
      <c r="HL363">
        <v>89</v>
      </c>
      <c r="HS363">
        <v>13</v>
      </c>
      <c r="HT363">
        <v>22</v>
      </c>
      <c r="HU363">
        <v>11</v>
      </c>
      <c r="HV363">
        <v>74</v>
      </c>
      <c r="IC363">
        <v>3</v>
      </c>
      <c r="ID363">
        <v>23</v>
      </c>
      <c r="IE363">
        <v>4</v>
      </c>
      <c r="IF363">
        <v>13</v>
      </c>
      <c r="IM363">
        <v>0</v>
      </c>
      <c r="IN363">
        <v>29</v>
      </c>
      <c r="IO363">
        <v>0</v>
      </c>
      <c r="IP363">
        <v>35</v>
      </c>
    </row>
    <row r="364" spans="1:250" x14ac:dyDescent="0.25">
      <c r="A364" s="3" t="str">
        <f t="shared" si="5"/>
        <v>Daniela Iacobelli</v>
      </c>
      <c r="B364" s="4">
        <v>45767</v>
      </c>
      <c r="C364" t="s">
        <v>1680</v>
      </c>
      <c r="D364" t="s">
        <v>1681</v>
      </c>
      <c r="E364" t="s">
        <v>1682</v>
      </c>
      <c r="F364" t="s">
        <v>1683</v>
      </c>
      <c r="I364" t="s">
        <v>1901</v>
      </c>
      <c r="J364" t="s">
        <v>1902</v>
      </c>
      <c r="K364" t="s">
        <v>1424</v>
      </c>
      <c r="L364">
        <v>76</v>
      </c>
      <c r="M364">
        <v>71</v>
      </c>
      <c r="Q364">
        <v>147</v>
      </c>
      <c r="R364">
        <v>71.39</v>
      </c>
      <c r="S364">
        <v>71.08</v>
      </c>
      <c r="T364">
        <v>77.33</v>
      </c>
      <c r="U364">
        <v>71.959999999999994</v>
      </c>
      <c r="Y364">
        <v>74.64</v>
      </c>
      <c r="Z364">
        <v>140</v>
      </c>
      <c r="AA364">
        <v>133</v>
      </c>
      <c r="AE364">
        <v>13</v>
      </c>
      <c r="AF364">
        <v>16</v>
      </c>
      <c r="AJ364">
        <v>133</v>
      </c>
      <c r="AK364">
        <v>70</v>
      </c>
      <c r="AL364">
        <v>1</v>
      </c>
      <c r="AM364" s="5">
        <v>0.30208333333333331</v>
      </c>
      <c r="AN364">
        <v>10</v>
      </c>
      <c r="AO364" s="5">
        <v>0.51041666666666663</v>
      </c>
      <c r="AV364">
        <v>262</v>
      </c>
      <c r="AX364">
        <v>67.86</v>
      </c>
      <c r="AZ364">
        <v>69.44</v>
      </c>
      <c r="BB364">
        <v>32</v>
      </c>
      <c r="BD364">
        <v>1.8</v>
      </c>
      <c r="BF364">
        <v>27.3</v>
      </c>
      <c r="BH364">
        <v>20</v>
      </c>
      <c r="BJ364" t="s">
        <v>1424</v>
      </c>
      <c r="BK364" t="s">
        <v>1424</v>
      </c>
      <c r="BL364" t="s">
        <v>1424</v>
      </c>
      <c r="BM364" t="s">
        <v>1424</v>
      </c>
      <c r="BN364" t="s">
        <v>1424</v>
      </c>
      <c r="BO364">
        <v>1</v>
      </c>
      <c r="BQ364">
        <v>4</v>
      </c>
      <c r="BS364">
        <v>-2</v>
      </c>
      <c r="BU364">
        <v>1</v>
      </c>
      <c r="BV364">
        <v>4</v>
      </c>
      <c r="BW364">
        <v>22</v>
      </c>
      <c r="BX364">
        <v>9</v>
      </c>
      <c r="BY364">
        <v>0</v>
      </c>
      <c r="BZ364">
        <v>5</v>
      </c>
      <c r="CA364">
        <v>8</v>
      </c>
      <c r="CB364">
        <v>20</v>
      </c>
      <c r="CC364">
        <v>8</v>
      </c>
      <c r="CD364">
        <v>253.76</v>
      </c>
      <c r="CE364">
        <v>72.48</v>
      </c>
      <c r="CF364">
        <v>68.14</v>
      </c>
      <c r="CG364">
        <v>49.56</v>
      </c>
      <c r="CH364">
        <v>1.69</v>
      </c>
      <c r="CI364">
        <v>29.65</v>
      </c>
      <c r="CJ364">
        <v>47.47</v>
      </c>
      <c r="CK364">
        <v>3.04</v>
      </c>
      <c r="CL364">
        <v>4.05</v>
      </c>
      <c r="CM364">
        <v>4.75</v>
      </c>
      <c r="CN364">
        <v>253.05</v>
      </c>
      <c r="CO364">
        <v>71.63</v>
      </c>
      <c r="CP364">
        <v>66.69</v>
      </c>
      <c r="CQ364">
        <v>50.4</v>
      </c>
      <c r="CR364">
        <v>1.69</v>
      </c>
      <c r="CS364">
        <v>29.48</v>
      </c>
      <c r="CT364">
        <v>46.5</v>
      </c>
      <c r="CU364">
        <v>3.06</v>
      </c>
      <c r="CV364">
        <v>4.0599999999999996</v>
      </c>
      <c r="CW364">
        <v>4.76</v>
      </c>
      <c r="DC364">
        <v>249</v>
      </c>
      <c r="DD364">
        <v>116</v>
      </c>
      <c r="DE364">
        <v>275</v>
      </c>
      <c r="DF364">
        <v>19</v>
      </c>
      <c r="DM364">
        <v>57.14</v>
      </c>
      <c r="DN364">
        <v>86</v>
      </c>
      <c r="DO364">
        <v>78.569999999999993</v>
      </c>
      <c r="DP364">
        <v>20</v>
      </c>
      <c r="DW364">
        <v>72.22</v>
      </c>
      <c r="DX364">
        <v>97</v>
      </c>
      <c r="DY364">
        <v>66.67</v>
      </c>
      <c r="DZ364">
        <v>128</v>
      </c>
      <c r="EG364">
        <v>35</v>
      </c>
      <c r="EH364">
        <v>139</v>
      </c>
      <c r="EI364">
        <v>29</v>
      </c>
      <c r="EJ364">
        <v>16</v>
      </c>
      <c r="EQ364">
        <v>1.92</v>
      </c>
      <c r="ER364">
        <v>137</v>
      </c>
      <c r="ES364">
        <v>1.67</v>
      </c>
      <c r="ET364">
        <v>34</v>
      </c>
      <c r="FA364">
        <v>0</v>
      </c>
      <c r="FB364">
        <v>108</v>
      </c>
      <c r="FC364">
        <v>50</v>
      </c>
      <c r="FD364">
        <v>36</v>
      </c>
      <c r="FK364">
        <v>0</v>
      </c>
      <c r="FM364">
        <v>25</v>
      </c>
      <c r="FU364">
        <v>1</v>
      </c>
      <c r="FV364">
        <v>118</v>
      </c>
      <c r="FW364">
        <v>0</v>
      </c>
      <c r="FX364">
        <v>40</v>
      </c>
      <c r="GE364">
        <v>4</v>
      </c>
      <c r="GF364">
        <v>140</v>
      </c>
      <c r="GG364">
        <v>0</v>
      </c>
      <c r="GH364">
        <v>71</v>
      </c>
      <c r="GO364">
        <v>-1</v>
      </c>
      <c r="GP364">
        <v>59</v>
      </c>
      <c r="GQ364">
        <v>-1</v>
      </c>
      <c r="GR364">
        <v>64</v>
      </c>
      <c r="GY364">
        <v>1</v>
      </c>
      <c r="GZ364">
        <v>1</v>
      </c>
      <c r="HA364">
        <v>0</v>
      </c>
      <c r="HB364">
        <v>15</v>
      </c>
      <c r="HI364">
        <v>0</v>
      </c>
      <c r="HJ364">
        <v>142</v>
      </c>
      <c r="HK364">
        <v>4</v>
      </c>
      <c r="HL364">
        <v>60</v>
      </c>
      <c r="HS364">
        <v>11</v>
      </c>
      <c r="HT364">
        <v>71</v>
      </c>
      <c r="HU364">
        <v>11</v>
      </c>
      <c r="HV364">
        <v>74</v>
      </c>
      <c r="IC364">
        <v>6</v>
      </c>
      <c r="ID364">
        <v>1</v>
      </c>
      <c r="IE364">
        <v>3</v>
      </c>
      <c r="IF364">
        <v>25</v>
      </c>
      <c r="IM364">
        <v>0</v>
      </c>
      <c r="IN364">
        <v>29</v>
      </c>
      <c r="IO364">
        <v>0</v>
      </c>
      <c r="IP364">
        <v>35</v>
      </c>
    </row>
    <row r="365" spans="1:250" x14ac:dyDescent="0.25">
      <c r="A365" s="3" t="str">
        <f t="shared" si="5"/>
        <v>Alena Sharp</v>
      </c>
      <c r="B365" s="4">
        <v>45767</v>
      </c>
      <c r="C365" t="s">
        <v>1680</v>
      </c>
      <c r="D365" t="s">
        <v>1681</v>
      </c>
      <c r="E365" t="s">
        <v>1682</v>
      </c>
      <c r="F365" t="s">
        <v>1683</v>
      </c>
      <c r="I365" t="s">
        <v>1903</v>
      </c>
      <c r="J365" t="s">
        <v>1904</v>
      </c>
      <c r="K365" t="s">
        <v>1424</v>
      </c>
      <c r="L365">
        <v>72</v>
      </c>
      <c r="M365">
        <v>75</v>
      </c>
      <c r="Q365">
        <v>147</v>
      </c>
      <c r="R365">
        <v>71.39</v>
      </c>
      <c r="S365">
        <v>71.08</v>
      </c>
      <c r="T365">
        <v>73.33</v>
      </c>
      <c r="U365">
        <v>75.959999999999994</v>
      </c>
      <c r="Y365">
        <v>74.64</v>
      </c>
      <c r="Z365">
        <v>104</v>
      </c>
      <c r="AA365">
        <v>133</v>
      </c>
      <c r="AE365">
        <v>9</v>
      </c>
      <c r="AF365">
        <v>16</v>
      </c>
      <c r="AJ365">
        <v>133</v>
      </c>
      <c r="AK365">
        <v>70</v>
      </c>
      <c r="AL365">
        <v>1</v>
      </c>
      <c r="AM365" s="5">
        <v>0.57916666666666672</v>
      </c>
      <c r="AN365">
        <v>10</v>
      </c>
      <c r="AO365" s="5">
        <v>0.37083333333333335</v>
      </c>
      <c r="AV365">
        <v>264</v>
      </c>
      <c r="AX365">
        <v>67.86</v>
      </c>
      <c r="AZ365">
        <v>80.56</v>
      </c>
      <c r="BB365">
        <v>33</v>
      </c>
      <c r="BD365">
        <v>1.69</v>
      </c>
      <c r="BF365">
        <v>0</v>
      </c>
      <c r="BH365">
        <v>0</v>
      </c>
      <c r="BJ365" t="s">
        <v>1424</v>
      </c>
      <c r="BK365" t="s">
        <v>1424</v>
      </c>
      <c r="BL365" t="s">
        <v>1424</v>
      </c>
      <c r="BM365" t="s">
        <v>1424</v>
      </c>
      <c r="BN365" t="s">
        <v>1424</v>
      </c>
      <c r="BO365">
        <v>1</v>
      </c>
      <c r="BQ365">
        <v>3</v>
      </c>
      <c r="BS365">
        <v>-1</v>
      </c>
      <c r="BU365">
        <v>0</v>
      </c>
      <c r="BV365">
        <v>9</v>
      </c>
      <c r="BW365">
        <v>19</v>
      </c>
      <c r="BX365">
        <v>4</v>
      </c>
      <c r="BY365">
        <v>4</v>
      </c>
      <c r="BZ365">
        <v>4</v>
      </c>
      <c r="CA365">
        <v>8</v>
      </c>
      <c r="CB365">
        <v>20</v>
      </c>
      <c r="CC365">
        <v>8</v>
      </c>
      <c r="CD365">
        <v>253.76</v>
      </c>
      <c r="CE365">
        <v>72.48</v>
      </c>
      <c r="CF365">
        <v>68.14</v>
      </c>
      <c r="CG365">
        <v>49.56</v>
      </c>
      <c r="CH365">
        <v>1.69</v>
      </c>
      <c r="CI365">
        <v>29.65</v>
      </c>
      <c r="CJ365">
        <v>47.47</v>
      </c>
      <c r="CK365">
        <v>3.04</v>
      </c>
      <c r="CL365">
        <v>4.05</v>
      </c>
      <c r="CM365">
        <v>4.75</v>
      </c>
      <c r="CN365">
        <v>253.05</v>
      </c>
      <c r="CO365">
        <v>71.63</v>
      </c>
      <c r="CP365">
        <v>66.69</v>
      </c>
      <c r="CQ365">
        <v>50.4</v>
      </c>
      <c r="CR365">
        <v>1.69</v>
      </c>
      <c r="CS365">
        <v>29.48</v>
      </c>
      <c r="CT365">
        <v>46.5</v>
      </c>
      <c r="CU365">
        <v>3.06</v>
      </c>
      <c r="CV365">
        <v>4.0599999999999996</v>
      </c>
      <c r="CW365">
        <v>4.76</v>
      </c>
      <c r="DC365">
        <v>271</v>
      </c>
      <c r="DD365">
        <v>39</v>
      </c>
      <c r="DE365">
        <v>257</v>
      </c>
      <c r="DF365">
        <v>79</v>
      </c>
      <c r="DM365">
        <v>78.569999999999993</v>
      </c>
      <c r="DN365">
        <v>14</v>
      </c>
      <c r="DO365">
        <v>57.14</v>
      </c>
      <c r="DP365">
        <v>98</v>
      </c>
      <c r="DW365">
        <v>88.89</v>
      </c>
      <c r="DX365">
        <v>15</v>
      </c>
      <c r="DY365">
        <v>72.22</v>
      </c>
      <c r="DZ365">
        <v>109</v>
      </c>
      <c r="EG365">
        <v>34</v>
      </c>
      <c r="EH365">
        <v>127</v>
      </c>
      <c r="EI365">
        <v>32</v>
      </c>
      <c r="EJ365">
        <v>81</v>
      </c>
      <c r="EQ365">
        <v>1.75</v>
      </c>
      <c r="ER365">
        <v>74</v>
      </c>
      <c r="ES365">
        <v>1.62</v>
      </c>
      <c r="ET365">
        <v>19</v>
      </c>
      <c r="FA365">
        <v>0</v>
      </c>
      <c r="FB365">
        <v>108</v>
      </c>
      <c r="FC365">
        <v>0</v>
      </c>
      <c r="FD365">
        <v>91</v>
      </c>
      <c r="FK365">
        <v>0</v>
      </c>
      <c r="FM365">
        <v>0</v>
      </c>
      <c r="FU365">
        <v>0</v>
      </c>
      <c r="FV365">
        <v>64</v>
      </c>
      <c r="FW365">
        <v>1</v>
      </c>
      <c r="FX365">
        <v>94</v>
      </c>
      <c r="GE365">
        <v>-1</v>
      </c>
      <c r="GF365">
        <v>41</v>
      </c>
      <c r="GG365">
        <v>4</v>
      </c>
      <c r="GH365">
        <v>139</v>
      </c>
      <c r="GO365">
        <v>1</v>
      </c>
      <c r="GP365">
        <v>132</v>
      </c>
      <c r="GQ365">
        <v>-2</v>
      </c>
      <c r="GR365">
        <v>34</v>
      </c>
      <c r="GY365">
        <v>0</v>
      </c>
      <c r="GZ365">
        <v>16</v>
      </c>
      <c r="HA365">
        <v>0</v>
      </c>
      <c r="HB365">
        <v>15</v>
      </c>
      <c r="HI365">
        <v>4</v>
      </c>
      <c r="HJ365">
        <v>67</v>
      </c>
      <c r="HK365">
        <v>5</v>
      </c>
      <c r="HL365">
        <v>32</v>
      </c>
      <c r="HS365">
        <v>11</v>
      </c>
      <c r="HT365">
        <v>71</v>
      </c>
      <c r="HU365">
        <v>8</v>
      </c>
      <c r="HV365">
        <v>133</v>
      </c>
      <c r="IC365">
        <v>2</v>
      </c>
      <c r="ID365">
        <v>54</v>
      </c>
      <c r="IE365">
        <v>2</v>
      </c>
      <c r="IF365">
        <v>52</v>
      </c>
      <c r="IM365">
        <v>1</v>
      </c>
      <c r="IN365">
        <v>1</v>
      </c>
      <c r="IO365">
        <v>3</v>
      </c>
      <c r="IP365">
        <v>1</v>
      </c>
    </row>
    <row r="366" spans="1:250" x14ac:dyDescent="0.25">
      <c r="A366" s="3" t="str">
        <f t="shared" si="5"/>
        <v>Ana Belac</v>
      </c>
      <c r="B366" s="4">
        <v>45767</v>
      </c>
      <c r="C366" t="s">
        <v>1680</v>
      </c>
      <c r="D366" t="s">
        <v>1681</v>
      </c>
      <c r="E366" t="s">
        <v>1682</v>
      </c>
      <c r="F366" t="s">
        <v>1683</v>
      </c>
      <c r="I366" t="s">
        <v>1905</v>
      </c>
      <c r="J366" t="s">
        <v>1906</v>
      </c>
      <c r="K366" t="s">
        <v>1424</v>
      </c>
      <c r="L366">
        <v>72</v>
      </c>
      <c r="M366">
        <v>76</v>
      </c>
      <c r="Q366">
        <v>148</v>
      </c>
      <c r="R366">
        <v>71.39</v>
      </c>
      <c r="S366">
        <v>71.08</v>
      </c>
      <c r="T366">
        <v>73.33</v>
      </c>
      <c r="U366">
        <v>76.959999999999994</v>
      </c>
      <c r="Y366">
        <v>75.14</v>
      </c>
      <c r="Z366">
        <v>104</v>
      </c>
      <c r="AA366">
        <v>135</v>
      </c>
      <c r="AE366">
        <v>9</v>
      </c>
      <c r="AF366">
        <v>17</v>
      </c>
      <c r="AJ366">
        <v>135</v>
      </c>
      <c r="AK366">
        <v>70</v>
      </c>
      <c r="AL366">
        <v>1</v>
      </c>
      <c r="AM366" s="5">
        <v>0.36319444444444443</v>
      </c>
      <c r="AN366">
        <v>10</v>
      </c>
      <c r="AO366" s="5">
        <v>0.57152777777777775</v>
      </c>
      <c r="AV366">
        <v>271</v>
      </c>
      <c r="AX366">
        <v>53.57</v>
      </c>
      <c r="AZ366">
        <v>77.78</v>
      </c>
      <c r="BB366">
        <v>34</v>
      </c>
      <c r="BD366">
        <v>1.79</v>
      </c>
      <c r="BF366">
        <v>0</v>
      </c>
      <c r="BH366">
        <v>16.670000000000002</v>
      </c>
      <c r="BJ366" t="s">
        <v>1424</v>
      </c>
      <c r="BK366" t="s">
        <v>1424</v>
      </c>
      <c r="BL366" t="s">
        <v>1424</v>
      </c>
      <c r="BM366" t="s">
        <v>1424</v>
      </c>
      <c r="BN366" t="s">
        <v>1424</v>
      </c>
      <c r="BO366">
        <v>0</v>
      </c>
      <c r="BQ366">
        <v>5</v>
      </c>
      <c r="BS366">
        <v>-1</v>
      </c>
      <c r="BU366">
        <v>1</v>
      </c>
      <c r="BV366">
        <v>5</v>
      </c>
      <c r="BW366">
        <v>20</v>
      </c>
      <c r="BX366">
        <v>9</v>
      </c>
      <c r="BY366">
        <v>1</v>
      </c>
      <c r="BZ366">
        <v>6</v>
      </c>
      <c r="CA366">
        <v>8</v>
      </c>
      <c r="CB366">
        <v>20</v>
      </c>
      <c r="CC366">
        <v>8</v>
      </c>
      <c r="CD366">
        <v>253.76</v>
      </c>
      <c r="CE366">
        <v>72.48</v>
      </c>
      <c r="CF366">
        <v>68.14</v>
      </c>
      <c r="CG366">
        <v>49.56</v>
      </c>
      <c r="CH366">
        <v>1.69</v>
      </c>
      <c r="CI366">
        <v>29.65</v>
      </c>
      <c r="CJ366">
        <v>47.47</v>
      </c>
      <c r="CK366">
        <v>3.04</v>
      </c>
      <c r="CL366">
        <v>4.05</v>
      </c>
      <c r="CM366">
        <v>4.75</v>
      </c>
      <c r="CN366">
        <v>253.05</v>
      </c>
      <c r="CO366">
        <v>71.63</v>
      </c>
      <c r="CP366">
        <v>66.69</v>
      </c>
      <c r="CQ366">
        <v>50.4</v>
      </c>
      <c r="CR366">
        <v>1.69</v>
      </c>
      <c r="CS366">
        <v>29.48</v>
      </c>
      <c r="CT366">
        <v>46.5</v>
      </c>
      <c r="CU366">
        <v>3.06</v>
      </c>
      <c r="CV366">
        <v>4.0599999999999996</v>
      </c>
      <c r="CW366">
        <v>4.76</v>
      </c>
      <c r="DC366">
        <v>258</v>
      </c>
      <c r="DD366">
        <v>84</v>
      </c>
      <c r="DE366">
        <v>284</v>
      </c>
      <c r="DF366">
        <v>9</v>
      </c>
      <c r="DM366">
        <v>64.290000000000006</v>
      </c>
      <c r="DN366">
        <v>50</v>
      </c>
      <c r="DO366">
        <v>42.86</v>
      </c>
      <c r="DP366">
        <v>133</v>
      </c>
      <c r="DW366">
        <v>83.33</v>
      </c>
      <c r="DX366">
        <v>41</v>
      </c>
      <c r="DY366">
        <v>72.22</v>
      </c>
      <c r="DZ366">
        <v>109</v>
      </c>
      <c r="EG366">
        <v>34</v>
      </c>
      <c r="EH366">
        <v>127</v>
      </c>
      <c r="EI366">
        <v>34</v>
      </c>
      <c r="EJ366">
        <v>123</v>
      </c>
      <c r="EQ366">
        <v>1.8</v>
      </c>
      <c r="ER366">
        <v>104</v>
      </c>
      <c r="ES366">
        <v>1.77</v>
      </c>
      <c r="ET366">
        <v>80</v>
      </c>
      <c r="FA366">
        <v>0</v>
      </c>
      <c r="FB366">
        <v>108</v>
      </c>
      <c r="FC366">
        <v>0</v>
      </c>
      <c r="FD366">
        <v>91</v>
      </c>
      <c r="FK366">
        <v>0</v>
      </c>
      <c r="FM366">
        <v>25</v>
      </c>
      <c r="FU366">
        <v>-1</v>
      </c>
      <c r="FV366">
        <v>21</v>
      </c>
      <c r="FW366">
        <v>1</v>
      </c>
      <c r="FX366">
        <v>94</v>
      </c>
      <c r="GE366">
        <v>1</v>
      </c>
      <c r="GF366">
        <v>97</v>
      </c>
      <c r="GG366">
        <v>4</v>
      </c>
      <c r="GH366">
        <v>139</v>
      </c>
      <c r="GO366">
        <v>0</v>
      </c>
      <c r="GP366">
        <v>109</v>
      </c>
      <c r="GQ366">
        <v>-1</v>
      </c>
      <c r="GR366">
        <v>64</v>
      </c>
      <c r="GY366">
        <v>1</v>
      </c>
      <c r="GZ366">
        <v>1</v>
      </c>
      <c r="HA366">
        <v>0</v>
      </c>
      <c r="HB366">
        <v>15</v>
      </c>
      <c r="HI366">
        <v>2</v>
      </c>
      <c r="HJ366">
        <v>120</v>
      </c>
      <c r="HK366">
        <v>3</v>
      </c>
      <c r="HL366">
        <v>89</v>
      </c>
      <c r="HS366">
        <v>11</v>
      </c>
      <c r="HT366">
        <v>71</v>
      </c>
      <c r="HU366">
        <v>9</v>
      </c>
      <c r="HV366">
        <v>121</v>
      </c>
      <c r="IC366">
        <v>4</v>
      </c>
      <c r="ID366">
        <v>8</v>
      </c>
      <c r="IE366">
        <v>5</v>
      </c>
      <c r="IF366">
        <v>5</v>
      </c>
      <c r="IM366">
        <v>0</v>
      </c>
      <c r="IN366">
        <v>29</v>
      </c>
      <c r="IO366">
        <v>1</v>
      </c>
      <c r="IP366">
        <v>5</v>
      </c>
    </row>
    <row r="367" spans="1:250" x14ac:dyDescent="0.25">
      <c r="A367" s="3" t="str">
        <f t="shared" si="5"/>
        <v>Adela Cernousek</v>
      </c>
      <c r="B367" s="4">
        <v>45767</v>
      </c>
      <c r="C367" t="s">
        <v>1680</v>
      </c>
      <c r="D367" t="s">
        <v>1681</v>
      </c>
      <c r="E367" t="s">
        <v>1682</v>
      </c>
      <c r="F367" t="s">
        <v>1683</v>
      </c>
      <c r="I367" t="s">
        <v>1907</v>
      </c>
      <c r="J367" t="s">
        <v>1908</v>
      </c>
      <c r="K367" t="s">
        <v>1424</v>
      </c>
      <c r="L367">
        <v>72</v>
      </c>
      <c r="M367">
        <v>77</v>
      </c>
      <c r="Q367">
        <v>149</v>
      </c>
      <c r="R367">
        <v>71.39</v>
      </c>
      <c r="S367">
        <v>71.08</v>
      </c>
      <c r="T367">
        <v>73.33</v>
      </c>
      <c r="U367">
        <v>77.959999999999994</v>
      </c>
      <c r="Y367">
        <v>75.64</v>
      </c>
      <c r="Z367">
        <v>104</v>
      </c>
      <c r="AA367">
        <v>136</v>
      </c>
      <c r="AE367">
        <v>9</v>
      </c>
      <c r="AF367">
        <v>18</v>
      </c>
      <c r="AJ367">
        <v>136</v>
      </c>
      <c r="AK367">
        <v>70</v>
      </c>
      <c r="AL367">
        <v>1</v>
      </c>
      <c r="AM367" s="5">
        <v>0.51041666666666663</v>
      </c>
      <c r="AN367">
        <v>10</v>
      </c>
      <c r="AO367" s="5">
        <v>0.30208333333333331</v>
      </c>
      <c r="AV367">
        <v>264</v>
      </c>
      <c r="AX367">
        <v>57.14</v>
      </c>
      <c r="AZ367">
        <v>75</v>
      </c>
      <c r="BB367">
        <v>34</v>
      </c>
      <c r="BD367">
        <v>1.89</v>
      </c>
      <c r="BF367">
        <v>22.2</v>
      </c>
      <c r="BH367">
        <v>20</v>
      </c>
      <c r="BJ367" t="s">
        <v>1424</v>
      </c>
      <c r="BK367" t="s">
        <v>1424</v>
      </c>
      <c r="BL367" t="s">
        <v>1424</v>
      </c>
      <c r="BM367" t="s">
        <v>1424</v>
      </c>
      <c r="BN367" t="s">
        <v>1424</v>
      </c>
      <c r="BO367">
        <v>3</v>
      </c>
      <c r="BQ367">
        <v>2</v>
      </c>
      <c r="BS367">
        <v>0</v>
      </c>
      <c r="BU367">
        <v>0</v>
      </c>
      <c r="BV367">
        <v>3</v>
      </c>
      <c r="BW367">
        <v>26</v>
      </c>
      <c r="BX367">
        <v>6</v>
      </c>
      <c r="BY367">
        <v>1</v>
      </c>
      <c r="BZ367">
        <v>5</v>
      </c>
      <c r="CA367">
        <v>8</v>
      </c>
      <c r="CB367">
        <v>20</v>
      </c>
      <c r="CC367">
        <v>8</v>
      </c>
      <c r="CD367">
        <v>253.76</v>
      </c>
      <c r="CE367">
        <v>72.48</v>
      </c>
      <c r="CF367">
        <v>68.14</v>
      </c>
      <c r="CG367">
        <v>49.56</v>
      </c>
      <c r="CH367">
        <v>1.69</v>
      </c>
      <c r="CI367">
        <v>29.65</v>
      </c>
      <c r="CJ367">
        <v>47.47</v>
      </c>
      <c r="CK367">
        <v>3.04</v>
      </c>
      <c r="CL367">
        <v>4.05</v>
      </c>
      <c r="CM367">
        <v>4.75</v>
      </c>
      <c r="CN367">
        <v>253.05</v>
      </c>
      <c r="CO367">
        <v>71.63</v>
      </c>
      <c r="CP367">
        <v>66.69</v>
      </c>
      <c r="CQ367">
        <v>50.4</v>
      </c>
      <c r="CR367">
        <v>1.69</v>
      </c>
      <c r="CS367">
        <v>29.48</v>
      </c>
      <c r="CT367">
        <v>46.5</v>
      </c>
      <c r="CU367">
        <v>3.06</v>
      </c>
      <c r="CV367">
        <v>4.0599999999999996</v>
      </c>
      <c r="CW367">
        <v>4.76</v>
      </c>
      <c r="DC367">
        <v>269</v>
      </c>
      <c r="DD367">
        <v>46</v>
      </c>
      <c r="DE367">
        <v>259</v>
      </c>
      <c r="DF367">
        <v>71</v>
      </c>
      <c r="DM367">
        <v>64.290000000000006</v>
      </c>
      <c r="DN367">
        <v>50</v>
      </c>
      <c r="DO367">
        <v>50</v>
      </c>
      <c r="DP367">
        <v>120</v>
      </c>
      <c r="DW367">
        <v>77.78</v>
      </c>
      <c r="DX367">
        <v>69</v>
      </c>
      <c r="DY367">
        <v>72.22</v>
      </c>
      <c r="DZ367">
        <v>109</v>
      </c>
      <c r="EG367">
        <v>32</v>
      </c>
      <c r="EH367">
        <v>93</v>
      </c>
      <c r="EI367">
        <v>36</v>
      </c>
      <c r="EJ367">
        <v>140</v>
      </c>
      <c r="EQ367">
        <v>1.86</v>
      </c>
      <c r="ER367">
        <v>121</v>
      </c>
      <c r="ES367">
        <v>1.92</v>
      </c>
      <c r="ET367">
        <v>132</v>
      </c>
      <c r="FA367">
        <v>50</v>
      </c>
      <c r="FB367">
        <v>45</v>
      </c>
      <c r="FC367">
        <v>0</v>
      </c>
      <c r="FD367">
        <v>91</v>
      </c>
      <c r="FK367">
        <v>50</v>
      </c>
      <c r="FM367">
        <v>0</v>
      </c>
      <c r="FU367">
        <v>1</v>
      </c>
      <c r="FV367">
        <v>118</v>
      </c>
      <c r="FW367">
        <v>2</v>
      </c>
      <c r="FX367">
        <v>131</v>
      </c>
      <c r="GE367">
        <v>-1</v>
      </c>
      <c r="GF367">
        <v>41</v>
      </c>
      <c r="GG367">
        <v>3</v>
      </c>
      <c r="GH367">
        <v>129</v>
      </c>
      <c r="GO367">
        <v>0</v>
      </c>
      <c r="GP367">
        <v>109</v>
      </c>
      <c r="GQ367">
        <v>0</v>
      </c>
      <c r="GR367">
        <v>115</v>
      </c>
      <c r="GY367">
        <v>0</v>
      </c>
      <c r="GZ367">
        <v>16</v>
      </c>
      <c r="HA367">
        <v>0</v>
      </c>
      <c r="HB367">
        <v>15</v>
      </c>
      <c r="HI367">
        <v>2</v>
      </c>
      <c r="HJ367">
        <v>120</v>
      </c>
      <c r="HK367">
        <v>1</v>
      </c>
      <c r="HL367">
        <v>133</v>
      </c>
      <c r="HS367">
        <v>14</v>
      </c>
      <c r="HT367">
        <v>9</v>
      </c>
      <c r="HU367">
        <v>12</v>
      </c>
      <c r="HV367">
        <v>41</v>
      </c>
      <c r="IC367">
        <v>2</v>
      </c>
      <c r="ID367">
        <v>54</v>
      </c>
      <c r="IE367">
        <v>4</v>
      </c>
      <c r="IF367">
        <v>13</v>
      </c>
      <c r="IM367">
        <v>0</v>
      </c>
      <c r="IN367">
        <v>29</v>
      </c>
      <c r="IO367">
        <v>1</v>
      </c>
      <c r="IP367">
        <v>5</v>
      </c>
    </row>
    <row r="368" spans="1:250" x14ac:dyDescent="0.25">
      <c r="A368" s="3" t="str">
        <f t="shared" si="5"/>
        <v>Jenny Coleman</v>
      </c>
      <c r="B368" s="4">
        <v>45767</v>
      </c>
      <c r="C368" t="s">
        <v>1680</v>
      </c>
      <c r="D368" t="s">
        <v>1681</v>
      </c>
      <c r="E368" t="s">
        <v>1682</v>
      </c>
      <c r="F368" t="s">
        <v>1683</v>
      </c>
      <c r="I368" t="s">
        <v>1909</v>
      </c>
      <c r="J368" t="s">
        <v>1700</v>
      </c>
      <c r="K368" t="s">
        <v>1424</v>
      </c>
      <c r="L368">
        <v>72</v>
      </c>
      <c r="M368">
        <v>77</v>
      </c>
      <c r="Q368">
        <v>149</v>
      </c>
      <c r="R368">
        <v>71.39</v>
      </c>
      <c r="S368">
        <v>71.08</v>
      </c>
      <c r="T368">
        <v>73.33</v>
      </c>
      <c r="U368">
        <v>77.959999999999994</v>
      </c>
      <c r="Y368">
        <v>75.64</v>
      </c>
      <c r="Z368">
        <v>104</v>
      </c>
      <c r="AA368">
        <v>136</v>
      </c>
      <c r="AE368">
        <v>9</v>
      </c>
      <c r="AF368">
        <v>18</v>
      </c>
      <c r="AJ368">
        <v>136</v>
      </c>
      <c r="AK368">
        <v>70</v>
      </c>
      <c r="AL368">
        <v>1</v>
      </c>
      <c r="AM368" s="5">
        <v>0.37847222222222221</v>
      </c>
      <c r="AN368">
        <v>10</v>
      </c>
      <c r="AO368" s="5">
        <v>0.58680555555555558</v>
      </c>
      <c r="AV368">
        <v>260.5</v>
      </c>
      <c r="AX368">
        <v>50</v>
      </c>
      <c r="AZ368">
        <v>77.78</v>
      </c>
      <c r="BB368">
        <v>35</v>
      </c>
      <c r="BD368">
        <v>1.86</v>
      </c>
      <c r="BF368">
        <v>0</v>
      </c>
      <c r="BH368">
        <v>28.57</v>
      </c>
      <c r="BJ368" t="s">
        <v>1424</v>
      </c>
      <c r="BK368" t="s">
        <v>1424</v>
      </c>
      <c r="BL368" t="s">
        <v>1424</v>
      </c>
      <c r="BM368" t="s">
        <v>1424</v>
      </c>
      <c r="BN368" t="s">
        <v>1424</v>
      </c>
      <c r="BO368">
        <v>0</v>
      </c>
      <c r="BQ368">
        <v>6</v>
      </c>
      <c r="BS368">
        <v>-1</v>
      </c>
      <c r="BU368">
        <v>0</v>
      </c>
      <c r="BV368">
        <v>4</v>
      </c>
      <c r="BW368">
        <v>23</v>
      </c>
      <c r="BX368">
        <v>9</v>
      </c>
      <c r="BY368">
        <v>0</v>
      </c>
      <c r="BZ368">
        <v>7</v>
      </c>
      <c r="CA368">
        <v>8</v>
      </c>
      <c r="CB368">
        <v>20</v>
      </c>
      <c r="CC368">
        <v>8</v>
      </c>
      <c r="CD368">
        <v>253.76</v>
      </c>
      <c r="CE368">
        <v>72.48</v>
      </c>
      <c r="CF368">
        <v>68.14</v>
      </c>
      <c r="CG368">
        <v>49.56</v>
      </c>
      <c r="CH368">
        <v>1.69</v>
      </c>
      <c r="CI368">
        <v>29.65</v>
      </c>
      <c r="CJ368">
        <v>47.47</v>
      </c>
      <c r="CK368">
        <v>3.04</v>
      </c>
      <c r="CL368">
        <v>4.05</v>
      </c>
      <c r="CM368">
        <v>4.75</v>
      </c>
      <c r="CN368">
        <v>253.05</v>
      </c>
      <c r="CO368">
        <v>71.63</v>
      </c>
      <c r="CP368">
        <v>66.69</v>
      </c>
      <c r="CQ368">
        <v>50.4</v>
      </c>
      <c r="CR368">
        <v>1.69</v>
      </c>
      <c r="CS368">
        <v>29.48</v>
      </c>
      <c r="CT368">
        <v>46.5</v>
      </c>
      <c r="CU368">
        <v>3.06</v>
      </c>
      <c r="CV368">
        <v>4.0599999999999996</v>
      </c>
      <c r="CW368">
        <v>4.76</v>
      </c>
      <c r="DC368">
        <v>257</v>
      </c>
      <c r="DD368">
        <v>90</v>
      </c>
      <c r="DE368">
        <v>264</v>
      </c>
      <c r="DF368">
        <v>53</v>
      </c>
      <c r="DM368">
        <v>64.290000000000006</v>
      </c>
      <c r="DN368">
        <v>50</v>
      </c>
      <c r="DO368">
        <v>35.71</v>
      </c>
      <c r="DP368">
        <v>140</v>
      </c>
      <c r="DW368">
        <v>88.89</v>
      </c>
      <c r="DX368">
        <v>15</v>
      </c>
      <c r="DY368">
        <v>66.67</v>
      </c>
      <c r="DZ368">
        <v>128</v>
      </c>
      <c r="EG368">
        <v>34</v>
      </c>
      <c r="EH368">
        <v>127</v>
      </c>
      <c r="EI368">
        <v>36</v>
      </c>
      <c r="EJ368">
        <v>140</v>
      </c>
      <c r="EQ368">
        <v>1.81</v>
      </c>
      <c r="ER368">
        <v>111</v>
      </c>
      <c r="ES368">
        <v>1.92</v>
      </c>
      <c r="ET368">
        <v>131</v>
      </c>
      <c r="FA368">
        <v>0</v>
      </c>
      <c r="FB368">
        <v>108</v>
      </c>
      <c r="FC368">
        <v>0</v>
      </c>
      <c r="FD368">
        <v>91</v>
      </c>
      <c r="FK368">
        <v>50</v>
      </c>
      <c r="FM368">
        <v>20</v>
      </c>
      <c r="FU368">
        <v>-1</v>
      </c>
      <c r="FV368">
        <v>21</v>
      </c>
      <c r="FW368">
        <v>1</v>
      </c>
      <c r="FX368">
        <v>94</v>
      </c>
      <c r="GE368">
        <v>1</v>
      </c>
      <c r="GF368">
        <v>97</v>
      </c>
      <c r="GG368">
        <v>5</v>
      </c>
      <c r="GH368">
        <v>142</v>
      </c>
      <c r="GO368">
        <v>0</v>
      </c>
      <c r="GP368">
        <v>109</v>
      </c>
      <c r="GQ368">
        <v>-1</v>
      </c>
      <c r="GR368">
        <v>64</v>
      </c>
      <c r="GY368">
        <v>0</v>
      </c>
      <c r="GZ368">
        <v>16</v>
      </c>
      <c r="HA368">
        <v>0</v>
      </c>
      <c r="HB368">
        <v>15</v>
      </c>
      <c r="HI368">
        <v>3</v>
      </c>
      <c r="HJ368">
        <v>90</v>
      </c>
      <c r="HK368">
        <v>1</v>
      </c>
      <c r="HL368">
        <v>133</v>
      </c>
      <c r="HS368">
        <v>12</v>
      </c>
      <c r="HT368">
        <v>41</v>
      </c>
      <c r="HU368">
        <v>11</v>
      </c>
      <c r="HV368">
        <v>74</v>
      </c>
      <c r="IC368">
        <v>3</v>
      </c>
      <c r="ID368">
        <v>23</v>
      </c>
      <c r="IE368">
        <v>6</v>
      </c>
      <c r="IF368">
        <v>2</v>
      </c>
      <c r="IM368">
        <v>0</v>
      </c>
      <c r="IN368">
        <v>29</v>
      </c>
      <c r="IO368">
        <v>0</v>
      </c>
      <c r="IP368">
        <v>35</v>
      </c>
    </row>
    <row r="369" spans="1:250" x14ac:dyDescent="0.25">
      <c r="A369" s="3" t="str">
        <f t="shared" si="5"/>
        <v>Danielle Kang</v>
      </c>
      <c r="B369" s="4">
        <v>45767</v>
      </c>
      <c r="C369" t="s">
        <v>1680</v>
      </c>
      <c r="D369" t="s">
        <v>1681</v>
      </c>
      <c r="E369" t="s">
        <v>1682</v>
      </c>
      <c r="F369" t="s">
        <v>1683</v>
      </c>
      <c r="I369" t="s">
        <v>1590</v>
      </c>
      <c r="J369" t="s">
        <v>1910</v>
      </c>
      <c r="K369" t="s">
        <v>1424</v>
      </c>
      <c r="L369">
        <v>78</v>
      </c>
      <c r="M369">
        <v>71</v>
      </c>
      <c r="Q369">
        <v>149</v>
      </c>
      <c r="R369">
        <v>71.39</v>
      </c>
      <c r="S369">
        <v>71.08</v>
      </c>
      <c r="T369">
        <v>79.33</v>
      </c>
      <c r="U369">
        <v>71.959999999999994</v>
      </c>
      <c r="Y369">
        <v>75.64</v>
      </c>
      <c r="Z369">
        <v>144</v>
      </c>
      <c r="AA369">
        <v>136</v>
      </c>
      <c r="AE369">
        <v>15</v>
      </c>
      <c r="AF369">
        <v>18</v>
      </c>
      <c r="AJ369">
        <v>136</v>
      </c>
      <c r="AK369">
        <v>70</v>
      </c>
      <c r="AL369">
        <v>1</v>
      </c>
      <c r="AM369" s="5">
        <v>0.58680555555555558</v>
      </c>
      <c r="AN369">
        <v>10</v>
      </c>
      <c r="AO369" s="5">
        <v>0.37847222222222221</v>
      </c>
      <c r="AV369">
        <v>245</v>
      </c>
      <c r="AX369">
        <v>42.86</v>
      </c>
      <c r="AZ369">
        <v>66.67</v>
      </c>
      <c r="BB369">
        <v>32</v>
      </c>
      <c r="BD369">
        <v>1.88</v>
      </c>
      <c r="BF369">
        <v>41.7</v>
      </c>
      <c r="BH369">
        <v>25</v>
      </c>
      <c r="BJ369" t="s">
        <v>1424</v>
      </c>
      <c r="BK369" t="s">
        <v>1424</v>
      </c>
      <c r="BL369" t="s">
        <v>1424</v>
      </c>
      <c r="BM369" t="s">
        <v>1424</v>
      </c>
      <c r="BN369" t="s">
        <v>1424</v>
      </c>
      <c r="BO369">
        <v>3</v>
      </c>
      <c r="BQ369">
        <v>2</v>
      </c>
      <c r="BS369">
        <v>0</v>
      </c>
      <c r="BU369">
        <v>0</v>
      </c>
      <c r="BV369">
        <v>3</v>
      </c>
      <c r="BW369">
        <v>26</v>
      </c>
      <c r="BX369">
        <v>6</v>
      </c>
      <c r="BY369">
        <v>1</v>
      </c>
      <c r="BZ369">
        <v>4</v>
      </c>
      <c r="CA369">
        <v>8</v>
      </c>
      <c r="CB369">
        <v>20</v>
      </c>
      <c r="CC369">
        <v>8</v>
      </c>
      <c r="CD369">
        <v>253.76</v>
      </c>
      <c r="CE369">
        <v>72.48</v>
      </c>
      <c r="CF369">
        <v>68.14</v>
      </c>
      <c r="CG369">
        <v>49.56</v>
      </c>
      <c r="CH369">
        <v>1.69</v>
      </c>
      <c r="CI369">
        <v>29.65</v>
      </c>
      <c r="CJ369">
        <v>47.47</v>
      </c>
      <c r="CK369">
        <v>3.04</v>
      </c>
      <c r="CL369">
        <v>4.05</v>
      </c>
      <c r="CM369">
        <v>4.75</v>
      </c>
      <c r="CN369">
        <v>253.05</v>
      </c>
      <c r="CO369">
        <v>71.63</v>
      </c>
      <c r="CP369">
        <v>66.69</v>
      </c>
      <c r="CQ369">
        <v>50.4</v>
      </c>
      <c r="CR369">
        <v>1.69</v>
      </c>
      <c r="CS369">
        <v>29.48</v>
      </c>
      <c r="CT369">
        <v>46.5</v>
      </c>
      <c r="CU369">
        <v>3.06</v>
      </c>
      <c r="CV369">
        <v>4.0599999999999996</v>
      </c>
      <c r="CW369">
        <v>4.76</v>
      </c>
      <c r="DC369">
        <v>246</v>
      </c>
      <c r="DD369">
        <v>122</v>
      </c>
      <c r="DE369">
        <v>244</v>
      </c>
      <c r="DF369">
        <v>125</v>
      </c>
      <c r="DM369">
        <v>57.14</v>
      </c>
      <c r="DN369">
        <v>86</v>
      </c>
      <c r="DO369">
        <v>28.57</v>
      </c>
      <c r="DP369">
        <v>143</v>
      </c>
      <c r="DW369">
        <v>61.11</v>
      </c>
      <c r="DX369">
        <v>132</v>
      </c>
      <c r="DY369">
        <v>72.22</v>
      </c>
      <c r="DZ369">
        <v>109</v>
      </c>
      <c r="EG369">
        <v>33</v>
      </c>
      <c r="EH369">
        <v>115</v>
      </c>
      <c r="EI369">
        <v>31</v>
      </c>
      <c r="EJ369">
        <v>63</v>
      </c>
      <c r="EQ369">
        <v>1.91</v>
      </c>
      <c r="ER369">
        <v>135</v>
      </c>
      <c r="ES369">
        <v>1.85</v>
      </c>
      <c r="ET369">
        <v>115</v>
      </c>
      <c r="FA369">
        <v>14.29</v>
      </c>
      <c r="FB369">
        <v>107</v>
      </c>
      <c r="FC369">
        <v>80</v>
      </c>
      <c r="FD369">
        <v>15</v>
      </c>
      <c r="FK369">
        <v>0</v>
      </c>
      <c r="FM369">
        <v>100</v>
      </c>
      <c r="FU369">
        <v>3</v>
      </c>
      <c r="FV369">
        <v>141</v>
      </c>
      <c r="FW369">
        <v>0</v>
      </c>
      <c r="FX369">
        <v>40</v>
      </c>
      <c r="GE369">
        <v>2</v>
      </c>
      <c r="GF369">
        <v>121</v>
      </c>
      <c r="GG369">
        <v>0</v>
      </c>
      <c r="GH369">
        <v>71</v>
      </c>
      <c r="GO369">
        <v>1</v>
      </c>
      <c r="GP369">
        <v>132</v>
      </c>
      <c r="GQ369">
        <v>-1</v>
      </c>
      <c r="GR369">
        <v>64</v>
      </c>
      <c r="GY369">
        <v>0</v>
      </c>
      <c r="GZ369">
        <v>16</v>
      </c>
      <c r="HA369">
        <v>0</v>
      </c>
      <c r="HB369">
        <v>15</v>
      </c>
      <c r="HI369">
        <v>1</v>
      </c>
      <c r="HJ369">
        <v>139</v>
      </c>
      <c r="HK369">
        <v>2</v>
      </c>
      <c r="HL369">
        <v>116</v>
      </c>
      <c r="HS369">
        <v>11</v>
      </c>
      <c r="HT369">
        <v>71</v>
      </c>
      <c r="HU369">
        <v>15</v>
      </c>
      <c r="HV369">
        <v>4</v>
      </c>
      <c r="IC369">
        <v>5</v>
      </c>
      <c r="ID369">
        <v>4</v>
      </c>
      <c r="IE369">
        <v>1</v>
      </c>
      <c r="IF369">
        <v>85</v>
      </c>
      <c r="IM369">
        <v>1</v>
      </c>
      <c r="IN369">
        <v>1</v>
      </c>
      <c r="IO369">
        <v>0</v>
      </c>
      <c r="IP369">
        <v>35</v>
      </c>
    </row>
    <row r="370" spans="1:250" x14ac:dyDescent="0.25">
      <c r="A370" s="3" t="str">
        <f t="shared" si="5"/>
        <v>Gabriela Ruffels</v>
      </c>
      <c r="B370" s="4">
        <v>45767</v>
      </c>
      <c r="C370" t="s">
        <v>1680</v>
      </c>
      <c r="D370" t="s">
        <v>1681</v>
      </c>
      <c r="E370" t="s">
        <v>1682</v>
      </c>
      <c r="F370" t="s">
        <v>1683</v>
      </c>
      <c r="I370" t="s">
        <v>1911</v>
      </c>
      <c r="J370" t="s">
        <v>1912</v>
      </c>
      <c r="K370" t="s">
        <v>1424</v>
      </c>
      <c r="L370">
        <v>74</v>
      </c>
      <c r="M370">
        <v>75</v>
      </c>
      <c r="Q370">
        <v>149</v>
      </c>
      <c r="R370">
        <v>71.39</v>
      </c>
      <c r="S370">
        <v>71.08</v>
      </c>
      <c r="T370">
        <v>75.33</v>
      </c>
      <c r="U370">
        <v>75.959999999999994</v>
      </c>
      <c r="Y370">
        <v>75.64</v>
      </c>
      <c r="Z370">
        <v>128</v>
      </c>
      <c r="AA370">
        <v>136</v>
      </c>
      <c r="AE370">
        <v>11</v>
      </c>
      <c r="AF370">
        <v>18</v>
      </c>
      <c r="AJ370">
        <v>136</v>
      </c>
      <c r="AK370">
        <v>70</v>
      </c>
      <c r="AL370">
        <v>1</v>
      </c>
      <c r="AM370" s="5">
        <v>0.38611111111111113</v>
      </c>
      <c r="AN370">
        <v>10</v>
      </c>
      <c r="AO370" s="5">
        <v>0.59444444444444444</v>
      </c>
      <c r="AV370">
        <v>250.5</v>
      </c>
      <c r="AX370">
        <v>60.71</v>
      </c>
      <c r="AZ370">
        <v>61.11</v>
      </c>
      <c r="BB370">
        <v>30.5</v>
      </c>
      <c r="BD370">
        <v>1.68</v>
      </c>
      <c r="BF370">
        <v>21.4</v>
      </c>
      <c r="BH370">
        <v>33.33</v>
      </c>
      <c r="BJ370" t="s">
        <v>1424</v>
      </c>
      <c r="BK370" t="s">
        <v>1424</v>
      </c>
      <c r="BL370" t="s">
        <v>1424</v>
      </c>
      <c r="BM370" t="s">
        <v>1424</v>
      </c>
      <c r="BN370" t="s">
        <v>1424</v>
      </c>
      <c r="BO370">
        <v>2</v>
      </c>
      <c r="BQ370">
        <v>4</v>
      </c>
      <c r="BS370">
        <v>-1</v>
      </c>
      <c r="BU370">
        <v>0</v>
      </c>
      <c r="BV370">
        <v>7</v>
      </c>
      <c r="BW370">
        <v>18</v>
      </c>
      <c r="BX370">
        <v>10</v>
      </c>
      <c r="BY370">
        <v>1</v>
      </c>
      <c r="BZ370">
        <v>6</v>
      </c>
      <c r="CA370">
        <v>8</v>
      </c>
      <c r="CB370">
        <v>20</v>
      </c>
      <c r="CC370">
        <v>8</v>
      </c>
      <c r="CD370">
        <v>253.76</v>
      </c>
      <c r="CE370">
        <v>72.48</v>
      </c>
      <c r="CF370">
        <v>68.14</v>
      </c>
      <c r="CG370">
        <v>49.56</v>
      </c>
      <c r="CH370">
        <v>1.69</v>
      </c>
      <c r="CI370">
        <v>29.65</v>
      </c>
      <c r="CJ370">
        <v>47.47</v>
      </c>
      <c r="CK370">
        <v>3.04</v>
      </c>
      <c r="CL370">
        <v>4.05</v>
      </c>
      <c r="CM370">
        <v>4.75</v>
      </c>
      <c r="CN370">
        <v>253.05</v>
      </c>
      <c r="CO370">
        <v>71.63</v>
      </c>
      <c r="CP370">
        <v>66.69</v>
      </c>
      <c r="CQ370">
        <v>50.4</v>
      </c>
      <c r="CR370">
        <v>1.69</v>
      </c>
      <c r="CS370">
        <v>29.48</v>
      </c>
      <c r="CT370">
        <v>46.5</v>
      </c>
      <c r="CU370">
        <v>3.06</v>
      </c>
      <c r="CV370">
        <v>4.0599999999999996</v>
      </c>
      <c r="CW370">
        <v>4.76</v>
      </c>
      <c r="DC370">
        <v>256</v>
      </c>
      <c r="DD370">
        <v>95</v>
      </c>
      <c r="DE370">
        <v>245</v>
      </c>
      <c r="DF370">
        <v>121</v>
      </c>
      <c r="DM370">
        <v>64.290000000000006</v>
      </c>
      <c r="DN370">
        <v>50</v>
      </c>
      <c r="DO370">
        <v>57.14</v>
      </c>
      <c r="DP370">
        <v>98</v>
      </c>
      <c r="DW370">
        <v>66.67</v>
      </c>
      <c r="DX370">
        <v>121</v>
      </c>
      <c r="DY370">
        <v>55.56</v>
      </c>
      <c r="DZ370">
        <v>141</v>
      </c>
      <c r="EG370">
        <v>32</v>
      </c>
      <c r="EH370">
        <v>93</v>
      </c>
      <c r="EI370">
        <v>29</v>
      </c>
      <c r="EJ370">
        <v>16</v>
      </c>
      <c r="EQ370">
        <v>1.75</v>
      </c>
      <c r="ER370">
        <v>74</v>
      </c>
      <c r="ES370">
        <v>1.6</v>
      </c>
      <c r="ET370">
        <v>13</v>
      </c>
      <c r="FA370">
        <v>16.670000000000002</v>
      </c>
      <c r="FB370">
        <v>106</v>
      </c>
      <c r="FC370">
        <v>25</v>
      </c>
      <c r="FD370">
        <v>72</v>
      </c>
      <c r="FK370">
        <v>66.67</v>
      </c>
      <c r="FM370">
        <v>0</v>
      </c>
      <c r="FU370">
        <v>1</v>
      </c>
      <c r="FV370">
        <v>118</v>
      </c>
      <c r="FW370">
        <v>1</v>
      </c>
      <c r="FX370">
        <v>94</v>
      </c>
      <c r="GE370">
        <v>2</v>
      </c>
      <c r="GF370">
        <v>121</v>
      </c>
      <c r="GG370">
        <v>2</v>
      </c>
      <c r="GH370">
        <v>117</v>
      </c>
      <c r="GO370">
        <v>-1</v>
      </c>
      <c r="GP370">
        <v>59</v>
      </c>
      <c r="GQ370">
        <v>0</v>
      </c>
      <c r="GR370">
        <v>115</v>
      </c>
      <c r="GY370">
        <v>0</v>
      </c>
      <c r="GZ370">
        <v>16</v>
      </c>
      <c r="HA370">
        <v>0</v>
      </c>
      <c r="HB370">
        <v>15</v>
      </c>
      <c r="HI370">
        <v>3</v>
      </c>
      <c r="HJ370">
        <v>90</v>
      </c>
      <c r="HK370">
        <v>4</v>
      </c>
      <c r="HL370">
        <v>60</v>
      </c>
      <c r="HS370">
        <v>10</v>
      </c>
      <c r="HT370">
        <v>97</v>
      </c>
      <c r="HU370">
        <v>8</v>
      </c>
      <c r="HV370">
        <v>133</v>
      </c>
      <c r="IC370">
        <v>5</v>
      </c>
      <c r="ID370">
        <v>4</v>
      </c>
      <c r="IE370">
        <v>5</v>
      </c>
      <c r="IF370">
        <v>5</v>
      </c>
      <c r="IM370">
        <v>0</v>
      </c>
      <c r="IN370">
        <v>29</v>
      </c>
      <c r="IO370">
        <v>1</v>
      </c>
      <c r="IP370">
        <v>5</v>
      </c>
    </row>
    <row r="371" spans="1:250" x14ac:dyDescent="0.25">
      <c r="A371" s="3" t="str">
        <f t="shared" si="5"/>
        <v>Jasmine Suwannapura</v>
      </c>
      <c r="B371" s="4">
        <v>45767</v>
      </c>
      <c r="C371" t="s">
        <v>1680</v>
      </c>
      <c r="D371" t="s">
        <v>1681</v>
      </c>
      <c r="E371" t="s">
        <v>1682</v>
      </c>
      <c r="F371" t="s">
        <v>1683</v>
      </c>
      <c r="I371" t="s">
        <v>1913</v>
      </c>
      <c r="J371" t="s">
        <v>1914</v>
      </c>
      <c r="K371" t="s">
        <v>1424</v>
      </c>
      <c r="L371">
        <v>74</v>
      </c>
      <c r="M371">
        <v>75</v>
      </c>
      <c r="Q371">
        <v>149</v>
      </c>
      <c r="R371">
        <v>71.39</v>
      </c>
      <c r="S371">
        <v>71.08</v>
      </c>
      <c r="T371">
        <v>75.33</v>
      </c>
      <c r="U371">
        <v>75.959999999999994</v>
      </c>
      <c r="Y371">
        <v>75.64</v>
      </c>
      <c r="Z371">
        <v>128</v>
      </c>
      <c r="AA371">
        <v>136</v>
      </c>
      <c r="AE371">
        <v>11</v>
      </c>
      <c r="AF371">
        <v>18</v>
      </c>
      <c r="AJ371">
        <v>136</v>
      </c>
      <c r="AK371">
        <v>70</v>
      </c>
      <c r="AL371">
        <v>10</v>
      </c>
      <c r="AM371" s="5">
        <v>0.35555555555555557</v>
      </c>
      <c r="AN371">
        <v>1</v>
      </c>
      <c r="AO371" s="5">
        <v>0.56388888888888888</v>
      </c>
      <c r="AV371">
        <v>243</v>
      </c>
      <c r="AX371">
        <v>67.86</v>
      </c>
      <c r="AZ371">
        <v>72.22</v>
      </c>
      <c r="BB371">
        <v>33</v>
      </c>
      <c r="BD371">
        <v>1.85</v>
      </c>
      <c r="BF371">
        <v>20</v>
      </c>
      <c r="BH371">
        <v>42.86</v>
      </c>
      <c r="BJ371" t="s">
        <v>1424</v>
      </c>
      <c r="BK371" t="s">
        <v>1424</v>
      </c>
      <c r="BL371" t="s">
        <v>1424</v>
      </c>
      <c r="BM371" t="s">
        <v>1424</v>
      </c>
      <c r="BN371" t="s">
        <v>1424</v>
      </c>
      <c r="BO371">
        <v>-1</v>
      </c>
      <c r="BQ371">
        <v>7</v>
      </c>
      <c r="BS371">
        <v>-1</v>
      </c>
      <c r="BU371">
        <v>0</v>
      </c>
      <c r="BV371">
        <v>4</v>
      </c>
      <c r="BW371">
        <v>24</v>
      </c>
      <c r="BX371">
        <v>7</v>
      </c>
      <c r="BY371">
        <v>1</v>
      </c>
      <c r="BZ371">
        <v>7</v>
      </c>
      <c r="CA371">
        <v>8</v>
      </c>
      <c r="CB371">
        <v>20</v>
      </c>
      <c r="CC371">
        <v>8</v>
      </c>
      <c r="CD371">
        <v>253.76</v>
      </c>
      <c r="CE371">
        <v>72.48</v>
      </c>
      <c r="CF371">
        <v>68.14</v>
      </c>
      <c r="CG371">
        <v>49.56</v>
      </c>
      <c r="CH371">
        <v>1.69</v>
      </c>
      <c r="CI371">
        <v>29.65</v>
      </c>
      <c r="CJ371">
        <v>47.47</v>
      </c>
      <c r="CK371">
        <v>3.04</v>
      </c>
      <c r="CL371">
        <v>4.05</v>
      </c>
      <c r="CM371">
        <v>4.75</v>
      </c>
      <c r="CN371">
        <v>253.05</v>
      </c>
      <c r="CO371">
        <v>71.63</v>
      </c>
      <c r="CP371">
        <v>66.69</v>
      </c>
      <c r="CQ371">
        <v>50.4</v>
      </c>
      <c r="CR371">
        <v>1.69</v>
      </c>
      <c r="CS371">
        <v>29.48</v>
      </c>
      <c r="CT371">
        <v>46.5</v>
      </c>
      <c r="CU371">
        <v>3.06</v>
      </c>
      <c r="CV371">
        <v>4.0599999999999996</v>
      </c>
      <c r="CW371">
        <v>4.76</v>
      </c>
      <c r="DC371">
        <v>246</v>
      </c>
      <c r="DD371">
        <v>122</v>
      </c>
      <c r="DE371">
        <v>240</v>
      </c>
      <c r="DF371">
        <v>135</v>
      </c>
      <c r="DM371">
        <v>71.430000000000007</v>
      </c>
      <c r="DN371">
        <v>28</v>
      </c>
      <c r="DO371">
        <v>64.290000000000006</v>
      </c>
      <c r="DP371">
        <v>69</v>
      </c>
      <c r="DW371">
        <v>72.22</v>
      </c>
      <c r="DX371">
        <v>97</v>
      </c>
      <c r="DY371">
        <v>72.22</v>
      </c>
      <c r="DZ371">
        <v>109</v>
      </c>
      <c r="EG371">
        <v>31</v>
      </c>
      <c r="EH371">
        <v>76</v>
      </c>
      <c r="EI371">
        <v>35</v>
      </c>
      <c r="EJ371">
        <v>137</v>
      </c>
      <c r="EQ371">
        <v>1.85</v>
      </c>
      <c r="ER371">
        <v>118</v>
      </c>
      <c r="ES371">
        <v>1.85</v>
      </c>
      <c r="ET371">
        <v>115</v>
      </c>
      <c r="FA371">
        <v>40</v>
      </c>
      <c r="FB371">
        <v>66</v>
      </c>
      <c r="FC371">
        <v>0</v>
      </c>
      <c r="FD371">
        <v>91</v>
      </c>
      <c r="FK371">
        <v>75</v>
      </c>
      <c r="FM371">
        <v>0</v>
      </c>
      <c r="FU371">
        <v>-1</v>
      </c>
      <c r="FV371">
        <v>21</v>
      </c>
      <c r="FW371">
        <v>0</v>
      </c>
      <c r="FX371">
        <v>40</v>
      </c>
      <c r="GE371">
        <v>4</v>
      </c>
      <c r="GF371">
        <v>140</v>
      </c>
      <c r="GG371">
        <v>3</v>
      </c>
      <c r="GH371">
        <v>129</v>
      </c>
      <c r="GO371">
        <v>-1</v>
      </c>
      <c r="GP371">
        <v>59</v>
      </c>
      <c r="GQ371">
        <v>0</v>
      </c>
      <c r="GR371">
        <v>115</v>
      </c>
      <c r="GY371">
        <v>0</v>
      </c>
      <c r="GZ371">
        <v>16</v>
      </c>
      <c r="HA371">
        <v>0</v>
      </c>
      <c r="HB371">
        <v>15</v>
      </c>
      <c r="HI371">
        <v>2</v>
      </c>
      <c r="HJ371">
        <v>120</v>
      </c>
      <c r="HK371">
        <v>2</v>
      </c>
      <c r="HL371">
        <v>116</v>
      </c>
      <c r="HS371">
        <v>13</v>
      </c>
      <c r="HT371">
        <v>22</v>
      </c>
      <c r="HU371">
        <v>11</v>
      </c>
      <c r="HV371">
        <v>74</v>
      </c>
      <c r="IC371">
        <v>2</v>
      </c>
      <c r="ID371">
        <v>54</v>
      </c>
      <c r="IE371">
        <v>5</v>
      </c>
      <c r="IF371">
        <v>5</v>
      </c>
      <c r="IM371">
        <v>1</v>
      </c>
      <c r="IN371">
        <v>1</v>
      </c>
      <c r="IO371">
        <v>0</v>
      </c>
      <c r="IP371">
        <v>35</v>
      </c>
    </row>
    <row r="372" spans="1:250" x14ac:dyDescent="0.25">
      <c r="A372" s="3" t="str">
        <f t="shared" si="5"/>
        <v>Jennifer Kupcho</v>
      </c>
      <c r="B372" s="4">
        <v>45767</v>
      </c>
      <c r="C372" t="s">
        <v>1680</v>
      </c>
      <c r="D372" t="s">
        <v>1681</v>
      </c>
      <c r="E372" t="s">
        <v>1682</v>
      </c>
      <c r="F372" t="s">
        <v>1683</v>
      </c>
      <c r="I372" t="s">
        <v>1915</v>
      </c>
      <c r="J372" t="s">
        <v>1916</v>
      </c>
      <c r="K372" t="s">
        <v>1424</v>
      </c>
      <c r="L372">
        <v>74</v>
      </c>
      <c r="M372">
        <v>76</v>
      </c>
      <c r="Q372">
        <v>150</v>
      </c>
      <c r="R372">
        <v>71.39</v>
      </c>
      <c r="S372">
        <v>71.08</v>
      </c>
      <c r="T372">
        <v>75.33</v>
      </c>
      <c r="U372">
        <v>76.959999999999994</v>
      </c>
      <c r="Y372">
        <v>76.14</v>
      </c>
      <c r="Z372">
        <v>128</v>
      </c>
      <c r="AA372">
        <v>141</v>
      </c>
      <c r="AE372">
        <v>11</v>
      </c>
      <c r="AF372">
        <v>19</v>
      </c>
      <c r="AJ372">
        <v>141</v>
      </c>
      <c r="AK372">
        <v>70</v>
      </c>
      <c r="AL372">
        <v>1</v>
      </c>
      <c r="AM372" s="5">
        <v>0.34791666666666665</v>
      </c>
      <c r="AN372">
        <v>10</v>
      </c>
      <c r="AO372" s="5">
        <v>0.55625000000000002</v>
      </c>
      <c r="AV372">
        <v>269</v>
      </c>
      <c r="AX372">
        <v>64.290000000000006</v>
      </c>
      <c r="AZ372">
        <v>58.33</v>
      </c>
      <c r="BB372">
        <v>30.5</v>
      </c>
      <c r="BD372">
        <v>1.81</v>
      </c>
      <c r="BF372">
        <v>53.3</v>
      </c>
      <c r="BH372">
        <v>0</v>
      </c>
      <c r="BJ372" t="s">
        <v>1424</v>
      </c>
      <c r="BK372" t="s">
        <v>1424</v>
      </c>
      <c r="BL372" t="s">
        <v>1424</v>
      </c>
      <c r="BM372" t="s">
        <v>1424</v>
      </c>
      <c r="BN372" t="s">
        <v>1424</v>
      </c>
      <c r="BO372">
        <v>1</v>
      </c>
      <c r="BQ372">
        <v>8</v>
      </c>
      <c r="BS372">
        <v>-3</v>
      </c>
      <c r="BU372">
        <v>1</v>
      </c>
      <c r="BV372">
        <v>3</v>
      </c>
      <c r="BW372">
        <v>25</v>
      </c>
      <c r="BX372">
        <v>5</v>
      </c>
      <c r="BY372">
        <v>2</v>
      </c>
      <c r="BZ372">
        <v>5</v>
      </c>
      <c r="CA372">
        <v>8</v>
      </c>
      <c r="CB372">
        <v>20</v>
      </c>
      <c r="CC372">
        <v>8</v>
      </c>
      <c r="CD372">
        <v>253.76</v>
      </c>
      <c r="CE372">
        <v>72.48</v>
      </c>
      <c r="CF372">
        <v>68.14</v>
      </c>
      <c r="CG372">
        <v>49.56</v>
      </c>
      <c r="CH372">
        <v>1.69</v>
      </c>
      <c r="CI372">
        <v>29.65</v>
      </c>
      <c r="CJ372">
        <v>47.47</v>
      </c>
      <c r="CK372">
        <v>3.04</v>
      </c>
      <c r="CL372">
        <v>4.05</v>
      </c>
      <c r="CM372">
        <v>4.75</v>
      </c>
      <c r="CN372">
        <v>253.05</v>
      </c>
      <c r="CO372">
        <v>71.63</v>
      </c>
      <c r="CP372">
        <v>66.69</v>
      </c>
      <c r="CQ372">
        <v>50.4</v>
      </c>
      <c r="CR372">
        <v>1.69</v>
      </c>
      <c r="CS372">
        <v>29.48</v>
      </c>
      <c r="CT372">
        <v>46.5</v>
      </c>
      <c r="CU372">
        <v>3.06</v>
      </c>
      <c r="CV372">
        <v>4.0599999999999996</v>
      </c>
      <c r="CW372">
        <v>4.76</v>
      </c>
      <c r="DC372">
        <v>278</v>
      </c>
      <c r="DD372">
        <v>17</v>
      </c>
      <c r="DE372">
        <v>260</v>
      </c>
      <c r="DF372">
        <v>69</v>
      </c>
      <c r="DM372">
        <v>64.290000000000006</v>
      </c>
      <c r="DN372">
        <v>50</v>
      </c>
      <c r="DO372">
        <v>64.290000000000006</v>
      </c>
      <c r="DP372">
        <v>69</v>
      </c>
      <c r="DW372">
        <v>55.56</v>
      </c>
      <c r="DX372">
        <v>141</v>
      </c>
      <c r="DY372">
        <v>61.11</v>
      </c>
      <c r="DZ372">
        <v>138</v>
      </c>
      <c r="EG372">
        <v>29</v>
      </c>
      <c r="EH372">
        <v>33</v>
      </c>
      <c r="EI372">
        <v>32</v>
      </c>
      <c r="EJ372">
        <v>81</v>
      </c>
      <c r="EQ372">
        <v>1.7</v>
      </c>
      <c r="ER372">
        <v>53</v>
      </c>
      <c r="ES372">
        <v>1.91</v>
      </c>
      <c r="ET372">
        <v>129</v>
      </c>
      <c r="FA372">
        <v>50</v>
      </c>
      <c r="FB372">
        <v>45</v>
      </c>
      <c r="FC372">
        <v>57.14</v>
      </c>
      <c r="FD372">
        <v>35</v>
      </c>
      <c r="FK372">
        <v>0</v>
      </c>
      <c r="FM372">
        <v>0</v>
      </c>
      <c r="FU372">
        <v>1</v>
      </c>
      <c r="FV372">
        <v>118</v>
      </c>
      <c r="FW372">
        <v>0</v>
      </c>
      <c r="FX372">
        <v>40</v>
      </c>
      <c r="GE372">
        <v>3</v>
      </c>
      <c r="GF372">
        <v>131</v>
      </c>
      <c r="GG372">
        <v>5</v>
      </c>
      <c r="GH372">
        <v>142</v>
      </c>
      <c r="GO372">
        <v>-2</v>
      </c>
      <c r="GP372">
        <v>26</v>
      </c>
      <c r="GQ372">
        <v>-1</v>
      </c>
      <c r="GR372">
        <v>64</v>
      </c>
      <c r="GY372">
        <v>1</v>
      </c>
      <c r="GZ372">
        <v>1</v>
      </c>
      <c r="HA372">
        <v>0</v>
      </c>
      <c r="HB372">
        <v>15</v>
      </c>
      <c r="HI372">
        <v>2</v>
      </c>
      <c r="HJ372">
        <v>120</v>
      </c>
      <c r="HK372">
        <v>1</v>
      </c>
      <c r="HL372">
        <v>133</v>
      </c>
      <c r="HS372">
        <v>11</v>
      </c>
      <c r="HT372">
        <v>71</v>
      </c>
      <c r="HU372">
        <v>14</v>
      </c>
      <c r="HV372">
        <v>12</v>
      </c>
      <c r="IC372">
        <v>3</v>
      </c>
      <c r="ID372">
        <v>23</v>
      </c>
      <c r="IE372">
        <v>2</v>
      </c>
      <c r="IF372">
        <v>52</v>
      </c>
      <c r="IM372">
        <v>1</v>
      </c>
      <c r="IN372">
        <v>1</v>
      </c>
      <c r="IO372">
        <v>1</v>
      </c>
      <c r="IP372">
        <v>5</v>
      </c>
    </row>
    <row r="373" spans="1:250" x14ac:dyDescent="0.25">
      <c r="A373" s="3" t="str">
        <f t="shared" si="5"/>
        <v>Fiona Xu</v>
      </c>
      <c r="B373" s="4">
        <v>45767</v>
      </c>
      <c r="C373" t="s">
        <v>1680</v>
      </c>
      <c r="D373" t="s">
        <v>1681</v>
      </c>
      <c r="E373" t="s">
        <v>1682</v>
      </c>
      <c r="F373" t="s">
        <v>1683</v>
      </c>
      <c r="I373" t="s">
        <v>1917</v>
      </c>
      <c r="J373" t="s">
        <v>1918</v>
      </c>
      <c r="K373" t="s">
        <v>1424</v>
      </c>
      <c r="L373">
        <v>77</v>
      </c>
      <c r="M373">
        <v>73</v>
      </c>
      <c r="Q373">
        <v>150</v>
      </c>
      <c r="R373">
        <v>71.39</v>
      </c>
      <c r="S373">
        <v>71.08</v>
      </c>
      <c r="T373">
        <v>78.33</v>
      </c>
      <c r="U373">
        <v>73.959999999999994</v>
      </c>
      <c r="Y373">
        <v>76.14</v>
      </c>
      <c r="Z373">
        <v>143</v>
      </c>
      <c r="AA373">
        <v>141</v>
      </c>
      <c r="AE373">
        <v>14</v>
      </c>
      <c r="AF373">
        <v>19</v>
      </c>
      <c r="AJ373">
        <v>141</v>
      </c>
      <c r="AK373">
        <v>70</v>
      </c>
      <c r="AL373">
        <v>1</v>
      </c>
      <c r="AM373" s="5">
        <v>0.52569444444444446</v>
      </c>
      <c r="AN373">
        <v>10</v>
      </c>
      <c r="AO373" s="5">
        <v>0.31736111111111109</v>
      </c>
      <c r="AV373">
        <v>266</v>
      </c>
      <c r="AX373">
        <v>67.86</v>
      </c>
      <c r="AZ373">
        <v>55.56</v>
      </c>
      <c r="BB373">
        <v>30</v>
      </c>
      <c r="BD373">
        <v>1.7</v>
      </c>
      <c r="BF373">
        <v>37.5</v>
      </c>
      <c r="BH373">
        <v>50</v>
      </c>
      <c r="BJ373" t="s">
        <v>1424</v>
      </c>
      <c r="BK373" t="s">
        <v>1424</v>
      </c>
      <c r="BL373" t="s">
        <v>1424</v>
      </c>
      <c r="BM373" t="s">
        <v>1424</v>
      </c>
      <c r="BN373" t="s">
        <v>1424</v>
      </c>
      <c r="BO373">
        <v>3</v>
      </c>
      <c r="BQ373">
        <v>2</v>
      </c>
      <c r="BS373">
        <v>1</v>
      </c>
      <c r="BU373">
        <v>0</v>
      </c>
      <c r="BV373">
        <v>6</v>
      </c>
      <c r="BW373">
        <v>20</v>
      </c>
      <c r="BX373">
        <v>8</v>
      </c>
      <c r="BY373">
        <v>2</v>
      </c>
      <c r="BZ373">
        <v>8</v>
      </c>
      <c r="CA373">
        <v>8</v>
      </c>
      <c r="CB373">
        <v>20</v>
      </c>
      <c r="CC373">
        <v>8</v>
      </c>
      <c r="CD373">
        <v>253.76</v>
      </c>
      <c r="CE373">
        <v>72.48</v>
      </c>
      <c r="CF373">
        <v>68.14</v>
      </c>
      <c r="CG373">
        <v>49.56</v>
      </c>
      <c r="CH373">
        <v>1.69</v>
      </c>
      <c r="CI373">
        <v>29.65</v>
      </c>
      <c r="CJ373">
        <v>47.47</v>
      </c>
      <c r="CK373">
        <v>3.04</v>
      </c>
      <c r="CL373">
        <v>4.05</v>
      </c>
      <c r="CM373">
        <v>4.75</v>
      </c>
      <c r="CN373">
        <v>253.05</v>
      </c>
      <c r="CO373">
        <v>71.63</v>
      </c>
      <c r="CP373">
        <v>66.69</v>
      </c>
      <c r="CQ373">
        <v>50.4</v>
      </c>
      <c r="CR373">
        <v>1.69</v>
      </c>
      <c r="CS373">
        <v>29.48</v>
      </c>
      <c r="CT373">
        <v>46.5</v>
      </c>
      <c r="CU373">
        <v>3.06</v>
      </c>
      <c r="CV373">
        <v>4.0599999999999996</v>
      </c>
      <c r="CW373">
        <v>4.76</v>
      </c>
      <c r="DC373">
        <v>277</v>
      </c>
      <c r="DD373">
        <v>18</v>
      </c>
      <c r="DE373">
        <v>255</v>
      </c>
      <c r="DF373">
        <v>87</v>
      </c>
      <c r="DM373">
        <v>64.290000000000006</v>
      </c>
      <c r="DN373">
        <v>50</v>
      </c>
      <c r="DO373">
        <v>71.430000000000007</v>
      </c>
      <c r="DP373">
        <v>40</v>
      </c>
      <c r="DW373">
        <v>44.44</v>
      </c>
      <c r="DX373">
        <v>144</v>
      </c>
      <c r="DY373">
        <v>66.67</v>
      </c>
      <c r="DZ373">
        <v>128</v>
      </c>
      <c r="EG373">
        <v>30</v>
      </c>
      <c r="EH373">
        <v>54</v>
      </c>
      <c r="EI373">
        <v>30</v>
      </c>
      <c r="EJ373">
        <v>34</v>
      </c>
      <c r="EQ373">
        <v>1.75</v>
      </c>
      <c r="ER373">
        <v>74</v>
      </c>
      <c r="ES373">
        <v>1.67</v>
      </c>
      <c r="ET373">
        <v>34</v>
      </c>
      <c r="FA373">
        <v>40</v>
      </c>
      <c r="FB373">
        <v>66</v>
      </c>
      <c r="FC373">
        <v>33.33</v>
      </c>
      <c r="FD373">
        <v>62</v>
      </c>
      <c r="FK373">
        <v>50</v>
      </c>
      <c r="FM373">
        <v>50</v>
      </c>
      <c r="FU373">
        <v>4</v>
      </c>
      <c r="FV373">
        <v>144</v>
      </c>
      <c r="FW373">
        <v>-1</v>
      </c>
      <c r="FX373">
        <v>10</v>
      </c>
      <c r="GE373">
        <v>-1</v>
      </c>
      <c r="GF373">
        <v>41</v>
      </c>
      <c r="GG373">
        <v>3</v>
      </c>
      <c r="GH373">
        <v>129</v>
      </c>
      <c r="GO373">
        <v>2</v>
      </c>
      <c r="GP373">
        <v>144</v>
      </c>
      <c r="GQ373">
        <v>-1</v>
      </c>
      <c r="GR373">
        <v>64</v>
      </c>
      <c r="GY373">
        <v>0</v>
      </c>
      <c r="GZ373">
        <v>16</v>
      </c>
      <c r="HA373">
        <v>0</v>
      </c>
      <c r="HB373">
        <v>15</v>
      </c>
      <c r="HI373">
        <v>2</v>
      </c>
      <c r="HJ373">
        <v>120</v>
      </c>
      <c r="HK373">
        <v>4</v>
      </c>
      <c r="HL373">
        <v>60</v>
      </c>
      <c r="HS373">
        <v>10</v>
      </c>
      <c r="HT373">
        <v>97</v>
      </c>
      <c r="HU373">
        <v>10</v>
      </c>
      <c r="HV373">
        <v>99</v>
      </c>
      <c r="IC373">
        <v>5</v>
      </c>
      <c r="ID373">
        <v>4</v>
      </c>
      <c r="IE373">
        <v>3</v>
      </c>
      <c r="IF373">
        <v>25</v>
      </c>
      <c r="IM373">
        <v>1</v>
      </c>
      <c r="IN373">
        <v>1</v>
      </c>
      <c r="IO373">
        <v>1</v>
      </c>
      <c r="IP373">
        <v>5</v>
      </c>
    </row>
    <row r="374" spans="1:250" x14ac:dyDescent="0.25">
      <c r="A374" s="3" t="str">
        <f t="shared" si="5"/>
        <v>Caley McGinty</v>
      </c>
      <c r="B374" s="4">
        <v>45767</v>
      </c>
      <c r="C374" t="s">
        <v>1680</v>
      </c>
      <c r="D374" t="s">
        <v>1681</v>
      </c>
      <c r="E374" t="s">
        <v>1682</v>
      </c>
      <c r="F374" t="s">
        <v>1683</v>
      </c>
      <c r="I374" t="s">
        <v>1919</v>
      </c>
      <c r="J374" t="s">
        <v>1920</v>
      </c>
      <c r="K374" t="s">
        <v>1424</v>
      </c>
      <c r="L374">
        <v>73</v>
      </c>
      <c r="M374">
        <v>78</v>
      </c>
      <c r="Q374">
        <v>151</v>
      </c>
      <c r="R374">
        <v>71.39</v>
      </c>
      <c r="S374">
        <v>71.08</v>
      </c>
      <c r="T374">
        <v>74.33</v>
      </c>
      <c r="U374">
        <v>78.959999999999994</v>
      </c>
      <c r="Y374">
        <v>76.64</v>
      </c>
      <c r="Z374">
        <v>120</v>
      </c>
      <c r="AA374">
        <v>143</v>
      </c>
      <c r="AE374">
        <v>10</v>
      </c>
      <c r="AF374">
        <v>20</v>
      </c>
      <c r="AJ374">
        <v>143</v>
      </c>
      <c r="AK374">
        <v>70</v>
      </c>
      <c r="AL374">
        <v>10</v>
      </c>
      <c r="AM374" s="5">
        <v>0.30972222222222223</v>
      </c>
      <c r="AN374">
        <v>1</v>
      </c>
      <c r="AO374" s="5">
        <v>0.5180555555555556</v>
      </c>
      <c r="AV374">
        <v>270.5</v>
      </c>
      <c r="AX374">
        <v>64.290000000000006</v>
      </c>
      <c r="AZ374">
        <v>72.22</v>
      </c>
      <c r="BB374">
        <v>34.5</v>
      </c>
      <c r="BD374">
        <v>1.85</v>
      </c>
      <c r="BF374">
        <v>10</v>
      </c>
      <c r="BH374">
        <v>16.670000000000002</v>
      </c>
      <c r="BJ374" t="s">
        <v>1424</v>
      </c>
      <c r="BK374" t="s">
        <v>1424</v>
      </c>
      <c r="BL374" t="s">
        <v>1424</v>
      </c>
      <c r="BM374" t="s">
        <v>1424</v>
      </c>
      <c r="BN374" t="s">
        <v>1424</v>
      </c>
      <c r="BO374">
        <v>1</v>
      </c>
      <c r="BQ374">
        <v>3</v>
      </c>
      <c r="BS374">
        <v>3</v>
      </c>
      <c r="BU374">
        <v>0</v>
      </c>
      <c r="BV374">
        <v>4</v>
      </c>
      <c r="BW374">
        <v>21</v>
      </c>
      <c r="BX374">
        <v>11</v>
      </c>
      <c r="BY374">
        <v>0</v>
      </c>
      <c r="BZ374">
        <v>6</v>
      </c>
      <c r="CA374">
        <v>8</v>
      </c>
      <c r="CB374">
        <v>20</v>
      </c>
      <c r="CC374">
        <v>8</v>
      </c>
      <c r="CD374">
        <v>253.76</v>
      </c>
      <c r="CE374">
        <v>72.48</v>
      </c>
      <c r="CF374">
        <v>68.14</v>
      </c>
      <c r="CG374">
        <v>49.56</v>
      </c>
      <c r="CH374">
        <v>1.69</v>
      </c>
      <c r="CI374">
        <v>29.65</v>
      </c>
      <c r="CJ374">
        <v>47.47</v>
      </c>
      <c r="CK374">
        <v>3.04</v>
      </c>
      <c r="CL374">
        <v>4.05</v>
      </c>
      <c r="CM374">
        <v>4.75</v>
      </c>
      <c r="CN374">
        <v>253.05</v>
      </c>
      <c r="CO374">
        <v>71.63</v>
      </c>
      <c r="CP374">
        <v>66.69</v>
      </c>
      <c r="CQ374">
        <v>50.4</v>
      </c>
      <c r="CR374">
        <v>1.69</v>
      </c>
      <c r="CS374">
        <v>29.48</v>
      </c>
      <c r="CT374">
        <v>46.5</v>
      </c>
      <c r="CU374">
        <v>3.06</v>
      </c>
      <c r="CV374">
        <v>4.0599999999999996</v>
      </c>
      <c r="CW374">
        <v>4.76</v>
      </c>
      <c r="DC374">
        <v>273</v>
      </c>
      <c r="DD374">
        <v>32</v>
      </c>
      <c r="DE374">
        <v>268</v>
      </c>
      <c r="DF374">
        <v>33</v>
      </c>
      <c r="DM374">
        <v>64.290000000000006</v>
      </c>
      <c r="DN374">
        <v>50</v>
      </c>
      <c r="DO374">
        <v>64.290000000000006</v>
      </c>
      <c r="DP374">
        <v>69</v>
      </c>
      <c r="DW374">
        <v>72.22</v>
      </c>
      <c r="DX374">
        <v>97</v>
      </c>
      <c r="DY374">
        <v>72.22</v>
      </c>
      <c r="DZ374">
        <v>109</v>
      </c>
      <c r="EG374">
        <v>31</v>
      </c>
      <c r="EH374">
        <v>76</v>
      </c>
      <c r="EI374">
        <v>38</v>
      </c>
      <c r="EJ374">
        <v>144</v>
      </c>
      <c r="EQ374">
        <v>1.77</v>
      </c>
      <c r="ER374">
        <v>85</v>
      </c>
      <c r="ES374">
        <v>1.92</v>
      </c>
      <c r="ET374">
        <v>132</v>
      </c>
      <c r="FA374">
        <v>20</v>
      </c>
      <c r="FB374">
        <v>100</v>
      </c>
      <c r="FC374">
        <v>0</v>
      </c>
      <c r="FD374">
        <v>91</v>
      </c>
      <c r="FK374">
        <v>50</v>
      </c>
      <c r="FM374">
        <v>0</v>
      </c>
      <c r="FU374">
        <v>0</v>
      </c>
      <c r="FV374">
        <v>64</v>
      </c>
      <c r="FW374">
        <v>1</v>
      </c>
      <c r="FX374">
        <v>94</v>
      </c>
      <c r="GE374">
        <v>1</v>
      </c>
      <c r="GF374">
        <v>97</v>
      </c>
      <c r="GG374">
        <v>2</v>
      </c>
      <c r="GH374">
        <v>117</v>
      </c>
      <c r="GO374">
        <v>0</v>
      </c>
      <c r="GP374">
        <v>109</v>
      </c>
      <c r="GQ374">
        <v>3</v>
      </c>
      <c r="GR374">
        <v>144</v>
      </c>
      <c r="GY374">
        <v>0</v>
      </c>
      <c r="GZ374">
        <v>16</v>
      </c>
      <c r="HA374">
        <v>0</v>
      </c>
      <c r="HB374">
        <v>15</v>
      </c>
      <c r="HI374">
        <v>3</v>
      </c>
      <c r="HJ374">
        <v>90</v>
      </c>
      <c r="HK374">
        <v>1</v>
      </c>
      <c r="HL374">
        <v>133</v>
      </c>
      <c r="HS374">
        <v>11</v>
      </c>
      <c r="HT374">
        <v>71</v>
      </c>
      <c r="HU374">
        <v>10</v>
      </c>
      <c r="HV374">
        <v>99</v>
      </c>
      <c r="IC374">
        <v>4</v>
      </c>
      <c r="ID374">
        <v>8</v>
      </c>
      <c r="IE374">
        <v>7</v>
      </c>
      <c r="IF374">
        <v>1</v>
      </c>
      <c r="IM374">
        <v>0</v>
      </c>
      <c r="IN374">
        <v>29</v>
      </c>
      <c r="IO374">
        <v>0</v>
      </c>
      <c r="IP374">
        <v>35</v>
      </c>
    </row>
    <row r="375" spans="1:250" x14ac:dyDescent="0.25">
      <c r="A375" s="3" t="str">
        <f t="shared" si="5"/>
        <v>Caroline Masson</v>
      </c>
      <c r="B375" s="4">
        <v>45767</v>
      </c>
      <c r="C375" t="s">
        <v>1680</v>
      </c>
      <c r="D375" t="s">
        <v>1681</v>
      </c>
      <c r="E375" t="s">
        <v>1682</v>
      </c>
      <c r="F375" t="s">
        <v>1683</v>
      </c>
      <c r="I375" t="s">
        <v>1921</v>
      </c>
      <c r="J375" t="s">
        <v>1754</v>
      </c>
      <c r="K375" t="s">
        <v>1424</v>
      </c>
      <c r="L375">
        <v>75</v>
      </c>
      <c r="M375">
        <v>77</v>
      </c>
      <c r="Q375">
        <v>152</v>
      </c>
      <c r="R375">
        <v>71.39</v>
      </c>
      <c r="S375">
        <v>71.08</v>
      </c>
      <c r="T375">
        <v>76.33</v>
      </c>
      <c r="U375">
        <v>77.959999999999994</v>
      </c>
      <c r="Y375">
        <v>77.14</v>
      </c>
      <c r="Z375">
        <v>137</v>
      </c>
      <c r="AA375">
        <v>144</v>
      </c>
      <c r="AE375">
        <v>12</v>
      </c>
      <c r="AF375">
        <v>21</v>
      </c>
      <c r="AJ375">
        <v>144</v>
      </c>
      <c r="AK375">
        <v>70</v>
      </c>
      <c r="AL375">
        <v>1</v>
      </c>
      <c r="AM375" s="5">
        <v>0.37847222222222221</v>
      </c>
      <c r="AN375">
        <v>10</v>
      </c>
      <c r="AO375" s="5">
        <v>0.58680555555555558</v>
      </c>
      <c r="AV375">
        <v>247.5</v>
      </c>
      <c r="AX375">
        <v>60.71</v>
      </c>
      <c r="AZ375">
        <v>63.89</v>
      </c>
      <c r="BB375">
        <v>33.5</v>
      </c>
      <c r="BD375">
        <v>1.7</v>
      </c>
      <c r="BF375">
        <v>15.4</v>
      </c>
      <c r="BH375">
        <v>25</v>
      </c>
      <c r="BJ375" t="s">
        <v>1424</v>
      </c>
      <c r="BK375" t="s">
        <v>1424</v>
      </c>
      <c r="BL375" t="s">
        <v>1424</v>
      </c>
      <c r="BM375" t="s">
        <v>1424</v>
      </c>
      <c r="BN375" t="s">
        <v>1424</v>
      </c>
      <c r="BO375">
        <v>1</v>
      </c>
      <c r="BQ375">
        <v>10</v>
      </c>
      <c r="BS375">
        <v>-3</v>
      </c>
      <c r="BU375">
        <v>0</v>
      </c>
      <c r="BV375">
        <v>7</v>
      </c>
      <c r="BW375">
        <v>17</v>
      </c>
      <c r="BX375">
        <v>9</v>
      </c>
      <c r="BY375">
        <v>3</v>
      </c>
      <c r="BZ375">
        <v>8</v>
      </c>
      <c r="CA375">
        <v>8</v>
      </c>
      <c r="CB375">
        <v>20</v>
      </c>
      <c r="CC375">
        <v>8</v>
      </c>
      <c r="CD375">
        <v>253.76</v>
      </c>
      <c r="CE375">
        <v>72.48</v>
      </c>
      <c r="CF375">
        <v>68.14</v>
      </c>
      <c r="CG375">
        <v>49.56</v>
      </c>
      <c r="CH375">
        <v>1.69</v>
      </c>
      <c r="CI375">
        <v>29.65</v>
      </c>
      <c r="CJ375">
        <v>47.47</v>
      </c>
      <c r="CK375">
        <v>3.04</v>
      </c>
      <c r="CL375">
        <v>4.05</v>
      </c>
      <c r="CM375">
        <v>4.75</v>
      </c>
      <c r="CN375">
        <v>253.05</v>
      </c>
      <c r="CO375">
        <v>71.63</v>
      </c>
      <c r="CP375">
        <v>66.69</v>
      </c>
      <c r="CQ375">
        <v>50.4</v>
      </c>
      <c r="CR375">
        <v>1.69</v>
      </c>
      <c r="CS375">
        <v>29.48</v>
      </c>
      <c r="CT375">
        <v>46.5</v>
      </c>
      <c r="CU375">
        <v>3.06</v>
      </c>
      <c r="CV375">
        <v>4.0599999999999996</v>
      </c>
      <c r="CW375">
        <v>4.76</v>
      </c>
      <c r="DC375">
        <v>232</v>
      </c>
      <c r="DD375">
        <v>143</v>
      </c>
      <c r="DE375">
        <v>263</v>
      </c>
      <c r="DF375">
        <v>58</v>
      </c>
      <c r="DM375">
        <v>64.290000000000006</v>
      </c>
      <c r="DN375">
        <v>50</v>
      </c>
      <c r="DO375">
        <v>57.14</v>
      </c>
      <c r="DP375">
        <v>98</v>
      </c>
      <c r="DW375">
        <v>72.22</v>
      </c>
      <c r="DX375">
        <v>97</v>
      </c>
      <c r="DY375">
        <v>55.56</v>
      </c>
      <c r="DZ375">
        <v>141</v>
      </c>
      <c r="EG375">
        <v>34</v>
      </c>
      <c r="EH375">
        <v>127</v>
      </c>
      <c r="EI375">
        <v>33</v>
      </c>
      <c r="EJ375">
        <v>102</v>
      </c>
      <c r="EQ375">
        <v>1.77</v>
      </c>
      <c r="ER375">
        <v>85</v>
      </c>
      <c r="ES375">
        <v>1.6</v>
      </c>
      <c r="ET375">
        <v>13</v>
      </c>
      <c r="FA375">
        <v>0</v>
      </c>
      <c r="FB375">
        <v>108</v>
      </c>
      <c r="FC375">
        <v>25</v>
      </c>
      <c r="FD375">
        <v>72</v>
      </c>
      <c r="FK375">
        <v>0</v>
      </c>
      <c r="FM375">
        <v>33.33</v>
      </c>
      <c r="FU375">
        <v>0</v>
      </c>
      <c r="FV375">
        <v>64</v>
      </c>
      <c r="FW375">
        <v>1</v>
      </c>
      <c r="FX375">
        <v>94</v>
      </c>
      <c r="GE375">
        <v>3</v>
      </c>
      <c r="GF375">
        <v>131</v>
      </c>
      <c r="GG375">
        <v>7</v>
      </c>
      <c r="GH375">
        <v>144</v>
      </c>
      <c r="GO375">
        <v>0</v>
      </c>
      <c r="GP375">
        <v>109</v>
      </c>
      <c r="GQ375">
        <v>-3</v>
      </c>
      <c r="GR375">
        <v>10</v>
      </c>
      <c r="GY375">
        <v>0</v>
      </c>
      <c r="GZ375">
        <v>16</v>
      </c>
      <c r="HA375">
        <v>0</v>
      </c>
      <c r="HB375">
        <v>15</v>
      </c>
      <c r="HI375">
        <v>3</v>
      </c>
      <c r="HJ375">
        <v>90</v>
      </c>
      <c r="HK375">
        <v>4</v>
      </c>
      <c r="HL375">
        <v>60</v>
      </c>
      <c r="HS375">
        <v>9</v>
      </c>
      <c r="HT375">
        <v>121</v>
      </c>
      <c r="HU375">
        <v>8</v>
      </c>
      <c r="HV375">
        <v>133</v>
      </c>
      <c r="IC375">
        <v>6</v>
      </c>
      <c r="ID375">
        <v>1</v>
      </c>
      <c r="IE375">
        <v>3</v>
      </c>
      <c r="IF375">
        <v>25</v>
      </c>
      <c r="IM375">
        <v>0</v>
      </c>
      <c r="IN375">
        <v>29</v>
      </c>
      <c r="IO375">
        <v>3</v>
      </c>
      <c r="IP375">
        <v>1</v>
      </c>
    </row>
    <row r="376" spans="1:250" x14ac:dyDescent="0.25">
      <c r="A376" s="3" t="str">
        <f t="shared" si="5"/>
        <v/>
      </c>
      <c r="B376" s="4"/>
    </row>
    <row r="377" spans="1:250" x14ac:dyDescent="0.25">
      <c r="A377" s="3" t="str">
        <f t="shared" si="5"/>
        <v/>
      </c>
      <c r="B377" s="4"/>
    </row>
    <row r="378" spans="1:250" x14ac:dyDescent="0.25">
      <c r="A378" s="3" t="str">
        <f t="shared" si="5"/>
        <v/>
      </c>
      <c r="B378" s="4"/>
    </row>
    <row r="379" spans="1:250" x14ac:dyDescent="0.25">
      <c r="A379" s="3" t="str">
        <f t="shared" si="5"/>
        <v/>
      </c>
      <c r="B379" s="4"/>
    </row>
    <row r="380" spans="1:250" x14ac:dyDescent="0.25">
      <c r="A380" s="3" t="str">
        <f t="shared" si="5"/>
        <v/>
      </c>
      <c r="B380" s="4"/>
    </row>
    <row r="381" spans="1:250" x14ac:dyDescent="0.25">
      <c r="A381" s="3" t="str">
        <f t="shared" si="5"/>
        <v/>
      </c>
      <c r="B381" s="4"/>
    </row>
    <row r="382" spans="1:250" x14ac:dyDescent="0.25">
      <c r="A382" s="3" t="str">
        <f t="shared" si="5"/>
        <v/>
      </c>
      <c r="B382" s="4"/>
    </row>
    <row r="383" spans="1:250" x14ac:dyDescent="0.25">
      <c r="A383" s="3" t="str">
        <f t="shared" si="5"/>
        <v/>
      </c>
      <c r="B383" s="4"/>
    </row>
    <row r="384" spans="1:250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Jennifer Kupcho</v>
      </c>
      <c r="Q2">
        <f ca="1">IFERROR(OFFSET(Picks!I$1,MATCH($O2,Picks!$F:$F,0)-1,0),"")</f>
        <v>-2</v>
      </c>
      <c r="R2" t="str">
        <f ca="1">IFERROR(OFFSET(Picks!J$1,MATCH($O2,Picks!$F:$F,0)-1,0),"")</f>
        <v>Bet365: 80/1, 5pl, 1/4</v>
      </c>
      <c r="V2">
        <v>1</v>
      </c>
      <c r="W2" t="str">
        <f ca="1">IFERROR(OFFSET(Picks!M$1,MATCH($O2,Picks!$R:$R,0)-1,0),"")</f>
        <v>Ayaka Furue</v>
      </c>
      <c r="X2">
        <f ca="1">IFERROR(OFFSET(Picks!U$1,MATCH($O2,Picks!$R:$R,0)-1,0),"")</f>
        <v>-2</v>
      </c>
      <c r="Y2" t="str">
        <f ca="1">IFERROR(OFFSET(Picks!V$1,MATCH($O2,Picks!$R:$R,0)-1,0),"")</f>
        <v>BetVictor: 35/1,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3.3000000000000003</v>
      </c>
      <c r="B3" s="11">
        <f ca="1">IF(AND(A3="",SUM(Win!G:G)=0),"",SUM(Win!G:G))</f>
        <v>-3.3000000000000012</v>
      </c>
      <c r="C3" s="11"/>
      <c r="D3" s="11" cm="1">
        <f t="array" aca="1" ref="D3" ca="1">IF(100*SUMPRODUCT((FRL!F:F&lt;&gt;"") * IFERROR(--FRL!E:E, 0))=0,"",100*SUMPRODUCT((FRL!F:F&lt;&gt;"") * IFERROR(--FRL!E:E, 0)))</f>
        <v>6.700000000000002</v>
      </c>
      <c r="E3" s="11">
        <f ca="1">IF(AND(D3="",SUM(FRL!G:G)=0),"",SUM(FRL!G:G))</f>
        <v>-4.29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Lindy Duncan</v>
      </c>
      <c r="Q3">
        <f ca="1">IFERROR(OFFSET(Picks!I$1,MATCH($O3,Picks!$F:$F,0)-1,0),"")</f>
        <v>-2</v>
      </c>
      <c r="R3" t="str">
        <f ca="1">IFERROR(OFFSET(Picks!J$1,MATCH($O3,Picks!$F:$F,0)-1,0),"")</f>
        <v>Bet365: 125/1, 5pl, 1/4</v>
      </c>
      <c r="V3">
        <v>2</v>
      </c>
      <c r="W3" t="str">
        <f ca="1">IFERROR(OFFSET(Picks!M$1,MATCH($O3,Picks!$R:$R,0)-1,0),"")</f>
        <v>Jennifer Kupcho</v>
      </c>
      <c r="X3">
        <f ca="1">IFERROR(OFFSET(Picks!U$1,MATCH($O3,Picks!$R:$R,0)-1,0),"")</f>
        <v>-2</v>
      </c>
      <c r="Y3" t="str">
        <f ca="1">IFERROR(OFFSET(Picks!V$1,MATCH($O3,Picks!$R:$R,0)-1,0),"")</f>
        <v>Bet365: 70/1, 5pl, 1/4</v>
      </c>
    </row>
    <row r="4" spans="1:25" x14ac:dyDescent="0.25">
      <c r="O4">
        <v>3</v>
      </c>
      <c r="P4" t="str">
        <f ca="1">IFERROR(OFFSET(Picks!A$1,MATCH($O4,Picks!$F:$F,0)-1,0),"")</f>
        <v>Perrine Delacour</v>
      </c>
      <c r="Q4">
        <f ca="1">IFERROR(OFFSET(Picks!I$1,MATCH($O4,Picks!$F:$F,0)-1,0),"")</f>
        <v>-2</v>
      </c>
      <c r="R4" t="str">
        <f ca="1">IFERROR(OFFSET(Picks!J$1,MATCH($O4,Picks!$F:$F,0)-1,0),"")</f>
        <v>Ladbrokes: 500/1, 5pl, 1/4</v>
      </c>
      <c r="V4">
        <v>3</v>
      </c>
      <c r="W4" t="str">
        <f ca="1">IFERROR(OFFSET(Picks!M$1,MATCH($O4,Picks!$R:$R,0)-1,0),"")</f>
        <v>Somi Lee</v>
      </c>
      <c r="X4">
        <f ca="1">IFERROR(OFFSET(Picks!U$1,MATCH($O4,Picks!$R:$R,0)-1,0),"")</f>
        <v>-2</v>
      </c>
      <c r="Y4" t="str">
        <f ca="1">IFERROR(OFFSET(Picks!V$1,MATCH($O4,Picks!$R:$R,0)-1,0),"")</f>
        <v>Ladbrokes: 90/1, 5pl, 1/4</v>
      </c>
    </row>
    <row r="5" spans="1:25" x14ac:dyDescent="0.25">
      <c r="O5">
        <v>4</v>
      </c>
      <c r="P5" t="str">
        <f ca="1">IFERROR(OFFSET(Picks!A$1,MATCH($O5,Picks!$F:$F,0)-1,0),"")</f>
        <v>Hye-Jin Choi</v>
      </c>
      <c r="Q5">
        <f ca="1">IFERROR(OFFSET(Picks!I$1,MATCH($O5,Picks!$F:$F,0)-1,0),"")</f>
        <v>-2</v>
      </c>
      <c r="R5" t="str">
        <f ca="1">IFERROR(OFFSET(Picks!J$1,MATCH($O5,Picks!$F:$F,0)-1,0),"")</f>
        <v>QuinnBet: 50/1, 5pl, 1/4</v>
      </c>
      <c r="V5">
        <v>4</v>
      </c>
      <c r="W5" t="str">
        <f ca="1">IFERROR(OFFSET(Picks!M$1,MATCH($O5,Picks!$R:$R,0)-1,0),"")</f>
        <v>Perrine Delacour</v>
      </c>
      <c r="X5">
        <f ca="1">IFERROR(OFFSET(Picks!U$1,MATCH($O5,Picks!$R:$R,0)-1,0),"")</f>
        <v>-2</v>
      </c>
      <c r="Y5" t="str">
        <f ca="1">IFERROR(OFFSET(Picks!V$1,MATCH($O5,Picks!$R:$R,0)-1,0),"")</f>
        <v>Bet365: 150/1, 5pl, 1/4</v>
      </c>
    </row>
    <row r="6" spans="1:25" x14ac:dyDescent="0.25">
      <c r="O6">
        <v>5</v>
      </c>
      <c r="P6" t="str">
        <f ca="1">IFERROR(OFFSET(Picks!A$1,MATCH($O6,Picks!$F:$F,0)-1,0),"")</f>
        <v>Nanna Koerstz Madsen</v>
      </c>
      <c r="Q6">
        <f ca="1">IFERROR(OFFSET(Picks!I$1,MATCH($O6,Picks!$F:$F,0)-1,0),"")</f>
        <v>-2</v>
      </c>
      <c r="R6" t="str">
        <f ca="1">IFERROR(OFFSET(Picks!J$1,MATCH($O6,Picks!$F:$F,0)-1,0),"")</f>
        <v>Ladbrokes: 50/1, 5pl, 1/4</v>
      </c>
      <c r="V6">
        <v>5</v>
      </c>
      <c r="W6" t="str">
        <f ca="1">IFERROR(OFFSET(Picks!M$1,MATCH($O6,Picks!$R:$R,0)-1,0),"")</f>
        <v>Pajaree Anannarukarn</v>
      </c>
      <c r="X6">
        <f ca="1">IFERROR(OFFSET(Picks!U$1,MATCH($O6,Picks!$R:$R,0)-1,0),"")</f>
        <v>-2</v>
      </c>
      <c r="Y6" t="str">
        <f ca="1">IFERROR(OFFSET(Picks!V$1,MATCH($O6,Picks!$R:$R,0)-1,0),"")</f>
        <v>Ladbrokes: 100/1, 5pl, 1/4</v>
      </c>
    </row>
    <row r="7" spans="1:25" x14ac:dyDescent="0.25">
      <c r="O7">
        <v>6</v>
      </c>
      <c r="P7" t="str">
        <f ca="1">IFERROR(OFFSET(Picks!A$1,MATCH($O7,Picks!$F:$F,0)-1,0),"")</f>
        <v>Pajaree Anannarukarn</v>
      </c>
      <c r="Q7">
        <f ca="1">IFERROR(OFFSET(Picks!I$1,MATCH($O7,Picks!$F:$F,0)-1,0),"")</f>
        <v>-2</v>
      </c>
      <c r="R7" t="str">
        <f ca="1">IFERROR(OFFSET(Picks!J$1,MATCH($O7,Picks!$F:$F,0)-1,0),"")</f>
        <v>Ladbrokes: 150/1, 5pl, 1/4</v>
      </c>
      <c r="V7">
        <v>6</v>
      </c>
      <c r="W7" t="str">
        <f ca="1">IFERROR(OFFSET(Picks!M$1,MATCH($O7,Picks!$R:$R,0)-1,0),"")</f>
        <v>Stephanie Kyriacou</v>
      </c>
      <c r="X7">
        <f ca="1">IFERROR(OFFSET(Picks!U$1,MATCH($O7,Picks!$R:$R,0)-1,0),"")</f>
        <v>-2</v>
      </c>
      <c r="Y7" t="str">
        <f ca="1">IFERROR(OFFSET(Picks!V$1,MATCH($O7,Picks!$R:$R,0)-1,0),"")</f>
        <v>Bet365: 125/1, 5pl, 1/4</v>
      </c>
    </row>
    <row r="8" spans="1:25" x14ac:dyDescent="0.25">
      <c r="O8">
        <v>7</v>
      </c>
      <c r="P8" t="str">
        <f ca="1">IFERROR(OFFSET(Picks!A$1,MATCH($O8,Picks!$F:$F,0)-1,0),"")</f>
        <v>Albane Valenzuela</v>
      </c>
      <c r="Q8">
        <f ca="1">IFERROR(OFFSET(Picks!I$1,MATCH($O8,Picks!$F:$F,0)-1,0),"")</f>
        <v>-2</v>
      </c>
      <c r="R8" t="str">
        <f ca="1">IFERROR(OFFSET(Picks!J$1,MATCH($O8,Picks!$F:$F,0)-1,0),"")</f>
        <v>QuinnBet: 250/1, 5pl, 1/4</v>
      </c>
      <c r="V8">
        <v>7</v>
      </c>
      <c r="W8" t="str">
        <f ca="1">IFERROR(OFFSET(Picks!M$1,MATCH($O8,Picks!$R:$R,0)-1,0),"")</f>
        <v>Angel Yin</v>
      </c>
      <c r="X8">
        <f ca="1">IFERROR(OFFSET(Picks!U$1,MATCH($O8,Picks!$R:$R,0)-1,0),"")</f>
        <v>-2</v>
      </c>
      <c r="Y8" t="str">
        <f ca="1">IFERROR(OFFSET(Picks!V$1,MATCH($O8,Picks!$R:$R,0)-1,0),"")</f>
        <v>Unibet: 40/1, 6pl, 1/5</v>
      </c>
    </row>
    <row r="9" spans="1:25" x14ac:dyDescent="0.25">
      <c r="O9">
        <v>8</v>
      </c>
      <c r="P9" t="str">
        <f ca="1">IFERROR(OFFSET(Picks!A$1,MATCH($O9,Picks!$F:$F,0)-1,0),"")</f>
        <v>Jenny Shin</v>
      </c>
      <c r="Q9">
        <f ca="1">IFERROR(OFFSET(Picks!I$1,MATCH($O9,Picks!$F:$F,0)-1,0),"")</f>
        <v>-2</v>
      </c>
      <c r="R9" t="str">
        <f ca="1">IFERROR(OFFSET(Picks!J$1,MATCH($O9,Picks!$F:$F,0)-1,0),"")</f>
        <v>Skybet: 250/1, 6pl, 1/5</v>
      </c>
      <c r="V9">
        <v>8</v>
      </c>
      <c r="W9" t="str">
        <f ca="1">IFERROR(OFFSET(Picks!M$1,MATCH($O9,Picks!$R:$R,0)-1,0),"")</f>
        <v>Chisato Iwai</v>
      </c>
      <c r="X9">
        <f ca="1">IFERROR(OFFSET(Picks!U$1,MATCH($O9,Picks!$R:$R,0)-1,0),"")</f>
        <v>-2</v>
      </c>
      <c r="Y9" t="str">
        <f ca="1">IFERROR(OFFSET(Picks!V$1,MATCH($O9,Picks!$R:$R,0)-1,0),"")</f>
        <v>Skybet: 50/1, 5pl, 1/4</v>
      </c>
    </row>
    <row r="10" spans="1:25" x14ac:dyDescent="0.25">
      <c r="O10">
        <v>9</v>
      </c>
      <c r="P10" t="str">
        <f ca="1">IFERROR(OFFSET(Picks!A$1,MATCH($O10,Picks!$F:$F,0)-1,0),"")</f>
        <v>Elizabeth Szokol</v>
      </c>
      <c r="Q10">
        <f ca="1">IFERROR(OFFSET(Picks!I$1,MATCH($O10,Picks!$F:$F,0)-1,0),"")</f>
        <v>-2</v>
      </c>
      <c r="R10" t="str">
        <f ca="1">IFERROR(OFFSET(Picks!J$1,MATCH($O10,Picks!$F:$F,0)-1,0),"")</f>
        <v>QuinnBet: 500/1, 5pl, 1/4</v>
      </c>
      <c r="V10">
        <v>9</v>
      </c>
      <c r="W10" t="str">
        <f ca="1">IFERROR(OFFSET(Picks!M$1,MATCH($O10,Picks!$R:$R,0)-1,0),"")</f>
        <v>Albane Valenzuela</v>
      </c>
      <c r="X10">
        <f ca="1">IFERROR(OFFSET(Picks!U$1,MATCH($O10,Picks!$R:$R,0)-1,0),"")</f>
        <v>-2</v>
      </c>
      <c r="Y10" t="str">
        <f ca="1">IFERROR(OFFSET(Picks!V$1,MATCH($O10,Picks!$R:$R,0)-1,0),"")</f>
        <v>Bet365: 125/1, 5pl, 1/4</v>
      </c>
    </row>
    <row r="11" spans="1:25" x14ac:dyDescent="0.25">
      <c r="O11">
        <v>10</v>
      </c>
      <c r="P11" t="str">
        <f ca="1">IFERROR(OFFSET(Picks!A$1,MATCH($O11,Picks!$F:$F,0)-1,0),"")</f>
        <v>Somi Lee</v>
      </c>
      <c r="Q11">
        <f ca="1">IFERROR(OFFSET(Picks!I$1,MATCH($O11,Picks!$F:$F,0)-1,0),"")</f>
        <v>-2</v>
      </c>
      <c r="R11" t="str">
        <f ca="1">IFERROR(OFFSET(Picks!J$1,MATCH($O11,Picks!$F:$F,0)-1,0),"")</f>
        <v>Ladbrokes: 125/1, 5pl, 1/4</v>
      </c>
      <c r="V11">
        <v>10</v>
      </c>
      <c r="W11" t="str">
        <f ca="1">IFERROR(OFFSET(Picks!M$1,MATCH($O11,Picks!$R:$R,0)-1,0),"")</f>
        <v>Georgia Hall</v>
      </c>
      <c r="X11">
        <f ca="1">IFERROR(OFFSET(Picks!U$1,MATCH($O11,Picks!$R:$R,0)-1,0),"")</f>
        <v>-2</v>
      </c>
      <c r="Y11" t="str">
        <f ca="1">IFERROR(OFFSET(Picks!V$1,MATCH($O11,Picks!$R:$R,0)-1,0),"")</f>
        <v>Bet365: 125/1, 5pl, 1/4</v>
      </c>
    </row>
    <row r="12" spans="1:25" x14ac:dyDescent="0.25">
      <c r="O12">
        <v>11</v>
      </c>
      <c r="P12" t="str">
        <f ca="1">IFERROR(OFFSET(Picks!A$1,MATCH($O12,Picks!$F:$F,0)-1,0),"")</f>
        <v>Stephanie Kyriacou</v>
      </c>
      <c r="Q12">
        <f ca="1">IFERROR(OFFSET(Picks!I$1,MATCH($O12,Picks!$F:$F,0)-1,0),"")</f>
        <v>-2</v>
      </c>
      <c r="R12" t="str">
        <f ca="1">IFERROR(OFFSET(Picks!J$1,MATCH($O12,Picks!$F:$F,0)-1,0),"")</f>
        <v>QuinnBet: 200/1, 5pl, 1/4</v>
      </c>
      <c r="V12">
        <v>11</v>
      </c>
      <c r="W12" t="str">
        <f ca="1">IFERROR(OFFSET(Picks!M$1,MATCH($O12,Picks!$R:$R,0)-1,0),"")</f>
        <v>Linn Grant</v>
      </c>
      <c r="X12">
        <f ca="1">IFERROR(OFFSET(Picks!U$1,MATCH($O12,Picks!$R:$R,0)-1,0),"")</f>
        <v>-2</v>
      </c>
      <c r="Y12" t="str">
        <f ca="1">IFERROR(OFFSET(Picks!V$1,MATCH($O12,Picks!$R:$R,0)-1,0),"")</f>
        <v>Unibet: 66/1, 6pl, 1/5</v>
      </c>
    </row>
    <row r="13" spans="1:25" x14ac:dyDescent="0.25">
      <c r="O13">
        <v>12</v>
      </c>
      <c r="P13" t="str">
        <f ca="1">IFERROR(OFFSET(Picks!A$1,MATCH($O13,Picks!$F:$F,0)-1,0),"")</f>
        <v>Yahui Zhang</v>
      </c>
      <c r="Q13">
        <f ca="1">IFERROR(OFFSET(Picks!I$1,MATCH($O13,Picks!$F:$F,0)-1,0),"")</f>
        <v>-2</v>
      </c>
      <c r="R13" t="str">
        <f ca="1">IFERROR(OFFSET(Picks!J$1,MATCH($O13,Picks!$F:$F,0)-1,0),"")</f>
        <v>QuinnBet: 250/1, 5pl, 1/4</v>
      </c>
      <c r="V13">
        <v>12</v>
      </c>
      <c r="W13" t="str">
        <f ca="1">IFERROR(OFFSET(Picks!M$1,MATCH($O13,Picks!$R:$R,0)-1,0),"")</f>
        <v>Sarah Schmelzel</v>
      </c>
      <c r="X13">
        <f ca="1">IFERROR(OFFSET(Picks!U$1,MATCH($O13,Picks!$R:$R,0)-1,0),"")</f>
        <v>-2</v>
      </c>
      <c r="Y13" t="str">
        <f ca="1">IFERROR(OFFSET(Picks!V$1,MATCH($O13,Picks!$R:$R,0)-1,0),"")</f>
        <v>Paddy Power: 70/1,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330</v>
      </c>
      <c r="C2" s="16">
        <v>10000</v>
      </c>
      <c r="D2" s="16">
        <v>1001</v>
      </c>
      <c r="E2" s="17" t="s">
        <v>226</v>
      </c>
      <c r="F2">
        <f ca="1">IFERROR(IF(A2="","",OFFSET(Results!$AJ$1,MATCH(A2,Results!$A:$A,0)-1,0)),"")</f>
        <v>136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246</v>
      </c>
      <c r="B3" s="15" t="s">
        <v>369</v>
      </c>
      <c r="C3" s="16">
        <v>500</v>
      </c>
      <c r="D3" s="16">
        <v>501</v>
      </c>
      <c r="E3" s="17" t="s">
        <v>226</v>
      </c>
      <c r="F3">
        <f ca="1">IFERROR(IF(A3="","",OFFSET(Results!$AJ$1,MATCH(A3,Results!$A:$A,0)-1,0)),"")</f>
        <v>37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25">
      <c r="A4" t="s">
        <v>248</v>
      </c>
      <c r="B4" s="15" t="s">
        <v>480</v>
      </c>
      <c r="C4" s="16">
        <v>61</v>
      </c>
      <c r="D4" s="16">
        <v>41</v>
      </c>
      <c r="E4" s="17" t="s">
        <v>226</v>
      </c>
      <c r="F4">
        <f ca="1">IFERROR(IF(A4="","",OFFSET(Results!$AJ$1,MATCH(A4,Results!$A:$A,0)-1,0)),"")</f>
        <v>2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249</v>
      </c>
      <c r="B5" s="15" t="s">
        <v>426</v>
      </c>
      <c r="C5" s="16">
        <v>182</v>
      </c>
      <c r="D5" s="16">
        <v>251</v>
      </c>
      <c r="E5" s="17" t="s">
        <v>369</v>
      </c>
      <c r="F5">
        <f ca="1">IFERROR(IF(A5="","",OFFSET(Results!$AJ$1,MATCH(A5,Results!$A:$A,0)-1,0)),"")</f>
        <v>126</v>
      </c>
      <c r="G5" s="6">
        <f t="shared" ca="1" si="0"/>
        <v>-0.2</v>
      </c>
      <c r="H5" t="str">
        <f ca="1">IF(E5="","",OFFSET([1]LPGA!$AL$1,MATCH(A5,[1]LPGA!$E$1:$E$500,0)-1,0))</f>
        <v>QuinnBet: 250/1, 5pl, 1/4</v>
      </c>
    </row>
    <row r="6" spans="1:8" x14ac:dyDescent="0.25">
      <c r="A6" t="s">
        <v>251</v>
      </c>
      <c r="B6" s="15" t="s">
        <v>289</v>
      </c>
      <c r="C6" s="16">
        <v>417</v>
      </c>
      <c r="D6" s="16">
        <v>601</v>
      </c>
      <c r="E6" s="17" t="s">
        <v>247</v>
      </c>
      <c r="F6">
        <f ca="1">IFERROR(IF(A6="","",OFFSET(Results!$AJ$1,MATCH(A6,Results!$A:$A,0)-1,0)),"")</f>
        <v>133</v>
      </c>
      <c r="G6" s="6">
        <f t="shared" ca="1" si="0"/>
        <v>-0.1</v>
      </c>
      <c r="H6" t="str">
        <f ca="1">IF(E6="","",OFFSET([1]LPGA!$AL$1,MATCH(A6,[1]LPGA!$E$1:$E$500,0)-1,0))</f>
        <v>Skybet: 600/1, 6pl, 1/5</v>
      </c>
    </row>
    <row r="7" spans="1:8" x14ac:dyDescent="0.25">
      <c r="A7" t="s">
        <v>253</v>
      </c>
      <c r="B7" s="15" t="s">
        <v>260</v>
      </c>
      <c r="C7" s="16">
        <v>769</v>
      </c>
      <c r="D7" s="16">
        <v>601</v>
      </c>
      <c r="E7" s="17" t="s">
        <v>226</v>
      </c>
      <c r="F7">
        <f ca="1">IFERROR(IF(A7="","",OFFSET(Results!$AJ$1,MATCH(A7,Results!$A:$A,0)-1,0)),"")</f>
        <v>32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25">
      <c r="A8" t="s">
        <v>254</v>
      </c>
      <c r="B8" s="15" t="s">
        <v>655</v>
      </c>
      <c r="C8" s="16">
        <v>40</v>
      </c>
      <c r="D8" s="16">
        <v>36</v>
      </c>
      <c r="E8" s="17" t="s">
        <v>226</v>
      </c>
      <c r="F8">
        <f ca="1">IFERROR(IF(A8="","",OFFSET(Results!$AJ$1,MATCH(A8,Results!$A:$A,0)-1,0)),"")</f>
        <v>57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255</v>
      </c>
      <c r="B9" s="15" t="s">
        <v>412</v>
      </c>
      <c r="C9" s="16">
        <v>556</v>
      </c>
      <c r="D9" s="16">
        <v>501</v>
      </c>
      <c r="E9" s="17" t="s">
        <v>226</v>
      </c>
      <c r="F9">
        <f ca="1">IFERROR(IF(A9="","",OFFSET(Results!$AJ$1,MATCH(A9,Results!$A:$A,0)-1,0)),"")</f>
        <v>74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257</v>
      </c>
      <c r="B10" s="15" t="s">
        <v>318</v>
      </c>
      <c r="C10" s="16">
        <v>1111</v>
      </c>
      <c r="D10" s="16">
        <v>1001</v>
      </c>
      <c r="E10" s="17" t="s">
        <v>226</v>
      </c>
      <c r="F10">
        <f ca="1">IFERROR(IF(A10="","",OFFSET(Results!$AJ$1,MATCH(A10,Results!$A:$A,0)-1,0)),"")</f>
        <v>135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470</v>
      </c>
      <c r="B11" s="15" t="s">
        <v>656</v>
      </c>
      <c r="C11" s="16">
        <v>222</v>
      </c>
      <c r="D11" s="16">
        <v>201</v>
      </c>
      <c r="E11" s="17" t="s">
        <v>226</v>
      </c>
      <c r="F11">
        <f ca="1">IFERROR(IF(A11="","",OFFSET(Results!$AJ$1,MATCH(A11,Results!$A:$A,0)-1,0)),"")</f>
        <v>47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258</v>
      </c>
      <c r="B12" s="15" t="s">
        <v>584</v>
      </c>
      <c r="C12" s="16">
        <v>36</v>
      </c>
      <c r="D12" s="16">
        <v>23</v>
      </c>
      <c r="E12" s="17" t="s">
        <v>226</v>
      </c>
      <c r="F12">
        <f ca="1">IFERROR(IF(A12="","",OFFSET(Results!$AJ$1,MATCH(A12,Results!$A:$A,0)-1,0)),"")</f>
        <v>37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259</v>
      </c>
      <c r="B13" s="15" t="s">
        <v>439</v>
      </c>
      <c r="C13" s="16">
        <v>667</v>
      </c>
      <c r="D13" s="16">
        <v>501</v>
      </c>
      <c r="E13" s="17" t="s">
        <v>226</v>
      </c>
      <c r="F13">
        <f ca="1">IFERROR(IF(A13="","",OFFSET(Results!$AJ$1,MATCH(A13,Results!$A:$A,0)-1,0)),"")</f>
        <v>110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471</v>
      </c>
      <c r="B14" s="15" t="s">
        <v>393</v>
      </c>
      <c r="C14" s="16">
        <v>385</v>
      </c>
      <c r="D14" s="16">
        <v>301</v>
      </c>
      <c r="E14" s="17" t="s">
        <v>226</v>
      </c>
      <c r="F14">
        <f ca="1">IFERROR(IF(A14="","",OFFSET(Results!$AJ$1,MATCH(A14,Results!$A:$A,0)-1,0)),"")</f>
        <v>100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25">
      <c r="A15" t="s">
        <v>261</v>
      </c>
      <c r="B15" s="15" t="s">
        <v>452</v>
      </c>
      <c r="C15" s="16">
        <v>88</v>
      </c>
      <c r="D15" s="16">
        <v>67</v>
      </c>
      <c r="E15" s="17" t="s">
        <v>226</v>
      </c>
      <c r="F15">
        <f ca="1">IFERROR(IF(A15="","",OFFSET(Results!$AJ$1,MATCH(A15,Results!$A:$A,0)-1,0)),"")</f>
        <v>37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472</v>
      </c>
      <c r="B16" s="15" t="s">
        <v>291</v>
      </c>
      <c r="C16" s="16">
        <v>323</v>
      </c>
      <c r="D16" s="16">
        <v>176</v>
      </c>
      <c r="E16" s="17" t="s">
        <v>226</v>
      </c>
      <c r="F16">
        <f ca="1">IFERROR(IF(A16="","",OFFSET(Results!$AJ$1,MATCH(A16,Results!$A:$A,0)-1,0)),"")</f>
        <v>74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25">
      <c r="A17" t="s">
        <v>262</v>
      </c>
      <c r="B17" s="15" t="s">
        <v>426</v>
      </c>
      <c r="C17" s="16">
        <v>182</v>
      </c>
      <c r="D17" s="16">
        <v>151</v>
      </c>
      <c r="E17" s="17" t="s">
        <v>226</v>
      </c>
      <c r="F17">
        <f ca="1">IFERROR(IF(A17="","",OFFSET(Results!$AJ$1,MATCH(A17,Results!$A:$A,0)-1,0)),"")</f>
        <v>85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264</v>
      </c>
      <c r="B18" s="15" t="s">
        <v>639</v>
      </c>
      <c r="C18" s="16">
        <v>26</v>
      </c>
      <c r="D18" s="16">
        <v>19</v>
      </c>
      <c r="E18" s="17" t="s">
        <v>226</v>
      </c>
      <c r="F18">
        <f ca="1">IFERROR(IF(A18="","",OFFSET(Results!$AJ$1,MATCH(A18,Results!$A:$A,0)-1,0)),"")</f>
        <v>20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25">
      <c r="A19" t="s">
        <v>265</v>
      </c>
      <c r="B19" s="15" t="s">
        <v>318</v>
      </c>
      <c r="C19" s="16">
        <v>1111</v>
      </c>
      <c r="D19" s="16">
        <v>1001</v>
      </c>
      <c r="E19" s="17" t="s">
        <v>226</v>
      </c>
      <c r="F19">
        <f ca="1">IFERROR(IF(A19="","",OFFSET(Results!$AJ$1,MATCH(A19,Results!$A:$A,0)-1,0)),"")</f>
        <v>85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267</v>
      </c>
      <c r="B20" s="15" t="s">
        <v>266</v>
      </c>
      <c r="C20" s="16">
        <v>1429</v>
      </c>
      <c r="D20" s="16">
        <v>1001</v>
      </c>
      <c r="E20" s="17" t="s">
        <v>226</v>
      </c>
      <c r="F20">
        <f ca="1">IFERROR(IF(A20="","",OFFSET(Results!$AJ$1,MATCH(A20,Results!$A:$A,0)-1,0)),"")</f>
        <v>11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268</v>
      </c>
      <c r="B21" s="15" t="s">
        <v>293</v>
      </c>
      <c r="C21" s="16">
        <v>1667</v>
      </c>
      <c r="D21" s="16">
        <v>351</v>
      </c>
      <c r="E21" s="17" t="s">
        <v>226</v>
      </c>
      <c r="F21">
        <f ca="1">IFERROR(IF(A21="","",OFFSET(Results!$AJ$1,MATCH(A21,Results!$A:$A,0)-1,0)),"")</f>
        <v>126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269</v>
      </c>
      <c r="B22" s="15" t="s">
        <v>270</v>
      </c>
      <c r="C22" s="16">
        <v>5000</v>
      </c>
      <c r="D22" s="16">
        <v>2001</v>
      </c>
      <c r="E22" s="17" t="s">
        <v>226</v>
      </c>
      <c r="F22">
        <f ca="1">IFERROR(IF(A22="","",OFFSET(Results!$AJ$1,MATCH(A22,Results!$A:$A,0)-1,0)),"")</f>
        <v>118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271</v>
      </c>
      <c r="B23" s="15" t="s">
        <v>544</v>
      </c>
      <c r="C23" s="16">
        <v>64</v>
      </c>
      <c r="D23" s="16">
        <v>51</v>
      </c>
      <c r="E23" s="17" t="s">
        <v>226</v>
      </c>
      <c r="F23">
        <f ca="1">IFERROR(IF(A23="","",OFFSET(Results!$AJ$1,MATCH(A23,Results!$A:$A,0)-1,0)),"")</f>
        <v>74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272</v>
      </c>
      <c r="B24" s="15" t="s">
        <v>406</v>
      </c>
      <c r="C24" s="16">
        <v>1250</v>
      </c>
      <c r="D24" s="16">
        <v>501</v>
      </c>
      <c r="E24" s="17" t="s">
        <v>226</v>
      </c>
      <c r="F24">
        <f ca="1">IFERROR(IF(A24="","",OFFSET(Results!$AJ$1,MATCH(A24,Results!$A:$A,0)-1,0)),"")</f>
        <v>47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273</v>
      </c>
      <c r="B25" s="15" t="s">
        <v>330</v>
      </c>
      <c r="C25" s="16">
        <v>10000</v>
      </c>
      <c r="D25" s="16">
        <v>2001</v>
      </c>
      <c r="E25" s="17" t="s">
        <v>226</v>
      </c>
      <c r="F25">
        <f ca="1">IFERROR(IF(A25="","",OFFSET(Results!$AJ$1,MATCH(A25,Results!$A:$A,0)-1,0)),"")</f>
        <v>143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473</v>
      </c>
      <c r="B26" s="15" t="s">
        <v>283</v>
      </c>
      <c r="C26" s="16">
        <v>10000</v>
      </c>
      <c r="D26" s="16">
        <v>2001</v>
      </c>
      <c r="E26" s="17" t="s">
        <v>226</v>
      </c>
      <c r="F26">
        <f ca="1">IFERROR(IF(A26="","",OFFSET(Results!$AJ$1,MATCH(A26,Results!$A:$A,0)-1,0)),"")</f>
        <v>100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274</v>
      </c>
      <c r="B27" s="15" t="s">
        <v>293</v>
      </c>
      <c r="C27" s="16">
        <v>1667</v>
      </c>
      <c r="D27" s="16">
        <v>1501</v>
      </c>
      <c r="E27" s="17" t="s">
        <v>226</v>
      </c>
      <c r="F27">
        <f ca="1">IFERROR(IF(A27="","",OFFSET(Results!$AJ$1,MATCH(A27,Results!$A:$A,0)-1,0)),"")</f>
        <v>37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474</v>
      </c>
      <c r="B28" s="15" t="s">
        <v>439</v>
      </c>
      <c r="C28" s="16">
        <v>667</v>
      </c>
      <c r="D28" s="16">
        <v>401</v>
      </c>
      <c r="E28" s="17" t="s">
        <v>226</v>
      </c>
      <c r="F28">
        <f ca="1">IFERROR(IF(A28="","",OFFSET(Results!$AJ$1,MATCH(A28,Results!$A:$A,0)-1,0)),"")</f>
        <v>144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275</v>
      </c>
      <c r="B29" s="15" t="s">
        <v>462</v>
      </c>
      <c r="C29" s="16">
        <v>370</v>
      </c>
      <c r="D29" s="16">
        <v>176</v>
      </c>
      <c r="E29" s="17" t="s">
        <v>226</v>
      </c>
      <c r="F29">
        <f ca="1">IFERROR(IF(A29="","",OFFSET(Results!$AJ$1,MATCH(A29,Results!$A:$A,0)-1,0)),"")</f>
        <v>74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277</v>
      </c>
      <c r="B30" s="15" t="s">
        <v>276</v>
      </c>
      <c r="C30" s="16">
        <v>833</v>
      </c>
      <c r="D30" s="16">
        <v>1001</v>
      </c>
      <c r="E30" s="17" t="s">
        <v>226</v>
      </c>
      <c r="F30">
        <f ca="1">IFERROR(IF(A30="","",OFFSET(Results!$AJ$1,MATCH(A30,Results!$A:$A,0)-1,0)),"")</f>
        <v>70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25">
      <c r="A31" t="s">
        <v>278</v>
      </c>
      <c r="B31" s="15" t="s">
        <v>450</v>
      </c>
      <c r="C31" s="16">
        <v>56</v>
      </c>
      <c r="D31" s="16">
        <v>41</v>
      </c>
      <c r="E31" s="17" t="s">
        <v>226</v>
      </c>
      <c r="F31">
        <f ca="1">IFERROR(IF(A31="","",OFFSET(Results!$AJ$1,MATCH(A31,Results!$A:$A,0)-1,0)),"")</f>
        <v>52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475</v>
      </c>
      <c r="B32" s="15" t="s">
        <v>355</v>
      </c>
      <c r="C32" s="16">
        <v>313</v>
      </c>
      <c r="D32" s="16">
        <v>251</v>
      </c>
      <c r="E32" s="17" t="s">
        <v>226</v>
      </c>
      <c r="F32">
        <f ca="1">IFERROR(IF(A32="","",OFFSET(Results!$AJ$1,MATCH(A32,Results!$A:$A,0)-1,0)),"")</f>
        <v>20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279</v>
      </c>
      <c r="B33" s="15" t="s">
        <v>439</v>
      </c>
      <c r="C33" s="16">
        <v>667</v>
      </c>
      <c r="D33" s="16">
        <v>501</v>
      </c>
      <c r="E33" s="17" t="s">
        <v>226</v>
      </c>
      <c r="F33">
        <f ca="1">IFERROR(IF(A33="","",OFFSET(Results!$AJ$1,MATCH(A33,Results!$A:$A,0)-1,0)),"")</f>
        <v>126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25">
      <c r="A34" t="s">
        <v>281</v>
      </c>
      <c r="B34" s="15" t="s">
        <v>454</v>
      </c>
      <c r="C34" s="16">
        <v>50</v>
      </c>
      <c r="D34" s="16">
        <v>41</v>
      </c>
      <c r="E34" s="17" t="s">
        <v>226</v>
      </c>
      <c r="F34">
        <f ca="1">IFERROR(IF(A34="","",OFFSET(Results!$AJ$1,MATCH(A34,Results!$A:$A,0)-1,0)),"")</f>
        <v>11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282</v>
      </c>
      <c r="B35" s="15" t="s">
        <v>305</v>
      </c>
      <c r="C35" s="16">
        <v>2500</v>
      </c>
      <c r="D35" s="16">
        <v>2001</v>
      </c>
      <c r="E35" s="17" t="s">
        <v>226</v>
      </c>
      <c r="F35">
        <f ca="1">IFERROR(IF(A35="","",OFFSET(Results!$AJ$1,MATCH(A35,Results!$A:$A,0)-1,0)),"")</f>
        <v>69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25">
      <c r="A36" t="s">
        <v>476</v>
      </c>
      <c r="B36" s="15" t="s">
        <v>330</v>
      </c>
      <c r="C36" s="16">
        <v>10000</v>
      </c>
      <c r="D36" s="16">
        <v>1501</v>
      </c>
      <c r="E36" s="17" t="s">
        <v>226</v>
      </c>
      <c r="F36">
        <f ca="1">IFERROR(IF(A36="","",OFFSET(Results!$AJ$1,MATCH(A36,Results!$A:$A,0)-1,0)),"")</f>
        <v>133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284</v>
      </c>
      <c r="B37" s="15" t="s">
        <v>330</v>
      </c>
      <c r="C37" s="16">
        <v>10000</v>
      </c>
      <c r="D37" s="16">
        <v>1501</v>
      </c>
      <c r="E37" s="17" t="s">
        <v>226</v>
      </c>
      <c r="F37">
        <f ca="1">IFERROR(IF(A37="","",OFFSET(Results!$AJ$1,MATCH(A37,Results!$A:$A,0)-1,0)),"")</f>
        <v>136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285</v>
      </c>
      <c r="B38" s="15" t="s">
        <v>369</v>
      </c>
      <c r="C38" s="16">
        <v>500</v>
      </c>
      <c r="D38" s="16">
        <v>601</v>
      </c>
      <c r="E38" s="17" t="s">
        <v>226</v>
      </c>
      <c r="F38">
        <f ca="1">IFERROR(IF(A38="","",OFFSET(Results!$AJ$1,MATCH(A38,Results!$A:$A,0)-1,0)),"")</f>
        <v>100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286</v>
      </c>
      <c r="B39" s="15" t="s">
        <v>414</v>
      </c>
      <c r="C39" s="16">
        <v>227</v>
      </c>
      <c r="D39" s="16">
        <v>501</v>
      </c>
      <c r="E39" s="17" t="s">
        <v>369</v>
      </c>
      <c r="F39">
        <f ca="1">IFERROR(IF(A39="","",OFFSET(Results!$AJ$1,MATCH(A39,Results!$A:$A,0)-1,0)),"")</f>
        <v>126</v>
      </c>
      <c r="G39" s="6">
        <f t="shared" ca="1" si="0"/>
        <v>-0.2</v>
      </c>
      <c r="H39" t="str">
        <f ca="1">IF(E39="","",OFFSET([1]LPGA!$AL$1,MATCH(A39,[1]LPGA!$E$1:$E$500,0)-1,0))</f>
        <v>QuinnBet: 500/1, 5pl, 1/4</v>
      </c>
    </row>
    <row r="40" spans="1:8" x14ac:dyDescent="0.25">
      <c r="A40" t="s">
        <v>288</v>
      </c>
      <c r="B40" s="15" t="s">
        <v>439</v>
      </c>
      <c r="C40" s="16">
        <v>667</v>
      </c>
      <c r="D40" s="16">
        <v>301</v>
      </c>
      <c r="E40" s="17" t="s">
        <v>226</v>
      </c>
      <c r="F40">
        <f ca="1">IFERROR(IF(A40="","",OFFSET(Results!$AJ$1,MATCH(A40,Results!$A:$A,0)-1,0)),"")</f>
        <v>28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290</v>
      </c>
      <c r="B41" s="15" t="s">
        <v>445</v>
      </c>
      <c r="C41" s="16">
        <v>167</v>
      </c>
      <c r="D41" s="16">
        <v>151</v>
      </c>
      <c r="E41" s="17" t="s">
        <v>226</v>
      </c>
      <c r="F41">
        <f ca="1">IFERROR(IF(A41="","",OFFSET(Results!$AJ$1,MATCH(A41,Results!$A:$A,0)-1,0)),"")</f>
        <v>3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25">
      <c r="A42" t="s">
        <v>292</v>
      </c>
      <c r="B42" s="15" t="s">
        <v>353</v>
      </c>
      <c r="C42" s="16">
        <v>3333</v>
      </c>
      <c r="D42" s="16">
        <v>1501</v>
      </c>
      <c r="E42" s="17" t="s">
        <v>226</v>
      </c>
      <c r="F42">
        <f ca="1">IFERROR(IF(A42="","",OFFSET(Results!$AJ$1,MATCH(A42,Results!$A:$A,0)-1,0)),"")</f>
        <v>118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294</v>
      </c>
      <c r="B43" s="15" t="s">
        <v>245</v>
      </c>
      <c r="C43" s="16">
        <v>2000</v>
      </c>
      <c r="D43" s="16">
        <v>501</v>
      </c>
      <c r="E43" s="17" t="s">
        <v>226</v>
      </c>
      <c r="F43">
        <f ca="1">IFERROR(IF(A43="","",OFFSET(Results!$AJ$1,MATCH(A43,Results!$A:$A,0)-1,0)),"")</f>
        <v>74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295</v>
      </c>
      <c r="B44" s="15" t="s">
        <v>353</v>
      </c>
      <c r="C44" s="16">
        <v>3333</v>
      </c>
      <c r="D44" s="16">
        <v>1001</v>
      </c>
      <c r="E44" s="17" t="s">
        <v>226</v>
      </c>
      <c r="F44">
        <f ca="1">IFERROR(IF(A44="","",OFFSET(Results!$AJ$1,MATCH(A44,Results!$A:$A,0)-1,0)),"")</f>
        <v>141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25">
      <c r="A45" t="s">
        <v>296</v>
      </c>
      <c r="B45" s="15" t="s">
        <v>256</v>
      </c>
      <c r="C45" s="16">
        <v>909</v>
      </c>
      <c r="D45" s="16">
        <v>501</v>
      </c>
      <c r="E45" s="17" t="s">
        <v>226</v>
      </c>
      <c r="F45">
        <f ca="1">IFERROR(IF(A45="","",OFFSET(Results!$AJ$1,MATCH(A45,Results!$A:$A,0)-1,0)),"")</f>
        <v>28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297</v>
      </c>
      <c r="B46" s="15" t="s">
        <v>538</v>
      </c>
      <c r="C46" s="16">
        <v>286</v>
      </c>
      <c r="D46" s="16">
        <v>251</v>
      </c>
      <c r="E46" s="17" t="s">
        <v>226</v>
      </c>
      <c r="F46">
        <f ca="1">IFERROR(IF(A46="","",OFFSET(Results!$AJ$1,MATCH(A46,Results!$A:$A,0)-1,0)),"")</f>
        <v>136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25">
      <c r="A47" t="s">
        <v>299</v>
      </c>
      <c r="B47" s="15" t="s">
        <v>451</v>
      </c>
      <c r="C47" s="16">
        <v>48</v>
      </c>
      <c r="D47" s="16">
        <v>41</v>
      </c>
      <c r="E47" s="17" t="s">
        <v>226</v>
      </c>
      <c r="F47">
        <f ca="1">IFERROR(IF(A47="","",OFFSET(Results!$AJ$1,MATCH(A47,Results!$A:$A,0)-1,0)),"")</f>
        <v>85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300</v>
      </c>
      <c r="B48" s="15" t="s">
        <v>289</v>
      </c>
      <c r="C48" s="16">
        <v>417</v>
      </c>
      <c r="D48" s="16">
        <v>401</v>
      </c>
      <c r="E48" s="17" t="s">
        <v>226</v>
      </c>
      <c r="F48">
        <f ca="1">IFERROR(IF(A48="","",OFFSET(Results!$AJ$1,MATCH(A48,Results!$A:$A,0)-1,0)),"")</f>
        <v>16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302</v>
      </c>
      <c r="B49" s="15" t="s">
        <v>410</v>
      </c>
      <c r="C49" s="16">
        <v>172</v>
      </c>
      <c r="D49" s="16">
        <v>151</v>
      </c>
      <c r="E49" s="17" t="s">
        <v>226</v>
      </c>
      <c r="F49">
        <f ca="1">IFERROR(IF(A49="","",OFFSET(Results!$AJ$1,MATCH(A49,Results!$A:$A,0)-1,0)),"")</f>
        <v>118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304</v>
      </c>
      <c r="B50" s="15" t="s">
        <v>318</v>
      </c>
      <c r="C50" s="16">
        <v>1111</v>
      </c>
      <c r="D50" s="16">
        <v>501</v>
      </c>
      <c r="E50" s="17" t="s">
        <v>226</v>
      </c>
      <c r="F50">
        <f ca="1">IFERROR(IF(A50="","",OFFSET(Results!$AJ$1,MATCH(A50,Results!$A:$A,0)-1,0)),"")</f>
        <v>74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306</v>
      </c>
      <c r="B51" s="15" t="s">
        <v>417</v>
      </c>
      <c r="C51" s="16">
        <v>270</v>
      </c>
      <c r="D51" s="16">
        <v>251</v>
      </c>
      <c r="E51" s="17" t="s">
        <v>226</v>
      </c>
      <c r="F51">
        <f ca="1">IFERROR(IF(A51="","",OFFSET(Results!$AJ$1,MATCH(A51,Results!$A:$A,0)-1,0)),"")</f>
        <v>110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308</v>
      </c>
      <c r="B52" s="15" t="s">
        <v>406</v>
      </c>
      <c r="C52" s="16">
        <v>1250</v>
      </c>
      <c r="D52" s="16">
        <v>601</v>
      </c>
      <c r="E52" s="17" t="s">
        <v>226</v>
      </c>
      <c r="F52">
        <f ca="1">IFERROR(IF(A52="","",OFFSET(Results!$AJ$1,MATCH(A52,Results!$A:$A,0)-1,0)),"")</f>
        <v>85</v>
      </c>
      <c r="G52" s="6" t="str">
        <f t="shared" ca="1" si="0"/>
        <v/>
      </c>
      <c r="H52" t="str">
        <f ca="1">IF(E52="","",OFFSET([1]LPGA!$AL$1,MATCH(A52,[1]LPGA!$E$1:$E$500,0)-1,0))</f>
        <v/>
      </c>
    </row>
    <row r="53" spans="1:8" x14ac:dyDescent="0.25">
      <c r="A53" t="s">
        <v>477</v>
      </c>
      <c r="B53" s="15" t="s">
        <v>270</v>
      </c>
      <c r="C53" s="16">
        <v>5000</v>
      </c>
      <c r="D53" s="16">
        <v>1501</v>
      </c>
      <c r="E53" s="17" t="s">
        <v>226</v>
      </c>
      <c r="F53">
        <f ca="1">IFERROR(IF(A53="","",OFFSET(Results!$AJ$1,MATCH(A53,Results!$A:$A,0)-1,0)),"")</f>
        <v>85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309</v>
      </c>
      <c r="B54" s="15" t="s">
        <v>657</v>
      </c>
      <c r="C54" s="16">
        <v>23</v>
      </c>
      <c r="D54" s="16">
        <v>19</v>
      </c>
      <c r="E54" s="17" t="s">
        <v>226</v>
      </c>
      <c r="F54">
        <f ca="1">IFERROR(IF(A54="","",OFFSET(Results!$AJ$1,MATCH(A54,Results!$A:$A,0)-1,0)),"")</f>
        <v>74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310</v>
      </c>
      <c r="B55" s="15" t="s">
        <v>423</v>
      </c>
      <c r="C55" s="16">
        <v>47</v>
      </c>
      <c r="D55" s="16">
        <v>31</v>
      </c>
      <c r="E55" s="17" t="s">
        <v>226</v>
      </c>
      <c r="F55">
        <f ca="1">IFERROR(IF(A55="","",OFFSET(Results!$AJ$1,MATCH(A55,Results!$A:$A,0)-1,0)),"")</f>
        <v>9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25">
      <c r="A56" t="s">
        <v>479</v>
      </c>
      <c r="B56" s="15" t="s">
        <v>283</v>
      </c>
      <c r="C56" s="16">
        <v>10000</v>
      </c>
      <c r="D56" s="16">
        <v>1001</v>
      </c>
      <c r="E56" s="17" t="s">
        <v>226</v>
      </c>
      <c r="F56">
        <f ca="1">IFERROR(IF(A56="","",OFFSET(Results!$AJ$1,MATCH(A56,Results!$A:$A,0)-1,0)),"")</f>
        <v>100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311</v>
      </c>
      <c r="B57" s="15" t="s">
        <v>260</v>
      </c>
      <c r="C57" s="16">
        <v>769</v>
      </c>
      <c r="D57" s="16">
        <v>401</v>
      </c>
      <c r="E57" s="17" t="s">
        <v>226</v>
      </c>
      <c r="F57">
        <f ca="1">IFERROR(IF(A57="","",OFFSET(Results!$AJ$1,MATCH(A57,Results!$A:$A,0)-1,0)),"")</f>
        <v>74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313</v>
      </c>
      <c r="B58" s="15" t="s">
        <v>406</v>
      </c>
      <c r="C58" s="16">
        <v>1250</v>
      </c>
      <c r="D58" s="16">
        <v>401</v>
      </c>
      <c r="E58" s="17" t="s">
        <v>226</v>
      </c>
      <c r="F58">
        <f ca="1">IFERROR(IF(A58="","",OFFSET(Results!$AJ$1,MATCH(A58,Results!$A:$A,0)-1,0)),"")</f>
        <v>52</v>
      </c>
      <c r="G58" s="6" t="str">
        <f t="shared" ca="1" si="0"/>
        <v/>
      </c>
      <c r="H58" t="str">
        <f ca="1">IF(E58="","",OFFSET([1]LPGA!$AL$1,MATCH(A58,[1]LPGA!$E$1:$E$500,0)-1,0))</f>
        <v/>
      </c>
    </row>
    <row r="59" spans="1:8" x14ac:dyDescent="0.25">
      <c r="A59" t="s">
        <v>314</v>
      </c>
      <c r="B59" s="15" t="s">
        <v>658</v>
      </c>
      <c r="C59" s="16">
        <v>46</v>
      </c>
      <c r="D59" s="16">
        <v>51</v>
      </c>
      <c r="E59" s="17" t="s">
        <v>369</v>
      </c>
      <c r="F59">
        <f ca="1">IFERROR(IF(A59="","",OFFSET(Results!$AJ$1,MATCH(A59,Results!$A:$A,0)-1,0)),"")</f>
        <v>85</v>
      </c>
      <c r="G59" s="6">
        <f t="shared" ca="1" si="0"/>
        <v>-0.2</v>
      </c>
      <c r="H59" t="str">
        <f ca="1">IF(E59="","",OFFSET([1]LPGA!$AL$1,MATCH(A59,[1]LPGA!$E$1:$E$500,0)-1,0))</f>
        <v>QuinnBet: 50/1, 5pl, 1/4</v>
      </c>
    </row>
    <row r="60" spans="1:8" x14ac:dyDescent="0.25">
      <c r="A60" t="s">
        <v>316</v>
      </c>
      <c r="B60" s="15" t="s">
        <v>659</v>
      </c>
      <c r="C60" s="16">
        <v>32</v>
      </c>
      <c r="D60" s="16">
        <v>31</v>
      </c>
      <c r="E60" s="17" t="s">
        <v>226</v>
      </c>
      <c r="F60">
        <f ca="1">IFERROR(IF(A60="","",OFFSET(Results!$AJ$1,MATCH(A60,Results!$A:$A,0)-1,0)),"")</f>
        <v>85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317</v>
      </c>
      <c r="B61" s="15" t="s">
        <v>256</v>
      </c>
      <c r="C61" s="16">
        <v>909</v>
      </c>
      <c r="D61" s="16">
        <v>751</v>
      </c>
      <c r="E61" s="17" t="s">
        <v>226</v>
      </c>
      <c r="F61">
        <f ca="1">IFERROR(IF(A61="","",OFFSET(Results!$AJ$1,MATCH(A61,Results!$A:$A,0)-1,0)),"")</f>
        <v>118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319</v>
      </c>
      <c r="B62" s="15" t="s">
        <v>280</v>
      </c>
      <c r="C62" s="16">
        <v>625</v>
      </c>
      <c r="D62" s="16">
        <v>501</v>
      </c>
      <c r="E62" s="17" t="s">
        <v>226</v>
      </c>
      <c r="F62">
        <f ca="1">IFERROR(IF(A62="","",OFFSET(Results!$AJ$1,MATCH(A62,Results!$A:$A,0)-1,0)),"")</f>
        <v>52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320</v>
      </c>
      <c r="B63" s="15" t="s">
        <v>455</v>
      </c>
      <c r="C63" s="16">
        <v>61</v>
      </c>
      <c r="D63" s="16">
        <v>51</v>
      </c>
      <c r="E63" s="17" t="s">
        <v>226</v>
      </c>
      <c r="F63">
        <f ca="1">IFERROR(IF(A63="","",OFFSET(Results!$AJ$1,MATCH(A63,Results!$A:$A,0)-1,0)),"")</f>
        <v>16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321</v>
      </c>
      <c r="B64" s="15" t="s">
        <v>447</v>
      </c>
      <c r="C64" s="16">
        <v>143</v>
      </c>
      <c r="D64" s="16">
        <v>126</v>
      </c>
      <c r="E64" s="17" t="s">
        <v>226</v>
      </c>
      <c r="F64">
        <f ca="1">IFERROR(IF(A64="","",OFFSET(Results!$AJ$1,MATCH(A64,Results!$A:$A,0)-1,0)),"")</f>
        <v>1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25">
      <c r="A65" t="s">
        <v>323</v>
      </c>
      <c r="B65" s="15" t="s">
        <v>252</v>
      </c>
      <c r="C65" s="16">
        <v>526</v>
      </c>
      <c r="D65" s="16">
        <v>501</v>
      </c>
      <c r="E65" s="17" t="s">
        <v>226</v>
      </c>
      <c r="F65">
        <f ca="1">IFERROR(IF(A65="","",OFFSET(Results!$AJ$1,MATCH(A65,Results!$A:$A,0)-1,0)),"")</f>
        <v>136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324</v>
      </c>
      <c r="B66" s="15" t="s">
        <v>533</v>
      </c>
      <c r="C66" s="16">
        <v>12</v>
      </c>
      <c r="D66" s="16">
        <v>8</v>
      </c>
      <c r="E66" s="17" t="s">
        <v>226</v>
      </c>
      <c r="F66">
        <f ca="1">IFERROR(IF(A66="","",OFFSET(Results!$AJ$1,MATCH(A66,Results!$A:$A,0)-1,0)),"")</f>
        <v>9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325</v>
      </c>
      <c r="B67" s="15" t="s">
        <v>660</v>
      </c>
      <c r="C67" s="16">
        <v>63</v>
      </c>
      <c r="D67" s="16">
        <v>81</v>
      </c>
      <c r="E67" s="17" t="s">
        <v>537</v>
      </c>
      <c r="F67">
        <f ca="1">IFERROR(IF(A67="","",OFFSET(Results!$AJ$1,MATCH(A67,Results!$A:$A,0)-1,0)),"")</f>
        <v>141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-0.4</v>
      </c>
      <c r="H67" t="str">
        <f ca="1">IF(E67="","",OFFSET([1]LPGA!$AL$1,MATCH(A67,[1]LPGA!$E$1:$E$500,0)-1,0))</f>
        <v>Bet365: 80/1, 5pl, 1/4</v>
      </c>
    </row>
    <row r="68" spans="1:8" x14ac:dyDescent="0.25">
      <c r="A68" t="s">
        <v>326</v>
      </c>
      <c r="B68" s="15" t="s">
        <v>330</v>
      </c>
      <c r="C68" s="16">
        <v>10000</v>
      </c>
      <c r="D68" s="16">
        <v>1001</v>
      </c>
      <c r="E68" s="17" t="s">
        <v>226</v>
      </c>
      <c r="F68">
        <f ca="1">IFERROR(IF(A68="","",OFFSET(Results!$AJ$1,MATCH(A68,Results!$A:$A,0)-1,0)),"")</f>
        <v>11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25">
      <c r="A69" t="s">
        <v>481</v>
      </c>
      <c r="B69" s="15" t="s">
        <v>266</v>
      </c>
      <c r="C69" s="16">
        <v>1429</v>
      </c>
      <c r="D69" s="16">
        <v>751</v>
      </c>
      <c r="E69" s="17" t="s">
        <v>226</v>
      </c>
      <c r="F69">
        <f ca="1">IFERROR(IF(A69="","",OFFSET(Results!$AJ$1,MATCH(A69,Results!$A:$A,0)-1,0)),"")</f>
        <v>136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327</v>
      </c>
      <c r="B70" s="15" t="s">
        <v>420</v>
      </c>
      <c r="C70" s="16">
        <v>175</v>
      </c>
      <c r="D70" s="16">
        <v>251</v>
      </c>
      <c r="E70" s="17" t="s">
        <v>369</v>
      </c>
      <c r="F70">
        <f ca="1">IFERROR(IF(A70="","",OFFSET(Results!$AJ$1,MATCH(A70,Results!$A:$A,0)-1,0)),"")</f>
        <v>63</v>
      </c>
      <c r="G70" s="6">
        <f t="shared" ca="1" si="1"/>
        <v>-0.2</v>
      </c>
      <c r="H70" t="str">
        <f ca="1">IF(E70="","",OFFSET([1]LPGA!$AL$1,MATCH(A70,[1]LPGA!$E$1:$E$500,0)-1,0))</f>
        <v>Skybet: 250/1, 6pl, 1/5</v>
      </c>
    </row>
    <row r="71" spans="1:8" x14ac:dyDescent="0.25">
      <c r="A71" t="s">
        <v>534</v>
      </c>
      <c r="B71" s="15" t="s">
        <v>301</v>
      </c>
      <c r="C71" s="16">
        <v>435</v>
      </c>
      <c r="D71" s="16">
        <v>501</v>
      </c>
      <c r="E71" s="17" t="s">
        <v>226</v>
      </c>
      <c r="F71">
        <f ca="1">IFERROR(IF(A71="","",OFFSET(Results!$AJ$1,MATCH(A71,Results!$A:$A,0)-1,0)),"")</f>
        <v>20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328</v>
      </c>
      <c r="B72" s="15" t="s">
        <v>245</v>
      </c>
      <c r="C72" s="16">
        <v>2000</v>
      </c>
      <c r="D72" s="16">
        <v>601</v>
      </c>
      <c r="E72" s="17" t="s">
        <v>226</v>
      </c>
      <c r="F72">
        <f ca="1">IFERROR(IF(A72="","",OFFSET(Results!$AJ$1,MATCH(A72,Results!$A:$A,0)-1,0)),"")</f>
        <v>47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329</v>
      </c>
      <c r="B73" s="15" t="s">
        <v>330</v>
      </c>
      <c r="C73" s="16">
        <v>10000</v>
      </c>
      <c r="D73" s="16">
        <v>1501</v>
      </c>
      <c r="E73" s="17" t="s">
        <v>226</v>
      </c>
      <c r="F73">
        <f ca="1">IFERROR(IF(A73="","",OFFSET(Results!$AJ$1,MATCH(A73,Results!$A:$A,0)-1,0)),"")</f>
        <v>118</v>
      </c>
      <c r="G73" s="6" t="str">
        <f t="shared" ca="1" si="1"/>
        <v/>
      </c>
      <c r="H73" t="str">
        <f ca="1">IF(E73="","",OFFSET([1]LPGA!$AL$1,MATCH(A73,[1]LPGA!$E$1:$E$500,0)-1,0))</f>
        <v/>
      </c>
    </row>
    <row r="74" spans="1:8" x14ac:dyDescent="0.25">
      <c r="A74" t="s">
        <v>331</v>
      </c>
      <c r="B74" s="15" t="s">
        <v>522</v>
      </c>
      <c r="C74" s="16">
        <v>53</v>
      </c>
      <c r="D74" s="16">
        <v>46</v>
      </c>
      <c r="E74" s="17" t="s">
        <v>226</v>
      </c>
      <c r="F74">
        <f ca="1">IFERROR(IF(A74="","",OFFSET(Results!$AJ$1,MATCH(A74,Results!$A:$A,0)-1,0)),"")</f>
        <v>11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25">
      <c r="A75" t="s">
        <v>332</v>
      </c>
      <c r="B75" s="15" t="s">
        <v>661</v>
      </c>
      <c r="C75" s="16">
        <v>79</v>
      </c>
      <c r="D75" s="16">
        <v>34</v>
      </c>
      <c r="E75" s="17" t="s">
        <v>226</v>
      </c>
      <c r="F75">
        <f ca="1">IFERROR(IF(A75="","",OFFSET(Results!$AJ$1,MATCH(A75,Results!$A:$A,0)-1,0)),"")</f>
        <v>7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25">
      <c r="A76" t="s">
        <v>333</v>
      </c>
      <c r="B76" s="15" t="s">
        <v>256</v>
      </c>
      <c r="C76" s="16">
        <v>909</v>
      </c>
      <c r="D76" s="16">
        <v>1001</v>
      </c>
      <c r="E76" s="17" t="s">
        <v>226</v>
      </c>
      <c r="F76">
        <f ca="1">IFERROR(IF(A76="","",OFFSET(Results!$AJ$1,MATCH(A76,Results!$A:$A,0)-1,0)),"")</f>
        <v>100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334</v>
      </c>
      <c r="B77" s="15" t="s">
        <v>406</v>
      </c>
      <c r="C77" s="16">
        <v>1250</v>
      </c>
      <c r="D77" s="16">
        <v>751</v>
      </c>
      <c r="E77" s="17" t="s">
        <v>226</v>
      </c>
      <c r="F77">
        <f ca="1">IFERROR(IF(A77="","",OFFSET(Results!$AJ$1,MATCH(A77,Results!$A:$A,0)-1,0)),"")</f>
        <v>74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335</v>
      </c>
      <c r="B78" s="15" t="s">
        <v>305</v>
      </c>
      <c r="C78" s="16">
        <v>2500</v>
      </c>
      <c r="D78" s="16">
        <v>351</v>
      </c>
      <c r="E78" s="17" t="s">
        <v>226</v>
      </c>
      <c r="F78">
        <f ca="1">IFERROR(IF(A78="","",OFFSET(Results!$AJ$1,MATCH(A78,Results!$A:$A,0)-1,0)),"")</f>
        <v>85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25">
      <c r="A79" t="s">
        <v>336</v>
      </c>
      <c r="B79" s="15" t="s">
        <v>318</v>
      </c>
      <c r="C79" s="16">
        <v>1111</v>
      </c>
      <c r="D79" s="16">
        <v>1501</v>
      </c>
      <c r="E79" s="17" t="s">
        <v>226</v>
      </c>
      <c r="F79">
        <f ca="1">IFERROR(IF(A79="","",OFFSET(Results!$AJ$1,MATCH(A79,Results!$A:$A,0)-1,0)),"")</f>
        <v>126</v>
      </c>
      <c r="G79" s="6" t="str">
        <f t="shared" ca="1" si="1"/>
        <v/>
      </c>
      <c r="H79" t="str">
        <f ca="1">IF(E79="","",OFFSET([1]LPGA!$AL$1,MATCH(A79,[1]LPGA!$E$1:$E$500,0)-1,0))</f>
        <v/>
      </c>
    </row>
    <row r="80" spans="1:8" x14ac:dyDescent="0.25">
      <c r="A80" t="s">
        <v>337</v>
      </c>
      <c r="B80" s="15" t="s">
        <v>245</v>
      </c>
      <c r="C80" s="16">
        <v>2000</v>
      </c>
      <c r="D80" s="16">
        <v>1001</v>
      </c>
      <c r="E80" s="17" t="s">
        <v>226</v>
      </c>
      <c r="F80">
        <f ca="1">IFERROR(IF(A80="","",OFFSET(Results!$AJ$1,MATCH(A80,Results!$A:$A,0)-1,0)),"")</f>
        <v>71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535</v>
      </c>
      <c r="B81" s="15" t="s">
        <v>283</v>
      </c>
      <c r="C81" s="16">
        <v>10000</v>
      </c>
      <c r="D81" s="16">
        <v>501</v>
      </c>
      <c r="E81" s="17" t="s">
        <v>226</v>
      </c>
      <c r="F81">
        <f ca="1">IFERROR(IF(A81="","",OFFSET(Results!$AJ$1,MATCH(A81,Results!$A:$A,0)-1,0)),"")</f>
        <v>85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338</v>
      </c>
      <c r="B82" s="15" t="s">
        <v>347</v>
      </c>
      <c r="C82" s="16">
        <v>244</v>
      </c>
      <c r="D82" s="16">
        <v>301</v>
      </c>
      <c r="E82" s="17" t="s">
        <v>247</v>
      </c>
      <c r="F82">
        <f ca="1">IFERROR(IF(A82="","",OFFSET(Results!$AJ$1,MATCH(A82,Results!$A:$A,0)-1,0)),"")</f>
        <v>37</v>
      </c>
      <c r="G82" s="6">
        <f t="shared" ca="1" si="1"/>
        <v>-0.1</v>
      </c>
      <c r="H82" t="str">
        <f ca="1">IF(E82="","",OFFSET([1]LPGA!$AL$1,MATCH(A82,[1]LPGA!$E$1:$E$500,0)-1,0))</f>
        <v>Bet365: 300/1, 5pl, 1/4</v>
      </c>
    </row>
    <row r="83" spans="1:8" x14ac:dyDescent="0.25">
      <c r="A83" t="s">
        <v>339</v>
      </c>
      <c r="B83" s="15" t="s">
        <v>353</v>
      </c>
      <c r="C83" s="16">
        <v>3333</v>
      </c>
      <c r="D83" s="16">
        <v>1501</v>
      </c>
      <c r="E83" s="17" t="s">
        <v>226</v>
      </c>
      <c r="F83">
        <f ca="1">IFERROR(IF(A83="","",OFFSET(Results!$AJ$1,MATCH(A83,Results!$A:$A,0)-1,0)),"")</f>
        <v>118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340</v>
      </c>
      <c r="B84" s="15" t="s">
        <v>544</v>
      </c>
      <c r="C84" s="16">
        <v>64</v>
      </c>
      <c r="D84" s="16">
        <v>41</v>
      </c>
      <c r="E84" s="17" t="s">
        <v>226</v>
      </c>
      <c r="F84">
        <f ca="1">IFERROR(IF(A84="","",OFFSET(Results!$AJ$1,MATCH(A84,Results!$A:$A,0)-1,0)),"")</f>
        <v>3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341</v>
      </c>
      <c r="B85" s="15" t="s">
        <v>305</v>
      </c>
      <c r="C85" s="16">
        <v>2500</v>
      </c>
      <c r="D85" s="16">
        <v>1001</v>
      </c>
      <c r="E85" s="17" t="s">
        <v>226</v>
      </c>
      <c r="F85">
        <f ca="1">IFERROR(IF(A85="","",OFFSET(Results!$AJ$1,MATCH(A85,Results!$A:$A,0)-1,0)),"")</f>
        <v>110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440</v>
      </c>
      <c r="B86" s="15" t="s">
        <v>270</v>
      </c>
      <c r="C86" s="16">
        <v>5000</v>
      </c>
      <c r="D86" s="16">
        <v>1001</v>
      </c>
      <c r="E86" s="17" t="s">
        <v>226</v>
      </c>
      <c r="F86">
        <f ca="1">IFERROR(IF(A86="","",OFFSET(Results!$AJ$1,MATCH(A86,Results!$A:$A,0)-1,0)),"")</f>
        <v>63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25">
      <c r="A87" t="s">
        <v>342</v>
      </c>
      <c r="B87" s="15" t="s">
        <v>467</v>
      </c>
      <c r="C87" s="16">
        <v>217</v>
      </c>
      <c r="D87" s="16">
        <v>126</v>
      </c>
      <c r="E87" s="17" t="s">
        <v>226</v>
      </c>
      <c r="F87">
        <f ca="1">IFERROR(IF(A87="","",OFFSET(Results!$AJ$1,MATCH(A87,Results!$A:$A,0)-1,0)),"")</f>
        <v>37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344</v>
      </c>
      <c r="B88" s="15" t="s">
        <v>662</v>
      </c>
      <c r="C88" s="16">
        <v>92</v>
      </c>
      <c r="D88" s="16">
        <v>81</v>
      </c>
      <c r="E88" s="17" t="s">
        <v>226</v>
      </c>
      <c r="F88">
        <f ca="1">IFERROR(IF(A88="","",OFFSET(Results!$AJ$1,MATCH(A88,Results!$A:$A,0)-1,0)),"")</f>
        <v>85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345</v>
      </c>
      <c r="B89" s="15" t="s">
        <v>522</v>
      </c>
      <c r="C89" s="16">
        <v>53</v>
      </c>
      <c r="D89" s="16">
        <v>51</v>
      </c>
      <c r="E89" s="17" t="s">
        <v>226</v>
      </c>
      <c r="F89">
        <f ca="1">IFERROR(IF(A89="","",OFFSET(Results!$AJ$1,MATCH(A89,Results!$A:$A,0)-1,0)),"")</f>
        <v>110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25">
      <c r="A90" t="s">
        <v>346</v>
      </c>
      <c r="B90" s="15" t="s">
        <v>501</v>
      </c>
      <c r="C90" s="16">
        <v>82</v>
      </c>
      <c r="D90" s="16">
        <v>126</v>
      </c>
      <c r="E90" s="17" t="s">
        <v>537</v>
      </c>
      <c r="F90">
        <f ca="1">IFERROR(IF(A90="","",OFFSET(Results!$AJ$1,MATCH(A90,Results!$A:$A,0)-1,0)),"")</f>
        <v>85</v>
      </c>
      <c r="G90" s="6">
        <f t="shared" ca="1" si="1"/>
        <v>-0.4</v>
      </c>
      <c r="H90" t="str">
        <f ca="1">IF(E90="","",OFFSET([1]LPGA!$AL$1,MATCH(A90,[1]LPGA!$E$1:$E$500,0)-1,0))</f>
        <v>Bet365: 125/1, 5pl, 1/4</v>
      </c>
    </row>
    <row r="91" spans="1:8" x14ac:dyDescent="0.25">
      <c r="A91" t="s">
        <v>348</v>
      </c>
      <c r="B91" s="15" t="s">
        <v>547</v>
      </c>
      <c r="C91" s="16">
        <v>72</v>
      </c>
      <c r="D91" s="16">
        <v>67</v>
      </c>
      <c r="E91" s="17" t="s">
        <v>226</v>
      </c>
      <c r="F91">
        <f ca="1">IFERROR(IF(A91="","",OFFSET(Results!$AJ$1,MATCH(A91,Results!$A:$A,0)-1,0)),"")</f>
        <v>74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349</v>
      </c>
      <c r="B92" s="15" t="s">
        <v>305</v>
      </c>
      <c r="C92" s="16">
        <v>2500</v>
      </c>
      <c r="D92" s="16">
        <v>751</v>
      </c>
      <c r="E92" s="17" t="s">
        <v>226</v>
      </c>
      <c r="F92">
        <f ca="1">IFERROR(IF(A92="","",OFFSET(Results!$AJ$1,MATCH(A92,Results!$A:$A,0)-1,0)),"")</f>
        <v>74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350</v>
      </c>
      <c r="B93" s="15" t="s">
        <v>364</v>
      </c>
      <c r="C93" s="16">
        <v>294</v>
      </c>
      <c r="D93" s="16">
        <v>201</v>
      </c>
      <c r="E93" s="17" t="s">
        <v>226</v>
      </c>
      <c r="F93">
        <f ca="1">IFERROR(IF(A93="","",OFFSET(Results!$AJ$1,MATCH(A93,Results!$A:$A,0)-1,0)),"")</f>
        <v>57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351</v>
      </c>
      <c r="B94" s="15" t="s">
        <v>405</v>
      </c>
      <c r="C94" s="16">
        <v>256</v>
      </c>
      <c r="D94" s="16">
        <v>101</v>
      </c>
      <c r="E94" s="17" t="s">
        <v>226</v>
      </c>
      <c r="F94">
        <f ca="1">IFERROR(IF(A94="","",OFFSET(Results!$AJ$1,MATCH(A94,Results!$A:$A,0)-1,0)),"")</f>
        <v>37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352</v>
      </c>
      <c r="B95" s="15" t="s">
        <v>293</v>
      </c>
      <c r="C95" s="16">
        <v>1667</v>
      </c>
      <c r="D95" s="16">
        <v>751</v>
      </c>
      <c r="E95" s="17" t="s">
        <v>226</v>
      </c>
      <c r="F95">
        <f ca="1">IFERROR(IF(A95="","",OFFSET(Results!$AJ$1,MATCH(A95,Results!$A:$A,0)-1,0)),"")</f>
        <v>85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354</v>
      </c>
      <c r="B96" s="15" t="s">
        <v>469</v>
      </c>
      <c r="C96" s="16">
        <v>263</v>
      </c>
      <c r="D96" s="16">
        <v>151</v>
      </c>
      <c r="E96" s="17" t="s">
        <v>226</v>
      </c>
      <c r="F96">
        <f ca="1">IFERROR(IF(A96="","",OFFSET(Results!$AJ$1,MATCH(A96,Results!$A:$A,0)-1,0)),"")</f>
        <v>100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356</v>
      </c>
      <c r="B97" s="15" t="s">
        <v>409</v>
      </c>
      <c r="C97" s="16">
        <v>93</v>
      </c>
      <c r="D97" s="16">
        <v>51</v>
      </c>
      <c r="E97" s="17" t="s">
        <v>226</v>
      </c>
      <c r="F97">
        <f ca="1">IFERROR(IF(A97="","",OFFSET(Results!$AJ$1,MATCH(A97,Results!$A:$A,0)-1,0)),"")</f>
        <v>68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357</v>
      </c>
      <c r="B98" s="15" t="s">
        <v>330</v>
      </c>
      <c r="C98" s="16">
        <v>10000</v>
      </c>
      <c r="D98" s="16">
        <v>1501</v>
      </c>
      <c r="E98" s="17" t="s">
        <v>226</v>
      </c>
      <c r="F98">
        <f ca="1">IFERROR(IF(A98="","",OFFSET(Results!$AJ$1,MATCH(A98,Results!$A:$A,0)-1,0)),"")</f>
        <v>57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358</v>
      </c>
      <c r="B99" s="15" t="s">
        <v>256</v>
      </c>
      <c r="C99" s="16">
        <v>909</v>
      </c>
      <c r="D99" s="16">
        <v>1001</v>
      </c>
      <c r="E99" s="17" t="s">
        <v>226</v>
      </c>
      <c r="F99">
        <f ca="1">IFERROR(IF(A99="","",OFFSET(Results!$AJ$1,MATCH(A99,Results!$A:$A,0)-1,0)),"")</f>
        <v>20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359</v>
      </c>
      <c r="B100" s="15" t="s">
        <v>270</v>
      </c>
      <c r="C100" s="16">
        <v>5000</v>
      </c>
      <c r="D100" s="16">
        <v>2501</v>
      </c>
      <c r="E100" s="17" t="s">
        <v>226</v>
      </c>
      <c r="F100">
        <f ca="1">IFERROR(IF(A100="","",OFFSET(Results!$AJ$1,MATCH(A100,Results!$A:$A,0)-1,0)),"")</f>
        <v>118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360</v>
      </c>
      <c r="B101" s="15" t="s">
        <v>442</v>
      </c>
      <c r="C101" s="16">
        <v>118</v>
      </c>
      <c r="D101" s="16">
        <v>111</v>
      </c>
      <c r="E101" s="17" t="s">
        <v>226</v>
      </c>
      <c r="F101">
        <f ca="1">IFERROR(IF(A101="","",OFFSET(Results!$AJ$1,MATCH(A101,Results!$A:$A,0)-1,0)),"")</f>
        <v>57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361</v>
      </c>
      <c r="B102" s="15" t="s">
        <v>419</v>
      </c>
      <c r="C102" s="16">
        <v>196</v>
      </c>
      <c r="D102" s="16">
        <v>101</v>
      </c>
      <c r="E102" s="17" t="s">
        <v>226</v>
      </c>
      <c r="F102">
        <f ca="1">IFERROR(IF(A102="","",OFFSET(Results!$AJ$1,MATCH(A102,Results!$A:$A,0)-1,0)),"")</f>
        <v>57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482</v>
      </c>
      <c r="B103" s="15" t="s">
        <v>553</v>
      </c>
      <c r="C103" s="16">
        <v>35</v>
      </c>
      <c r="D103" s="16">
        <v>26</v>
      </c>
      <c r="E103" s="17" t="s">
        <v>226</v>
      </c>
      <c r="F103">
        <f ca="1">IFERROR(IF(A103="","",OFFSET(Results!$AJ$1,MATCH(A103,Results!$A:$A,0)-1,0)),"")</f>
        <v>7</v>
      </c>
      <c r="G103" s="6" t="str">
        <f t="shared" ca="1" si="1"/>
        <v/>
      </c>
      <c r="H103" t="str">
        <f ca="1">IF(E103="","",OFFSET([1]LPGA!$AL$1,MATCH(A103,[1]LPGA!$E$1:$E$500,0)-1,0))</f>
        <v/>
      </c>
    </row>
    <row r="104" spans="1:8" x14ac:dyDescent="0.25">
      <c r="A104" t="s">
        <v>483</v>
      </c>
      <c r="B104" s="15" t="s">
        <v>663</v>
      </c>
      <c r="C104" s="16">
        <v>303</v>
      </c>
      <c r="D104" s="16">
        <v>251</v>
      </c>
      <c r="E104" s="17" t="s">
        <v>226</v>
      </c>
      <c r="F104">
        <f ca="1">IFERROR(IF(A104="","",OFFSET(Results!$AJ$1,MATCH(A104,Results!$A:$A,0)-1,0)),"")</f>
        <v>32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25">
      <c r="A105" t="s">
        <v>362</v>
      </c>
      <c r="B105" s="15" t="s">
        <v>505</v>
      </c>
      <c r="C105" s="16">
        <v>55</v>
      </c>
      <c r="D105" s="16">
        <v>36</v>
      </c>
      <c r="E105" s="17" t="s">
        <v>226</v>
      </c>
      <c r="F105">
        <f ca="1">IFERROR(IF(A105="","",OFFSET(Results!$AJ$1,MATCH(A105,Results!$A:$A,0)-1,0)),"")</f>
        <v>3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363</v>
      </c>
      <c r="B106" s="15" t="s">
        <v>247</v>
      </c>
      <c r="C106" s="16">
        <v>1000</v>
      </c>
      <c r="D106" s="16">
        <v>751</v>
      </c>
      <c r="E106" s="17" t="s">
        <v>226</v>
      </c>
      <c r="F106">
        <f ca="1">IFERROR(IF(A106="","",OFFSET(Results!$AJ$1,MATCH(A106,Results!$A:$A,0)-1,0)),"")</f>
        <v>126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365</v>
      </c>
      <c r="B107" s="15" t="s">
        <v>664</v>
      </c>
      <c r="C107" s="16">
        <v>46</v>
      </c>
      <c r="D107" s="16">
        <v>51</v>
      </c>
      <c r="E107" s="17" t="s">
        <v>369</v>
      </c>
      <c r="F107">
        <f ca="1">IFERROR(IF(A107="","",OFFSET(Results!$AJ$1,MATCH(A107,Results!$A:$A,0)-1,0)),"")</f>
        <v>47</v>
      </c>
      <c r="G107" s="6">
        <f t="shared" ca="1" si="1"/>
        <v>-0.2</v>
      </c>
      <c r="H107" t="str">
        <f ca="1">IF(E107="","",OFFSET([1]LPGA!$AL$1,MATCH(A107,[1]LPGA!$E$1:$E$500,0)-1,0))</f>
        <v>Ladbrokes: 50/1, 5pl, 1/4</v>
      </c>
    </row>
    <row r="108" spans="1:8" x14ac:dyDescent="0.25">
      <c r="A108" t="s">
        <v>366</v>
      </c>
      <c r="B108" s="15" t="s">
        <v>426</v>
      </c>
      <c r="C108" s="16">
        <v>182</v>
      </c>
      <c r="D108" s="16">
        <v>151</v>
      </c>
      <c r="E108" s="17" t="s">
        <v>226</v>
      </c>
      <c r="F108">
        <f ca="1">IFERROR(IF(A108="","",OFFSET(Results!$AJ$1,MATCH(A108,Results!$A:$A,0)-1,0)),"")</f>
        <v>52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367</v>
      </c>
      <c r="B109" s="15" t="s">
        <v>527</v>
      </c>
      <c r="C109" s="16">
        <v>40</v>
      </c>
      <c r="D109" s="16">
        <v>29</v>
      </c>
      <c r="E109" s="17" t="s">
        <v>226</v>
      </c>
      <c r="F109">
        <f ca="1">IFERROR(IF(A109="","",OFFSET(Results!$AJ$1,MATCH(A109,Results!$A:$A,0)-1,0)),"")</f>
        <v>6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25">
      <c r="A110" t="s">
        <v>368</v>
      </c>
      <c r="B110" s="15" t="s">
        <v>263</v>
      </c>
      <c r="C110" s="16">
        <v>204</v>
      </c>
      <c r="D110" s="16">
        <v>91</v>
      </c>
      <c r="E110" s="17" t="s">
        <v>226</v>
      </c>
      <c r="F110">
        <f ca="1">IFERROR(IF(A110="","",OFFSET(Results!$AJ$1,MATCH(A110,Results!$A:$A,0)-1,0)),"")</f>
        <v>20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370</v>
      </c>
      <c r="B111" s="15" t="s">
        <v>665</v>
      </c>
      <c r="C111" s="16">
        <v>19</v>
      </c>
      <c r="D111" s="16">
        <v>12</v>
      </c>
      <c r="E111" s="17" t="s">
        <v>226</v>
      </c>
      <c r="F111">
        <f ca="1">IFERROR(IF(A111="","",OFFSET(Results!$AJ$1,MATCH(A111,Results!$A:$A,0)-1,0)),"")</f>
        <v>16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484</v>
      </c>
      <c r="B112" s="15" t="s">
        <v>322</v>
      </c>
      <c r="C112" s="16">
        <v>588</v>
      </c>
      <c r="D112" s="16">
        <v>301</v>
      </c>
      <c r="E112" s="17" t="s">
        <v>226</v>
      </c>
      <c r="F112">
        <f ca="1">IFERROR(IF(A112="","",OFFSET(Results!$AJ$1,MATCH(A112,Results!$A:$A,0)-1,0)),"")</f>
        <v>85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371</v>
      </c>
      <c r="B113" s="15" t="s">
        <v>413</v>
      </c>
      <c r="C113" s="16">
        <v>120</v>
      </c>
      <c r="D113" s="16">
        <v>151</v>
      </c>
      <c r="E113" s="17" t="s">
        <v>369</v>
      </c>
      <c r="F113">
        <f ca="1">IFERROR(IF(A113="","",OFFSET(Results!$AJ$1,MATCH(A113,Results!$A:$A,0)-1,0)),"")</f>
        <v>20</v>
      </c>
      <c r="G113" s="6">
        <f t="shared" ca="1" si="1"/>
        <v>-0.2</v>
      </c>
      <c r="H113" t="str">
        <f ca="1">IF(E113="","",OFFSET([1]LPGA!$AL$1,MATCH(A113,[1]LPGA!$E$1:$E$500,0)-1,0))</f>
        <v>Ladbrokes: 150/1, 5pl, 1/4</v>
      </c>
    </row>
    <row r="114" spans="1:8" x14ac:dyDescent="0.25">
      <c r="A114" t="s">
        <v>373</v>
      </c>
      <c r="B114" s="15" t="s">
        <v>289</v>
      </c>
      <c r="C114" s="16">
        <v>417</v>
      </c>
      <c r="D114" s="16">
        <v>401</v>
      </c>
      <c r="E114" s="17" t="s">
        <v>226</v>
      </c>
      <c r="F114">
        <f ca="1">IFERROR(IF(A114="","",OFFSET(Results!$AJ$1,MATCH(A114,Results!$A:$A,0)-1,0)),"")</f>
        <v>63</v>
      </c>
      <c r="G114" s="6" t="str">
        <f t="shared" ca="1" si="1"/>
        <v/>
      </c>
      <c r="H114" t="str">
        <f ca="1">IF(E114="","",OFFSET([1]LPGA!$AL$1,MATCH(A114,[1]LPGA!$E$1:$E$500,0)-1,0))</f>
        <v/>
      </c>
    </row>
    <row r="115" spans="1:8" x14ac:dyDescent="0.25">
      <c r="A115" t="s">
        <v>374</v>
      </c>
      <c r="B115" s="15" t="s">
        <v>289</v>
      </c>
      <c r="C115" s="16">
        <v>417</v>
      </c>
      <c r="D115" s="16">
        <v>201</v>
      </c>
      <c r="E115" s="17" t="s">
        <v>226</v>
      </c>
      <c r="F115">
        <f ca="1">IFERROR(IF(A115="","",OFFSET(Results!$AJ$1,MATCH(A115,Results!$A:$A,0)-1,0)),"")</f>
        <v>100</v>
      </c>
      <c r="G115" s="6" t="str">
        <f t="shared" ca="1" si="1"/>
        <v/>
      </c>
      <c r="H115" t="str">
        <f ca="1">IF(E115="","",OFFSET([1]LPGA!$AL$1,MATCH(A115,[1]LPGA!$E$1:$E$500,0)-1,0))</f>
        <v/>
      </c>
    </row>
    <row r="116" spans="1:8" x14ac:dyDescent="0.25">
      <c r="A116" t="s">
        <v>375</v>
      </c>
      <c r="B116" s="15" t="s">
        <v>393</v>
      </c>
      <c r="C116" s="16">
        <v>385</v>
      </c>
      <c r="D116" s="16">
        <v>501</v>
      </c>
      <c r="E116" s="17" t="s">
        <v>247</v>
      </c>
      <c r="F116">
        <f ca="1">IFERROR(IF(A116="","",OFFSET(Results!$AJ$1,MATCH(A116,Results!$A:$A,0)-1,0)),"")</f>
        <v>47</v>
      </c>
      <c r="G116" s="6">
        <f t="shared" ca="1" si="1"/>
        <v>-0.1</v>
      </c>
      <c r="H116" t="str">
        <f ca="1">IF(E116="","",OFFSET([1]LPGA!$AL$1,MATCH(A116,[1]LPGA!$E$1:$E$500,0)-1,0))</f>
        <v>Ladbrokes: 500/1, 5pl, 1/4</v>
      </c>
    </row>
    <row r="117" spans="1:8" x14ac:dyDescent="0.25">
      <c r="A117" t="s">
        <v>485</v>
      </c>
      <c r="B117" s="15" t="s">
        <v>410</v>
      </c>
      <c r="C117" s="16">
        <v>172</v>
      </c>
      <c r="D117" s="16">
        <v>501</v>
      </c>
      <c r="E117" s="17" t="s">
        <v>537</v>
      </c>
      <c r="F117">
        <f ca="1">IFERROR(IF(A117="","",OFFSET(Results!$AJ$1,MATCH(A117,Results!$A:$A,0)-1,0)),"")</f>
        <v>37</v>
      </c>
      <c r="G117" s="6">
        <f t="shared" ca="1" si="1"/>
        <v>-0.4</v>
      </c>
      <c r="H117" t="str">
        <f ca="1">IF(E117="","",OFFSET([1]LPGA!$AL$1,MATCH(A117,[1]LPGA!$E$1:$E$500,0)-1,0))</f>
        <v>Ladbrokes: 500/1, 5pl, 1/4</v>
      </c>
    </row>
    <row r="118" spans="1:8" x14ac:dyDescent="0.25">
      <c r="A118" t="s">
        <v>377</v>
      </c>
      <c r="B118" s="15" t="s">
        <v>293</v>
      </c>
      <c r="C118" s="16">
        <v>1667</v>
      </c>
      <c r="D118" s="16">
        <v>1001</v>
      </c>
      <c r="E118" s="17" t="s">
        <v>226</v>
      </c>
      <c r="F118">
        <f ca="1">IFERROR(IF(A118="","",OFFSET(Results!$AJ$1,MATCH(A118,Results!$A:$A,0)-1,0)),"")</f>
        <v>72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378</v>
      </c>
      <c r="B119" s="15" t="s">
        <v>305</v>
      </c>
      <c r="C119" s="16">
        <v>2500</v>
      </c>
      <c r="D119" s="16">
        <v>1001</v>
      </c>
      <c r="E119" s="17" t="s">
        <v>226</v>
      </c>
      <c r="F119">
        <f ca="1">IFERROR(IF(A119="","",OFFSET(Results!$AJ$1,MATCH(A119,Results!$A:$A,0)-1,0)),"")</f>
        <v>20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379</v>
      </c>
      <c r="B120" s="15" t="s">
        <v>423</v>
      </c>
      <c r="C120" s="16">
        <v>47</v>
      </c>
      <c r="D120" s="16">
        <v>34</v>
      </c>
      <c r="E120" s="17" t="s">
        <v>226</v>
      </c>
      <c r="F120">
        <f ca="1">IFERROR(IF(A120="","",OFFSET(Results!$AJ$1,MATCH(A120,Results!$A:$A,0)-1,0)),"")</f>
        <v>11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486</v>
      </c>
      <c r="B121" s="15" t="s">
        <v>252</v>
      </c>
      <c r="C121" s="16">
        <v>526</v>
      </c>
      <c r="D121" s="16">
        <v>251</v>
      </c>
      <c r="E121" s="17" t="s">
        <v>226</v>
      </c>
      <c r="F121">
        <f ca="1">IFERROR(IF(A121="","",OFFSET(Results!$AJ$1,MATCH(A121,Results!$A:$A,0)-1,0)),"")</f>
        <v>32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25">
      <c r="A122" t="s">
        <v>380</v>
      </c>
      <c r="B122" s="15" t="s">
        <v>369</v>
      </c>
      <c r="C122" s="16">
        <v>500</v>
      </c>
      <c r="D122" s="16">
        <v>501</v>
      </c>
      <c r="E122" s="17" t="s">
        <v>226</v>
      </c>
      <c r="F122">
        <f ca="1">IFERROR(IF(A122="","",OFFSET(Results!$AJ$1,MATCH(A122,Results!$A:$A,0)-1,0)),"")</f>
        <v>100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25">
      <c r="A123" t="s">
        <v>382</v>
      </c>
      <c r="B123" s="15" t="s">
        <v>263</v>
      </c>
      <c r="C123" s="16">
        <v>204</v>
      </c>
      <c r="D123" s="16">
        <v>201</v>
      </c>
      <c r="E123" s="17" t="s">
        <v>226</v>
      </c>
      <c r="F123">
        <f ca="1">IFERROR(IF(A123="","",OFFSET(Results!$AJ$1,MATCH(A123,Results!$A:$A,0)-1,0)),"")</f>
        <v>110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25">
      <c r="A124" t="s">
        <v>383</v>
      </c>
      <c r="B124" s="15" t="s">
        <v>393</v>
      </c>
      <c r="C124" s="16">
        <v>385</v>
      </c>
      <c r="D124" s="16">
        <v>601</v>
      </c>
      <c r="E124" s="17" t="s">
        <v>247</v>
      </c>
      <c r="F124">
        <f ca="1">IFERROR(IF(A124="","",OFFSET(Results!$AJ$1,MATCH(A124,Results!$A:$A,0)-1,0)),"")</f>
        <v>118</v>
      </c>
      <c r="G124" s="6">
        <f t="shared" ca="1" si="1"/>
        <v>-0.1</v>
      </c>
      <c r="H124" t="str">
        <f ca="1">IF(E124="","",OFFSET([1]LPGA!$AL$1,MATCH(A124,[1]LPGA!$E$1:$E$500,0)-1,0))</f>
        <v>Skybet: 600/1, 6pl, 1/5</v>
      </c>
    </row>
    <row r="125" spans="1:8" x14ac:dyDescent="0.25">
      <c r="A125" t="s">
        <v>384</v>
      </c>
      <c r="B125" s="15" t="s">
        <v>437</v>
      </c>
      <c r="C125" s="16">
        <v>87</v>
      </c>
      <c r="D125" s="16">
        <v>81</v>
      </c>
      <c r="E125" s="17" t="s">
        <v>226</v>
      </c>
      <c r="F125">
        <f ca="1">IFERROR(IF(A125="","",OFFSET(Results!$AJ$1,MATCH(A125,Results!$A:$A,0)-1,0)),"")</f>
        <v>28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25">
      <c r="A126" t="s">
        <v>386</v>
      </c>
      <c r="B126" s="15" t="s">
        <v>376</v>
      </c>
      <c r="C126" s="16">
        <v>714</v>
      </c>
      <c r="D126" s="16">
        <v>501</v>
      </c>
      <c r="E126" s="17" t="s">
        <v>226</v>
      </c>
      <c r="F126">
        <f ca="1">IFERROR(IF(A126="","",OFFSET(Results!$AJ$1,MATCH(A126,Results!$A:$A,0)-1,0)),"")</f>
        <v>72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387</v>
      </c>
      <c r="B127" s="15" t="s">
        <v>501</v>
      </c>
      <c r="C127" s="16">
        <v>82</v>
      </c>
      <c r="D127" s="16">
        <v>51</v>
      </c>
      <c r="E127" s="17" t="s">
        <v>226</v>
      </c>
      <c r="F127">
        <f ca="1">IFERROR(IF(A127="","",OFFSET(Results!$AJ$1,MATCH(A127,Results!$A:$A,0)-1,0)),"")</f>
        <v>52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25">
      <c r="A128" t="s">
        <v>488</v>
      </c>
      <c r="B128" s="15" t="s">
        <v>293</v>
      </c>
      <c r="C128" s="16">
        <v>1667</v>
      </c>
      <c r="D128" s="16">
        <v>751</v>
      </c>
      <c r="E128" s="17" t="s">
        <v>226</v>
      </c>
      <c r="F128">
        <f ca="1">IFERROR(IF(A128="","",OFFSET(Results!$AJ$1,MATCH(A128,Results!$A:$A,0)-1,0)),"")</f>
        <v>110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388</v>
      </c>
      <c r="B129" s="15" t="s">
        <v>666</v>
      </c>
      <c r="C129" s="16">
        <v>108</v>
      </c>
      <c r="D129" s="16">
        <v>126</v>
      </c>
      <c r="E129" s="17" t="s">
        <v>247</v>
      </c>
      <c r="F129">
        <f ca="1">IFERROR(IF(A129="","",OFFSET(Results!$AJ$1,MATCH(A129,Results!$A:$A,0)-1,0)),"")</f>
        <v>20</v>
      </c>
      <c r="G129" s="6">
        <f t="shared" ca="1" si="1"/>
        <v>-0.1</v>
      </c>
      <c r="H129" t="str">
        <f ca="1">IF(E129="","",OFFSET([1]LPGA!$AL$1,MATCH(A129,[1]LPGA!$E$1:$E$500,0)-1,0))</f>
        <v>Ladbrokes: 125/1, 5pl, 1/4</v>
      </c>
    </row>
    <row r="130" spans="1:8" x14ac:dyDescent="0.25">
      <c r="A130" t="s">
        <v>389</v>
      </c>
      <c r="B130" s="15" t="s">
        <v>266</v>
      </c>
      <c r="C130" s="16">
        <v>1429</v>
      </c>
      <c r="D130" s="16">
        <v>1501</v>
      </c>
      <c r="E130" s="17" t="s">
        <v>226</v>
      </c>
      <c r="F130">
        <f ca="1">IFERROR(IF(A130="","",OFFSET(Results!$AJ$1,MATCH(A130,Results!$A:$A,0)-1,0)),"")</f>
        <v>63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489</v>
      </c>
      <c r="B131" s="15" t="s">
        <v>270</v>
      </c>
      <c r="C131" s="16">
        <v>5000</v>
      </c>
      <c r="D131" s="16">
        <v>1001</v>
      </c>
      <c r="E131" s="17" t="s">
        <v>226</v>
      </c>
      <c r="F131">
        <f ca="1">IFERROR(IF(A131="","",OFFSET(Results!$AJ$1,MATCH(A131,Results!$A:$A,0)-1,0)),"")</f>
        <v>100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25">
      <c r="A132" t="s">
        <v>390</v>
      </c>
      <c r="B132" s="15" t="s">
        <v>353</v>
      </c>
      <c r="C132" s="16">
        <v>3333</v>
      </c>
      <c r="D132" s="16">
        <v>1501</v>
      </c>
      <c r="E132" s="17" t="s">
        <v>226</v>
      </c>
      <c r="F132">
        <f ca="1">IFERROR(IF(A132="","",OFFSET(Results!$AJ$1,MATCH(A132,Results!$A:$A,0)-1,0)),"")</f>
        <v>126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391</v>
      </c>
      <c r="B133" s="15" t="s">
        <v>376</v>
      </c>
      <c r="C133" s="16">
        <v>714</v>
      </c>
      <c r="D133" s="16">
        <v>1501</v>
      </c>
      <c r="E133" s="17" t="s">
        <v>247</v>
      </c>
      <c r="F133">
        <f ca="1">IFERROR(IF(A133="","",OFFSET(Results!$AJ$1,MATCH(A133,Results!$A:$A,0)-1,0)),"")</f>
        <v>63</v>
      </c>
      <c r="G133" s="6">
        <f t="shared" ca="1" si="2"/>
        <v>-0.1</v>
      </c>
      <c r="H133" t="str">
        <f ca="1">IF(E133="","",OFFSET([1]LPGA!$AL$1,MATCH(A133,[1]LPGA!$E$1:$E$500,0)-1,0))</f>
        <v>Bet365: 1500/1, 5pl, 1/4</v>
      </c>
    </row>
    <row r="134" spans="1:8" x14ac:dyDescent="0.25">
      <c r="A134" t="s">
        <v>392</v>
      </c>
      <c r="B134" s="15" t="s">
        <v>343</v>
      </c>
      <c r="C134" s="16">
        <v>164</v>
      </c>
      <c r="D134" s="16">
        <v>201</v>
      </c>
      <c r="E134" s="17" t="s">
        <v>247</v>
      </c>
      <c r="F134">
        <f ca="1">IFERROR(IF(A134="","",OFFSET(Results!$AJ$1,MATCH(A134,Results!$A:$A,0)-1,0)),"")</f>
        <v>16</v>
      </c>
      <c r="G134" s="6">
        <f t="shared" ca="1" si="2"/>
        <v>-0.1</v>
      </c>
      <c r="H134" t="str">
        <f ca="1">IF(E134="","",OFFSET([1]LPGA!$AL$1,MATCH(A134,[1]LPGA!$E$1:$E$500,0)-1,0))</f>
        <v>QuinnBet: 200/1, 5pl, 1/4</v>
      </c>
    </row>
    <row r="135" spans="1:8" x14ac:dyDescent="0.25">
      <c r="A135" t="s">
        <v>394</v>
      </c>
      <c r="B135" s="15" t="s">
        <v>353</v>
      </c>
      <c r="C135" s="16">
        <v>3333</v>
      </c>
      <c r="D135" s="16">
        <v>1001</v>
      </c>
      <c r="E135" s="17" t="s">
        <v>226</v>
      </c>
      <c r="F135">
        <f ca="1">IFERROR(IF(A135="","",OFFSET(Results!$AJ$1,MATCH(A135,Results!$A:$A,0)-1,0)),"")</f>
        <v>85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395</v>
      </c>
      <c r="B136" s="15" t="s">
        <v>280</v>
      </c>
      <c r="C136" s="16">
        <v>625</v>
      </c>
      <c r="D136" s="16">
        <v>601</v>
      </c>
      <c r="E136" s="17" t="s">
        <v>226</v>
      </c>
      <c r="F136">
        <f ca="1">IFERROR(IF(A136="","",OFFSET(Results!$AJ$1,MATCH(A136,Results!$A:$A,0)-1,0)),"")</f>
        <v>37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396</v>
      </c>
      <c r="B137" s="15" t="s">
        <v>405</v>
      </c>
      <c r="C137" s="16">
        <v>256</v>
      </c>
      <c r="D137" s="16">
        <v>401</v>
      </c>
      <c r="E137" s="17" t="s">
        <v>247</v>
      </c>
      <c r="F137">
        <f ca="1">IFERROR(IF(A137="","",OFFSET(Results!$AJ$1,MATCH(A137,Results!$A:$A,0)-1,0)),"")</f>
        <v>85</v>
      </c>
      <c r="G137" s="6">
        <f t="shared" ca="1" si="2"/>
        <v>-0.1</v>
      </c>
      <c r="H137" t="str">
        <f ca="1">IF(E137="","",OFFSET([1]LPGA!$AL$1,MATCH(A137,[1]LPGA!$E$1:$E$500,0)-1,0))</f>
        <v>Ladbrokes: 400/1, 5pl, 1/4</v>
      </c>
    </row>
    <row r="138" spans="1:8" x14ac:dyDescent="0.25">
      <c r="A138" t="s">
        <v>490</v>
      </c>
      <c r="B138" s="15" t="s">
        <v>376</v>
      </c>
      <c r="C138" s="16">
        <v>714</v>
      </c>
      <c r="D138" s="16">
        <v>601</v>
      </c>
      <c r="E138" s="17" t="s">
        <v>226</v>
      </c>
      <c r="F138">
        <f ca="1">IFERROR(IF(A138="","",OFFSET(Results!$AJ$1,MATCH(A138,Results!$A:$A,0)-1,0)),"")</f>
        <v>110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25">
      <c r="A139" t="s">
        <v>397</v>
      </c>
      <c r="B139" s="15" t="s">
        <v>406</v>
      </c>
      <c r="C139" s="16">
        <v>1250</v>
      </c>
      <c r="D139" s="16">
        <v>1001</v>
      </c>
      <c r="E139" s="17" t="s">
        <v>226</v>
      </c>
      <c r="F139">
        <f ca="1">IFERROR(IF(A139="","",OFFSET(Results!$AJ$1,MATCH(A139,Results!$A:$A,0)-1,0)),"")</f>
        <v>100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25">
      <c r="A140" t="s">
        <v>398</v>
      </c>
      <c r="B140" s="15" t="s">
        <v>250</v>
      </c>
      <c r="C140" s="16">
        <v>189</v>
      </c>
      <c r="D140" s="16">
        <v>251</v>
      </c>
      <c r="E140" s="17" t="s">
        <v>247</v>
      </c>
      <c r="F140">
        <f ca="1">IFERROR(IF(A140="","",OFFSET(Results!$AJ$1,MATCH(A140,Results!$A:$A,0)-1,0)),"")</f>
        <v>28</v>
      </c>
      <c r="G140" s="6">
        <f t="shared" ca="1" si="2"/>
        <v>-0.1</v>
      </c>
      <c r="H140" t="str">
        <f ca="1">IF(E140="","",OFFSET([1]LPGA!$AL$1,MATCH(A140,[1]LPGA!$E$1:$E$500,0)-1,0))</f>
        <v>QuinnBet: 250/1, 5pl, 1/4</v>
      </c>
    </row>
    <row r="141" spans="1:8" x14ac:dyDescent="0.25">
      <c r="A141" t="s">
        <v>399</v>
      </c>
      <c r="B141" s="15" t="s">
        <v>256</v>
      </c>
      <c r="C141" s="16">
        <v>909</v>
      </c>
      <c r="D141" s="16">
        <v>751</v>
      </c>
      <c r="E141" s="17" t="s">
        <v>226</v>
      </c>
      <c r="F141">
        <f ca="1">IFERROR(IF(A141="","",OFFSET(Results!$AJ$1,MATCH(A141,Results!$A:$A,0)-1,0)),"")</f>
        <v>32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400</v>
      </c>
      <c r="B142" s="15" t="s">
        <v>528</v>
      </c>
      <c r="C142" s="16">
        <v>38</v>
      </c>
      <c r="D142" s="16">
        <v>23</v>
      </c>
      <c r="E142" s="17" t="s">
        <v>226</v>
      </c>
      <c r="F142">
        <f ca="1">IFERROR(IF(A142="","",OFFSET(Results!$AJ$1,MATCH(A142,Results!$A:$A,0)-1,0)),"")</f>
        <v>57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401</v>
      </c>
      <c r="B143" s="15" t="s">
        <v>289</v>
      </c>
      <c r="C143" s="16">
        <v>417</v>
      </c>
      <c r="D143" s="16">
        <v>401</v>
      </c>
      <c r="E143" s="17" t="s">
        <v>226</v>
      </c>
      <c r="F143">
        <f ca="1">IFERROR(IF(A143="","",OFFSET(Results!$AJ$1,MATCH(A143,Results!$A:$A,0)-1,0)),"")</f>
        <v>32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25">
      <c r="A144" t="s">
        <v>402</v>
      </c>
      <c r="B144" s="15" t="s">
        <v>256</v>
      </c>
      <c r="C144" s="16">
        <v>909</v>
      </c>
      <c r="D144" s="16">
        <v>601</v>
      </c>
      <c r="E144" s="17" t="s">
        <v>226</v>
      </c>
      <c r="F144">
        <f ca="1">IFERROR(IF(A144="","",OFFSET(Results!$AJ$1,MATCH(A144,Results!$A:$A,0)-1,0)),"")</f>
        <v>110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403</v>
      </c>
      <c r="B145" s="15" t="s">
        <v>425</v>
      </c>
      <c r="C145" s="16">
        <v>96</v>
      </c>
      <c r="D145" s="16">
        <v>81</v>
      </c>
      <c r="E145" s="17" t="s">
        <v>226</v>
      </c>
      <c r="F145">
        <f ca="1">IFERROR(IF(A145="","",OFFSET(Results!$AJ$1,MATCH(A145,Results!$A:$A,0)-1,0)),"")</f>
        <v>37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318</v>
      </c>
      <c r="C2" s="16">
        <v>1111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463</v>
      </c>
      <c r="C3" s="16">
        <v>125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667</v>
      </c>
      <c r="C4" s="16">
        <v>20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430</v>
      </c>
      <c r="C5" s="16">
        <v>52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372</v>
      </c>
      <c r="C6" s="16">
        <v>112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419</v>
      </c>
      <c r="C7" s="16">
        <v>196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668</v>
      </c>
      <c r="C8" s="16">
        <v>14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421</v>
      </c>
      <c r="C9" s="16">
        <v>132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347</v>
      </c>
      <c r="C10" s="16">
        <v>244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470</v>
      </c>
      <c r="B11" s="15" t="s">
        <v>669</v>
      </c>
      <c r="C11" s="16">
        <v>59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586</v>
      </c>
      <c r="C12" s="16">
        <v>13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448</v>
      </c>
      <c r="C13" s="16">
        <v>169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471</v>
      </c>
      <c r="B14" s="15" t="s">
        <v>507</v>
      </c>
      <c r="C14" s="16">
        <v>102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670</v>
      </c>
      <c r="C15" s="16">
        <v>27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472</v>
      </c>
      <c r="B16" s="15" t="s">
        <v>536</v>
      </c>
      <c r="C16" s="16">
        <v>77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432</v>
      </c>
      <c r="C17" s="16">
        <v>51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264</v>
      </c>
      <c r="B18" s="15" t="s">
        <v>671</v>
      </c>
      <c r="C18" s="16">
        <v>9.8000000000000007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265</v>
      </c>
      <c r="B19" s="15" t="s">
        <v>347</v>
      </c>
      <c r="C19" s="16">
        <v>244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267</v>
      </c>
      <c r="B20" s="15" t="s">
        <v>462</v>
      </c>
      <c r="C20" s="16">
        <v>370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268</v>
      </c>
      <c r="B21" s="15" t="s">
        <v>355</v>
      </c>
      <c r="C21" s="16">
        <v>313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276</v>
      </c>
      <c r="C22" s="16">
        <v>833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672</v>
      </c>
      <c r="C23" s="16">
        <v>22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272</v>
      </c>
      <c r="B24" s="15" t="s">
        <v>404</v>
      </c>
      <c r="C24" s="16">
        <v>278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273</v>
      </c>
      <c r="B25" s="15" t="s">
        <v>266</v>
      </c>
      <c r="C25" s="16">
        <v>1429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473</v>
      </c>
      <c r="B26" s="15" t="s">
        <v>353</v>
      </c>
      <c r="C26" s="16">
        <v>3333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274</v>
      </c>
      <c r="B27" s="15" t="s">
        <v>663</v>
      </c>
      <c r="C27" s="16">
        <v>303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474</v>
      </c>
      <c r="B28" s="15" t="s">
        <v>343</v>
      </c>
      <c r="C28" s="16">
        <v>164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492</v>
      </c>
      <c r="C29" s="16">
        <v>98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277</v>
      </c>
      <c r="B30" s="15" t="s">
        <v>673</v>
      </c>
      <c r="C30" s="16">
        <v>208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278</v>
      </c>
      <c r="B31" s="15" t="s">
        <v>674</v>
      </c>
      <c r="C31" s="16">
        <v>19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475</v>
      </c>
      <c r="B32" s="15" t="s">
        <v>675</v>
      </c>
      <c r="C32" s="16">
        <v>85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279</v>
      </c>
      <c r="B33" s="15" t="s">
        <v>445</v>
      </c>
      <c r="C33" s="16">
        <v>167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281</v>
      </c>
      <c r="B34" s="15" t="s">
        <v>676</v>
      </c>
      <c r="C34" s="16">
        <v>17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412</v>
      </c>
      <c r="C35" s="16">
        <v>556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476</v>
      </c>
      <c r="B36" s="15" t="s">
        <v>353</v>
      </c>
      <c r="C36" s="16">
        <v>3333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284</v>
      </c>
      <c r="B37" s="15" t="s">
        <v>266</v>
      </c>
      <c r="C37" s="16">
        <v>1429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285</v>
      </c>
      <c r="B38" s="15" t="s">
        <v>503</v>
      </c>
      <c r="C38" s="16">
        <v>130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286</v>
      </c>
      <c r="B39" s="15" t="s">
        <v>315</v>
      </c>
      <c r="C39" s="16">
        <v>65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288</v>
      </c>
      <c r="B40" s="15" t="s">
        <v>410</v>
      </c>
      <c r="C40" s="16">
        <v>172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290</v>
      </c>
      <c r="B41" s="15" t="s">
        <v>478</v>
      </c>
      <c r="C41" s="16">
        <v>49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292</v>
      </c>
      <c r="B42" s="15" t="s">
        <v>260</v>
      </c>
      <c r="C42" s="16">
        <v>769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312</v>
      </c>
      <c r="C43" s="16">
        <v>455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295</v>
      </c>
      <c r="B44" s="15" t="s">
        <v>260</v>
      </c>
      <c r="C44" s="16">
        <v>769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296</v>
      </c>
      <c r="B45" s="15" t="s">
        <v>673</v>
      </c>
      <c r="C45" s="16">
        <v>208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297</v>
      </c>
      <c r="B46" s="15" t="s">
        <v>677</v>
      </c>
      <c r="C46" s="16">
        <v>74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299</v>
      </c>
      <c r="B47" s="15" t="s">
        <v>678</v>
      </c>
      <c r="C47" s="16">
        <v>16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300</v>
      </c>
      <c r="B48" s="15" t="s">
        <v>679</v>
      </c>
      <c r="C48" s="16">
        <v>101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302</v>
      </c>
      <c r="B49" s="15" t="s">
        <v>512</v>
      </c>
      <c r="C49" s="16">
        <v>50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304</v>
      </c>
      <c r="B50" s="15" t="s">
        <v>680</v>
      </c>
      <c r="C50" s="16">
        <v>238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306</v>
      </c>
      <c r="B51" s="15" t="s">
        <v>681</v>
      </c>
      <c r="C51" s="16">
        <v>75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663</v>
      </c>
      <c r="C52" s="16">
        <v>303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477</v>
      </c>
      <c r="B53" s="15" t="s">
        <v>318</v>
      </c>
      <c r="C53" s="16">
        <v>1111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309</v>
      </c>
      <c r="B54" s="15" t="s">
        <v>682</v>
      </c>
      <c r="C54" s="16">
        <v>9.1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310</v>
      </c>
      <c r="B55" s="15" t="s">
        <v>683</v>
      </c>
      <c r="C55" s="16">
        <v>17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479</v>
      </c>
      <c r="B56" s="15" t="s">
        <v>330</v>
      </c>
      <c r="C56" s="16">
        <v>10000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311</v>
      </c>
      <c r="B57" s="15" t="s">
        <v>684</v>
      </c>
      <c r="C57" s="16">
        <v>185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313</v>
      </c>
      <c r="B58" s="15" t="s">
        <v>417</v>
      </c>
      <c r="C58" s="16">
        <v>270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314</v>
      </c>
      <c r="B59" s="15" t="s">
        <v>685</v>
      </c>
      <c r="C59" s="16">
        <v>16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316</v>
      </c>
      <c r="B60" s="15" t="s">
        <v>686</v>
      </c>
      <c r="C60" s="16">
        <v>12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317</v>
      </c>
      <c r="B61" s="15" t="s">
        <v>673</v>
      </c>
      <c r="C61" s="16">
        <v>208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319</v>
      </c>
      <c r="B62" s="15" t="s">
        <v>511</v>
      </c>
      <c r="C62" s="16">
        <v>161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320</v>
      </c>
      <c r="B63" s="15" t="s">
        <v>687</v>
      </c>
      <c r="C63" s="16">
        <v>20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321</v>
      </c>
      <c r="B64" s="15" t="s">
        <v>688</v>
      </c>
      <c r="C64" s="16">
        <v>43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323</v>
      </c>
      <c r="B65" s="15" t="s">
        <v>447</v>
      </c>
      <c r="C65" s="16">
        <v>143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324</v>
      </c>
      <c r="B66" s="15" t="s">
        <v>689</v>
      </c>
      <c r="C66" s="16">
        <v>5.2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325</v>
      </c>
      <c r="B67" s="15" t="s">
        <v>690</v>
      </c>
      <c r="C67" s="16">
        <v>21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326</v>
      </c>
      <c r="B68" s="15" t="s">
        <v>305</v>
      </c>
      <c r="C68" s="16">
        <v>2500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481</v>
      </c>
      <c r="B69" s="15" t="s">
        <v>438</v>
      </c>
      <c r="C69" s="16">
        <v>345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565</v>
      </c>
      <c r="C70" s="16">
        <v>51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534</v>
      </c>
      <c r="B71" s="15" t="s">
        <v>460</v>
      </c>
      <c r="C71" s="16">
        <v>116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328</v>
      </c>
      <c r="B72" s="15" t="s">
        <v>312</v>
      </c>
      <c r="C72" s="16">
        <v>455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329</v>
      </c>
      <c r="B73" s="15" t="s">
        <v>406</v>
      </c>
      <c r="C73" s="16">
        <v>1250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691</v>
      </c>
      <c r="C74" s="16">
        <v>18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332</v>
      </c>
      <c r="B75" s="15" t="s">
        <v>692</v>
      </c>
      <c r="C75" s="16">
        <v>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333</v>
      </c>
      <c r="B76" s="15" t="s">
        <v>537</v>
      </c>
      <c r="C76" s="16">
        <v>250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334</v>
      </c>
      <c r="B77" s="15" t="s">
        <v>404</v>
      </c>
      <c r="C77" s="16">
        <v>278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335</v>
      </c>
      <c r="B78" s="15" t="s">
        <v>322</v>
      </c>
      <c r="C78" s="16">
        <v>588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336</v>
      </c>
      <c r="B79" s="15" t="s">
        <v>414</v>
      </c>
      <c r="C79" s="16">
        <v>227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337</v>
      </c>
      <c r="B80" s="15" t="s">
        <v>307</v>
      </c>
      <c r="C80" s="16">
        <v>357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535</v>
      </c>
      <c r="B81" s="15" t="s">
        <v>283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338</v>
      </c>
      <c r="B82" s="15" t="s">
        <v>693</v>
      </c>
      <c r="C82" s="16">
        <v>72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339</v>
      </c>
      <c r="B83" s="15" t="s">
        <v>439</v>
      </c>
      <c r="C83" s="16">
        <v>667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340</v>
      </c>
      <c r="B84" s="15" t="s">
        <v>549</v>
      </c>
      <c r="C84" s="16">
        <v>21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341</v>
      </c>
      <c r="B85" s="15" t="s">
        <v>252</v>
      </c>
      <c r="C85" s="16">
        <v>526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440</v>
      </c>
      <c r="B86" s="15" t="s">
        <v>247</v>
      </c>
      <c r="C86" s="16">
        <v>1000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544</v>
      </c>
      <c r="C87" s="16">
        <v>64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344</v>
      </c>
      <c r="B88" s="15" t="s">
        <v>694</v>
      </c>
      <c r="C88" s="16">
        <v>30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691</v>
      </c>
      <c r="C89" s="16">
        <v>18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346</v>
      </c>
      <c r="B90" s="15" t="s">
        <v>530</v>
      </c>
      <c r="C90" s="16">
        <v>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348</v>
      </c>
      <c r="B91" s="15" t="s">
        <v>444</v>
      </c>
      <c r="C91" s="16">
        <v>24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349</v>
      </c>
      <c r="B92" s="15" t="s">
        <v>252</v>
      </c>
      <c r="C92" s="16">
        <v>526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350</v>
      </c>
      <c r="B93" s="15" t="s">
        <v>458</v>
      </c>
      <c r="C93" s="16">
        <v>79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351</v>
      </c>
      <c r="B94" s="15" t="s">
        <v>564</v>
      </c>
      <c r="C94" s="16">
        <v>70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352</v>
      </c>
      <c r="B95" s="15" t="s">
        <v>462</v>
      </c>
      <c r="C95" s="16">
        <v>370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354</v>
      </c>
      <c r="B96" s="15" t="s">
        <v>695</v>
      </c>
      <c r="C96" s="16">
        <v>68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356</v>
      </c>
      <c r="B97" s="15" t="s">
        <v>435</v>
      </c>
      <c r="C97" s="16">
        <v>29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357</v>
      </c>
      <c r="B98" s="15" t="s">
        <v>245</v>
      </c>
      <c r="C98" s="16">
        <v>2000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358</v>
      </c>
      <c r="B99" s="15" t="s">
        <v>680</v>
      </c>
      <c r="C99" s="16">
        <v>238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359</v>
      </c>
      <c r="B100" s="15" t="s">
        <v>293</v>
      </c>
      <c r="C100" s="16">
        <v>1667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360</v>
      </c>
      <c r="B101" s="15" t="s">
        <v>696</v>
      </c>
      <c r="C101" s="16">
        <v>36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361</v>
      </c>
      <c r="B102" s="15" t="s">
        <v>450</v>
      </c>
      <c r="C102" s="16">
        <v>56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482</v>
      </c>
      <c r="B103" s="15" t="s">
        <v>697</v>
      </c>
      <c r="C103" s="16">
        <v>13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483</v>
      </c>
      <c r="B104" s="15" t="s">
        <v>501</v>
      </c>
      <c r="C104" s="16">
        <v>82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362</v>
      </c>
      <c r="B105" s="15" t="s">
        <v>611</v>
      </c>
      <c r="C105" s="16">
        <v>19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363</v>
      </c>
      <c r="B106" s="15" t="s">
        <v>537</v>
      </c>
      <c r="C106" s="16">
        <v>250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365</v>
      </c>
      <c r="B107" s="15" t="s">
        <v>608</v>
      </c>
      <c r="C107" s="16">
        <v>16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366</v>
      </c>
      <c r="B108" s="15" t="s">
        <v>698</v>
      </c>
      <c r="C108" s="16">
        <v>52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367</v>
      </c>
      <c r="B109" s="15" t="s">
        <v>635</v>
      </c>
      <c r="C109" s="16">
        <v>14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368</v>
      </c>
      <c r="B110" s="15" t="s">
        <v>554</v>
      </c>
      <c r="C110" s="16">
        <v>57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370</v>
      </c>
      <c r="B111" s="15" t="s">
        <v>699</v>
      </c>
      <c r="C111" s="16">
        <v>7.7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484</v>
      </c>
      <c r="B112" s="15" t="s">
        <v>441</v>
      </c>
      <c r="C112" s="16">
        <v>159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371</v>
      </c>
      <c r="B113" s="15" t="s">
        <v>556</v>
      </c>
      <c r="C113" s="16">
        <v>37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373</v>
      </c>
      <c r="B114" s="15" t="s">
        <v>436</v>
      </c>
      <c r="C114" s="16">
        <v>115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374</v>
      </c>
      <c r="B115" s="15" t="s">
        <v>442</v>
      </c>
      <c r="C115" s="16">
        <v>118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375</v>
      </c>
      <c r="B116" s="15" t="s">
        <v>700</v>
      </c>
      <c r="C116" s="16">
        <v>103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485</v>
      </c>
      <c r="B117" s="15" t="s">
        <v>456</v>
      </c>
      <c r="C117" s="16">
        <v>51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377</v>
      </c>
      <c r="B118" s="15" t="s">
        <v>307</v>
      </c>
      <c r="C118" s="16">
        <v>357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378</v>
      </c>
      <c r="B119" s="15" t="s">
        <v>312</v>
      </c>
      <c r="C119" s="16">
        <v>455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379</v>
      </c>
      <c r="B120" s="15" t="s">
        <v>701</v>
      </c>
      <c r="C120" s="16">
        <v>17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486</v>
      </c>
      <c r="B121" s="15" t="s">
        <v>421</v>
      </c>
      <c r="C121" s="16">
        <v>132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380</v>
      </c>
      <c r="B122" s="15" t="s">
        <v>500</v>
      </c>
      <c r="C122" s="16">
        <v>128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382</v>
      </c>
      <c r="B123" s="15" t="s">
        <v>510</v>
      </c>
      <c r="C123" s="16">
        <v>57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383</v>
      </c>
      <c r="B124" s="15" t="s">
        <v>408</v>
      </c>
      <c r="C124" s="16">
        <v>105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384</v>
      </c>
      <c r="B125" s="15" t="s">
        <v>702</v>
      </c>
      <c r="C125" s="16">
        <v>27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386</v>
      </c>
      <c r="B126" s="15" t="s">
        <v>419</v>
      </c>
      <c r="C126" s="16">
        <v>196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387</v>
      </c>
      <c r="B127" s="15" t="s">
        <v>551</v>
      </c>
      <c r="C127" s="16">
        <v>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488</v>
      </c>
      <c r="B128" s="15" t="s">
        <v>287</v>
      </c>
      <c r="C128" s="16">
        <v>400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388</v>
      </c>
      <c r="B129" s="15" t="s">
        <v>703</v>
      </c>
      <c r="C129" s="16">
        <v>31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389</v>
      </c>
      <c r="B130" s="15" t="s">
        <v>307</v>
      </c>
      <c r="C130" s="16">
        <v>357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489</v>
      </c>
      <c r="B131" s="15" t="s">
        <v>260</v>
      </c>
      <c r="C131" s="16">
        <v>769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390</v>
      </c>
      <c r="B132" s="15" t="s">
        <v>260</v>
      </c>
      <c r="C132" s="16">
        <v>769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391</v>
      </c>
      <c r="B133" s="15" t="s">
        <v>540</v>
      </c>
      <c r="C133" s="16">
        <v>192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392</v>
      </c>
      <c r="B134" s="15" t="s">
        <v>704</v>
      </c>
      <c r="C134" s="16">
        <v>48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394</v>
      </c>
      <c r="B135" s="15" t="s">
        <v>256</v>
      </c>
      <c r="C135" s="16">
        <v>909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395</v>
      </c>
      <c r="B136" s="15" t="s">
        <v>705</v>
      </c>
      <c r="C136" s="16">
        <v>149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396</v>
      </c>
      <c r="B137" s="15" t="s">
        <v>545</v>
      </c>
      <c r="C137" s="16">
        <v>71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490</v>
      </c>
      <c r="B138" s="15" t="s">
        <v>684</v>
      </c>
      <c r="C138" s="16">
        <v>185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397</v>
      </c>
      <c r="B139" s="15" t="s">
        <v>663</v>
      </c>
      <c r="C139" s="16">
        <v>303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398</v>
      </c>
      <c r="B140" s="15" t="s">
        <v>505</v>
      </c>
      <c r="C140" s="16">
        <v>55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399</v>
      </c>
      <c r="B141" s="15" t="s">
        <v>467</v>
      </c>
      <c r="C141" s="16">
        <v>217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400</v>
      </c>
      <c r="B142" s="15" t="s">
        <v>598</v>
      </c>
      <c r="C142" s="16">
        <v>14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401</v>
      </c>
      <c r="B143" s="15" t="s">
        <v>442</v>
      </c>
      <c r="C143" s="16">
        <v>118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402</v>
      </c>
      <c r="B144" s="15" t="s">
        <v>411</v>
      </c>
      <c r="C144" s="16">
        <v>200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403</v>
      </c>
      <c r="B145" s="15" t="s">
        <v>577</v>
      </c>
      <c r="C145" s="16">
        <v>30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369</v>
      </c>
      <c r="C2" s="16">
        <v>500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544</v>
      </c>
      <c r="C3" s="16">
        <v>64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686</v>
      </c>
      <c r="C4" s="16">
        <v>12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694</v>
      </c>
      <c r="C5" s="16">
        <v>30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443</v>
      </c>
      <c r="C6" s="16">
        <v>58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706</v>
      </c>
      <c r="C7" s="16">
        <v>93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707</v>
      </c>
      <c r="C8" s="16">
        <v>9.1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708</v>
      </c>
      <c r="C9" s="16">
        <v>68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413</v>
      </c>
      <c r="C10" s="16">
        <v>120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470</v>
      </c>
      <c r="B11" s="15" t="s">
        <v>709</v>
      </c>
      <c r="C11" s="16">
        <v>33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710</v>
      </c>
      <c r="C12" s="16">
        <v>8.4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675</v>
      </c>
      <c r="C13" s="16">
        <v>85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471</v>
      </c>
      <c r="B14" s="15" t="s">
        <v>497</v>
      </c>
      <c r="C14" s="16">
        <v>54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548</v>
      </c>
      <c r="C15" s="16">
        <v>16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472</v>
      </c>
      <c r="B16" s="15" t="s">
        <v>711</v>
      </c>
      <c r="C16" s="16">
        <v>42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712</v>
      </c>
      <c r="C17" s="16">
        <v>29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264</v>
      </c>
      <c r="B18" s="15" t="s">
        <v>713</v>
      </c>
      <c r="C18" s="16">
        <v>6.4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265</v>
      </c>
      <c r="B19" s="15" t="s">
        <v>465</v>
      </c>
      <c r="C19" s="16">
        <v>122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267</v>
      </c>
      <c r="B20" s="15" t="s">
        <v>445</v>
      </c>
      <c r="C20" s="16">
        <v>167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268</v>
      </c>
      <c r="B21" s="15" t="s">
        <v>415</v>
      </c>
      <c r="C21" s="16">
        <v>145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462</v>
      </c>
      <c r="C22" s="16">
        <v>370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586</v>
      </c>
      <c r="C23" s="16">
        <v>13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272</v>
      </c>
      <c r="B24" s="15" t="s">
        <v>385</v>
      </c>
      <c r="C24" s="16">
        <v>139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273</v>
      </c>
      <c r="B25" s="15" t="s">
        <v>412</v>
      </c>
      <c r="C25" s="16">
        <v>556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473</v>
      </c>
      <c r="B26" s="15" t="s">
        <v>293</v>
      </c>
      <c r="C26" s="16">
        <v>1667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274</v>
      </c>
      <c r="B27" s="15" t="s">
        <v>303</v>
      </c>
      <c r="C27" s="16">
        <v>147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474</v>
      </c>
      <c r="B28" s="15" t="s">
        <v>714</v>
      </c>
      <c r="C28" s="16">
        <v>88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430</v>
      </c>
      <c r="C29" s="16">
        <v>52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277</v>
      </c>
      <c r="B30" s="15" t="s">
        <v>492</v>
      </c>
      <c r="C30" s="16">
        <v>98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278</v>
      </c>
      <c r="B31" s="15" t="s">
        <v>715</v>
      </c>
      <c r="C31" s="16">
        <v>12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475</v>
      </c>
      <c r="B32" s="15" t="s">
        <v>532</v>
      </c>
      <c r="C32" s="16">
        <v>45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279</v>
      </c>
      <c r="B33" s="15" t="s">
        <v>541</v>
      </c>
      <c r="C33" s="16">
        <v>84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281</v>
      </c>
      <c r="B34" s="15" t="s">
        <v>716</v>
      </c>
      <c r="C34" s="16">
        <v>10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364</v>
      </c>
      <c r="C35" s="16">
        <v>294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476</v>
      </c>
      <c r="B36" s="15" t="s">
        <v>245</v>
      </c>
      <c r="C36" s="16">
        <v>2000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284</v>
      </c>
      <c r="B37" s="15" t="s">
        <v>439</v>
      </c>
      <c r="C37" s="16">
        <v>667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285</v>
      </c>
      <c r="B38" s="15" t="s">
        <v>564</v>
      </c>
      <c r="C38" s="16">
        <v>70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286</v>
      </c>
      <c r="B39" s="15" t="s">
        <v>615</v>
      </c>
      <c r="C39" s="16">
        <v>35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288</v>
      </c>
      <c r="B40" s="15" t="s">
        <v>563</v>
      </c>
      <c r="C40" s="16">
        <v>89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290</v>
      </c>
      <c r="B41" s="15" t="s">
        <v>581</v>
      </c>
      <c r="C41" s="16">
        <v>27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292</v>
      </c>
      <c r="B42" s="15" t="s">
        <v>307</v>
      </c>
      <c r="C42" s="16">
        <v>357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263</v>
      </c>
      <c r="C43" s="16">
        <v>204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295</v>
      </c>
      <c r="B44" s="15" t="s">
        <v>298</v>
      </c>
      <c r="C44" s="16">
        <v>333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296</v>
      </c>
      <c r="B45" s="15" t="s">
        <v>372</v>
      </c>
      <c r="C45" s="16">
        <v>112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297</v>
      </c>
      <c r="B46" s="15" t="s">
        <v>717</v>
      </c>
      <c r="C46" s="16">
        <v>40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299</v>
      </c>
      <c r="B47" s="15" t="s">
        <v>718</v>
      </c>
      <c r="C47" s="16">
        <v>10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300</v>
      </c>
      <c r="B48" s="15" t="s">
        <v>431</v>
      </c>
      <c r="C48" s="16">
        <v>52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302</v>
      </c>
      <c r="B49" s="15" t="s">
        <v>719</v>
      </c>
      <c r="C49" s="16">
        <v>28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304</v>
      </c>
      <c r="B50" s="15" t="s">
        <v>424</v>
      </c>
      <c r="C50" s="16">
        <v>114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306</v>
      </c>
      <c r="B51" s="15" t="s">
        <v>717</v>
      </c>
      <c r="C51" s="16">
        <v>40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468</v>
      </c>
      <c r="C52" s="16">
        <v>141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477</v>
      </c>
      <c r="B53" s="15" t="s">
        <v>381</v>
      </c>
      <c r="C53" s="16">
        <v>476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309</v>
      </c>
      <c r="B54" s="15" t="s">
        <v>606</v>
      </c>
      <c r="C54" s="16">
        <v>6.1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310</v>
      </c>
      <c r="B55" s="15" t="s">
        <v>720</v>
      </c>
      <c r="C55" s="16">
        <v>10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479</v>
      </c>
      <c r="B56" s="15" t="s">
        <v>270</v>
      </c>
      <c r="C56" s="16">
        <v>5000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311</v>
      </c>
      <c r="B57" s="15" t="s">
        <v>721</v>
      </c>
      <c r="C57" s="16">
        <v>97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313</v>
      </c>
      <c r="B58" s="15" t="s">
        <v>722</v>
      </c>
      <c r="C58" s="16">
        <v>133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314</v>
      </c>
      <c r="B59" s="15" t="s">
        <v>638</v>
      </c>
      <c r="C59" s="16">
        <v>10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316</v>
      </c>
      <c r="B60" s="15" t="s">
        <v>723</v>
      </c>
      <c r="C60" s="16">
        <v>7.7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317</v>
      </c>
      <c r="B61" s="15" t="s">
        <v>700</v>
      </c>
      <c r="C61" s="16">
        <v>103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319</v>
      </c>
      <c r="B62" s="15" t="s">
        <v>437</v>
      </c>
      <c r="C62" s="16">
        <v>87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320</v>
      </c>
      <c r="B63" s="15" t="s">
        <v>569</v>
      </c>
      <c r="C63" s="16">
        <v>12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321</v>
      </c>
      <c r="B64" s="15" t="s">
        <v>724</v>
      </c>
      <c r="C64" s="16">
        <v>24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323</v>
      </c>
      <c r="B65" s="15" t="s">
        <v>557</v>
      </c>
      <c r="C65" s="16">
        <v>73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324</v>
      </c>
      <c r="B66" s="15" t="s">
        <v>570</v>
      </c>
      <c r="C66" s="16">
        <v>3.7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325</v>
      </c>
      <c r="B67" s="15" t="s">
        <v>725</v>
      </c>
      <c r="C67" s="16">
        <v>13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326</v>
      </c>
      <c r="B68" s="15" t="s">
        <v>247</v>
      </c>
      <c r="C68" s="16">
        <v>1000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481</v>
      </c>
      <c r="B69" s="15" t="s">
        <v>343</v>
      </c>
      <c r="C69" s="16">
        <v>164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601</v>
      </c>
      <c r="C70" s="16">
        <v>29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534</v>
      </c>
      <c r="B71" s="15" t="s">
        <v>669</v>
      </c>
      <c r="C71" s="16">
        <v>59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328</v>
      </c>
      <c r="B72" s="15" t="s">
        <v>540</v>
      </c>
      <c r="C72" s="16">
        <v>192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329</v>
      </c>
      <c r="B73" s="15" t="s">
        <v>412</v>
      </c>
      <c r="C73" s="16">
        <v>556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726</v>
      </c>
      <c r="C74" s="16">
        <v>11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332</v>
      </c>
      <c r="B75" s="15" t="s">
        <v>727</v>
      </c>
      <c r="C75" s="16">
        <v>15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333</v>
      </c>
      <c r="B76" s="15" t="s">
        <v>559</v>
      </c>
      <c r="C76" s="16">
        <v>123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334</v>
      </c>
      <c r="B77" s="15" t="s">
        <v>385</v>
      </c>
      <c r="C77" s="16">
        <v>139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335</v>
      </c>
      <c r="B78" s="15" t="s">
        <v>404</v>
      </c>
      <c r="C78" s="16">
        <v>278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336</v>
      </c>
      <c r="B79" s="15" t="s">
        <v>424</v>
      </c>
      <c r="C79" s="16">
        <v>114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337</v>
      </c>
      <c r="B80" s="15" t="s">
        <v>420</v>
      </c>
      <c r="C80" s="16">
        <v>175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535</v>
      </c>
      <c r="B81" s="15" t="s">
        <v>330</v>
      </c>
      <c r="C81" s="16">
        <v>10000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338</v>
      </c>
      <c r="B82" s="15" t="s">
        <v>607</v>
      </c>
      <c r="C82" s="16">
        <v>40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339</v>
      </c>
      <c r="B83" s="15" t="s">
        <v>663</v>
      </c>
      <c r="C83" s="16">
        <v>303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340</v>
      </c>
      <c r="B84" s="15" t="s">
        <v>434</v>
      </c>
      <c r="C84" s="16">
        <v>13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341</v>
      </c>
      <c r="B85" s="15" t="s">
        <v>537</v>
      </c>
      <c r="C85" s="16">
        <v>250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440</v>
      </c>
      <c r="B86" s="15" t="s">
        <v>312</v>
      </c>
      <c r="C86" s="16">
        <v>455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728</v>
      </c>
      <c r="C87" s="16">
        <v>35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344</v>
      </c>
      <c r="B88" s="15" t="s">
        <v>729</v>
      </c>
      <c r="C88" s="16">
        <v>17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730</v>
      </c>
      <c r="C89" s="16">
        <v>11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346</v>
      </c>
      <c r="B90" s="15" t="s">
        <v>731</v>
      </c>
      <c r="C90" s="16">
        <v>15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348</v>
      </c>
      <c r="B91" s="15" t="s">
        <v>732</v>
      </c>
      <c r="C91" s="16">
        <v>14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349</v>
      </c>
      <c r="B92" s="15" t="s">
        <v>537</v>
      </c>
      <c r="C92" s="16">
        <v>250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350</v>
      </c>
      <c r="B93" s="15" t="s">
        <v>733</v>
      </c>
      <c r="C93" s="16">
        <v>42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351</v>
      </c>
      <c r="B94" s="15" t="s">
        <v>509</v>
      </c>
      <c r="C94" s="16">
        <v>38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352</v>
      </c>
      <c r="B95" s="15" t="s">
        <v>410</v>
      </c>
      <c r="C95" s="16">
        <v>172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354</v>
      </c>
      <c r="B96" s="15" t="s">
        <v>556</v>
      </c>
      <c r="C96" s="16">
        <v>37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356</v>
      </c>
      <c r="B97" s="15" t="s">
        <v>734</v>
      </c>
      <c r="C97" s="16">
        <v>17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357</v>
      </c>
      <c r="B98" s="15" t="s">
        <v>280</v>
      </c>
      <c r="C98" s="16">
        <v>625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358</v>
      </c>
      <c r="B99" s="15" t="s">
        <v>460</v>
      </c>
      <c r="C99" s="16">
        <v>116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359</v>
      </c>
      <c r="B100" s="15" t="s">
        <v>439</v>
      </c>
      <c r="C100" s="16">
        <v>667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360</v>
      </c>
      <c r="B101" s="15" t="s">
        <v>735</v>
      </c>
      <c r="C101" s="16">
        <v>21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361</v>
      </c>
      <c r="B102" s="15" t="s">
        <v>736</v>
      </c>
      <c r="C102" s="16">
        <v>31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482</v>
      </c>
      <c r="B103" s="15" t="s">
        <v>737</v>
      </c>
      <c r="C103" s="16">
        <v>8.1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483</v>
      </c>
      <c r="B104" s="15" t="s">
        <v>589</v>
      </c>
      <c r="C104" s="16">
        <v>43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362</v>
      </c>
      <c r="B105" s="15" t="s">
        <v>738</v>
      </c>
      <c r="C105" s="16">
        <v>12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363</v>
      </c>
      <c r="B106" s="15" t="s">
        <v>559</v>
      </c>
      <c r="C106" s="16">
        <v>123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365</v>
      </c>
      <c r="B107" s="15" t="s">
        <v>739</v>
      </c>
      <c r="C107" s="16">
        <v>9.9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366</v>
      </c>
      <c r="B108" s="15" t="s">
        <v>740</v>
      </c>
      <c r="C108" s="16">
        <v>29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367</v>
      </c>
      <c r="B109" s="15" t="s">
        <v>741</v>
      </c>
      <c r="C109" s="16">
        <v>8.6999999999999993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368</v>
      </c>
      <c r="B110" s="15" t="s">
        <v>506</v>
      </c>
      <c r="C110" s="16">
        <v>31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370</v>
      </c>
      <c r="B111" s="15" t="s">
        <v>742</v>
      </c>
      <c r="C111" s="16">
        <v>5.2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484</v>
      </c>
      <c r="B112" s="15" t="s">
        <v>501</v>
      </c>
      <c r="C112" s="16">
        <v>82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371</v>
      </c>
      <c r="B113" s="15" t="s">
        <v>743</v>
      </c>
      <c r="C113" s="16">
        <v>21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373</v>
      </c>
      <c r="B114" s="15" t="s">
        <v>669</v>
      </c>
      <c r="C114" s="16">
        <v>59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374</v>
      </c>
      <c r="B115" s="15" t="s">
        <v>455</v>
      </c>
      <c r="C115" s="16">
        <v>61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375</v>
      </c>
      <c r="B116" s="15" t="s">
        <v>744</v>
      </c>
      <c r="C116" s="16">
        <v>55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485</v>
      </c>
      <c r="B117" s="15" t="s">
        <v>745</v>
      </c>
      <c r="C117" s="16">
        <v>29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377</v>
      </c>
      <c r="B118" s="15" t="s">
        <v>445</v>
      </c>
      <c r="C118" s="16">
        <v>167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378</v>
      </c>
      <c r="B119" s="15" t="s">
        <v>467</v>
      </c>
      <c r="C119" s="16">
        <v>217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379</v>
      </c>
      <c r="B120" s="15" t="s">
        <v>746</v>
      </c>
      <c r="C120" s="16">
        <v>10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486</v>
      </c>
      <c r="B121" s="15" t="s">
        <v>695</v>
      </c>
      <c r="C121" s="16">
        <v>68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380</v>
      </c>
      <c r="B122" s="15" t="s">
        <v>493</v>
      </c>
      <c r="C122" s="16">
        <v>67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382</v>
      </c>
      <c r="B123" s="15" t="s">
        <v>498</v>
      </c>
      <c r="C123" s="16">
        <v>32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383</v>
      </c>
      <c r="B124" s="15" t="s">
        <v>505</v>
      </c>
      <c r="C124" s="16">
        <v>55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384</v>
      </c>
      <c r="B125" s="15" t="s">
        <v>418</v>
      </c>
      <c r="C125" s="16">
        <v>16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386</v>
      </c>
      <c r="B126" s="15" t="s">
        <v>492</v>
      </c>
      <c r="C126" s="16">
        <v>98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387</v>
      </c>
      <c r="B127" s="15" t="s">
        <v>747</v>
      </c>
      <c r="C127" s="16">
        <v>15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488</v>
      </c>
      <c r="B128" s="15" t="s">
        <v>419</v>
      </c>
      <c r="C128" s="16">
        <v>196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388</v>
      </c>
      <c r="B129" s="15" t="s">
        <v>748</v>
      </c>
      <c r="C129" s="16">
        <v>18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389</v>
      </c>
      <c r="B130" s="15" t="s">
        <v>426</v>
      </c>
      <c r="C130" s="16">
        <v>182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489</v>
      </c>
      <c r="B131" s="15" t="s">
        <v>438</v>
      </c>
      <c r="C131" s="16">
        <v>345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390</v>
      </c>
      <c r="B132" s="15" t="s">
        <v>298</v>
      </c>
      <c r="C132" s="16">
        <v>333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391</v>
      </c>
      <c r="B133" s="15" t="s">
        <v>662</v>
      </c>
      <c r="C133" s="16">
        <v>92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392</v>
      </c>
      <c r="B134" s="15" t="s">
        <v>749</v>
      </c>
      <c r="C134" s="16">
        <v>27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394</v>
      </c>
      <c r="B135" s="15" t="s">
        <v>393</v>
      </c>
      <c r="C135" s="16">
        <v>385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395</v>
      </c>
      <c r="B136" s="15" t="s">
        <v>693</v>
      </c>
      <c r="C136" s="16">
        <v>72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396</v>
      </c>
      <c r="B137" s="15" t="s">
        <v>750</v>
      </c>
      <c r="C137" s="16">
        <v>39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490</v>
      </c>
      <c r="B138" s="15" t="s">
        <v>466</v>
      </c>
      <c r="C138" s="16">
        <v>90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397</v>
      </c>
      <c r="B139" s="15" t="s">
        <v>705</v>
      </c>
      <c r="C139" s="16">
        <v>149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398</v>
      </c>
      <c r="B140" s="15" t="s">
        <v>561</v>
      </c>
      <c r="C140" s="16">
        <v>30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399</v>
      </c>
      <c r="B141" s="15" t="s">
        <v>507</v>
      </c>
      <c r="C141" s="16">
        <v>102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400</v>
      </c>
      <c r="B142" s="15" t="s">
        <v>751</v>
      </c>
      <c r="C142" s="16">
        <v>8.8000000000000007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401</v>
      </c>
      <c r="B143" s="15" t="s">
        <v>752</v>
      </c>
      <c r="C143" s="16">
        <v>61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402</v>
      </c>
      <c r="B144" s="15" t="s">
        <v>679</v>
      </c>
      <c r="C144" s="16">
        <v>101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403</v>
      </c>
      <c r="B145" s="15" t="s">
        <v>753</v>
      </c>
      <c r="C145" s="16">
        <v>18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445</v>
      </c>
      <c r="C2" s="16">
        <v>167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552</v>
      </c>
      <c r="C3" s="16">
        <v>25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754</v>
      </c>
      <c r="C4" s="16">
        <v>6.3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755</v>
      </c>
      <c r="C5" s="16">
        <v>13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583</v>
      </c>
      <c r="C6" s="16">
        <v>25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428</v>
      </c>
      <c r="C7" s="16">
        <v>37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756</v>
      </c>
      <c r="C8" s="16">
        <v>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495</v>
      </c>
      <c r="C9" s="16">
        <v>28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423</v>
      </c>
      <c r="C10" s="16">
        <v>47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470</v>
      </c>
      <c r="B11" s="15" t="s">
        <v>617</v>
      </c>
      <c r="C11" s="16">
        <v>15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757</v>
      </c>
      <c r="C12" s="16">
        <v>4.7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590</v>
      </c>
      <c r="C13" s="16">
        <v>34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471</v>
      </c>
      <c r="B14" s="15" t="s">
        <v>758</v>
      </c>
      <c r="C14" s="16">
        <v>22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759</v>
      </c>
      <c r="C15" s="16">
        <v>7.9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472</v>
      </c>
      <c r="B16" s="15" t="s">
        <v>516</v>
      </c>
      <c r="C16" s="16">
        <v>18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760</v>
      </c>
      <c r="C17" s="16">
        <v>13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264</v>
      </c>
      <c r="B18" s="15" t="s">
        <v>761</v>
      </c>
      <c r="C18" s="16">
        <v>3.8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265</v>
      </c>
      <c r="B19" s="15" t="s">
        <v>539</v>
      </c>
      <c r="C19" s="16">
        <v>46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267</v>
      </c>
      <c r="B20" s="15" t="s">
        <v>446</v>
      </c>
      <c r="C20" s="16">
        <v>59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268</v>
      </c>
      <c r="B21" s="15" t="s">
        <v>497</v>
      </c>
      <c r="C21" s="16">
        <v>54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422</v>
      </c>
      <c r="C22" s="16">
        <v>127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637</v>
      </c>
      <c r="C23" s="16">
        <v>6.7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272</v>
      </c>
      <c r="B24" s="15" t="s">
        <v>565</v>
      </c>
      <c r="C24" s="16">
        <v>51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273</v>
      </c>
      <c r="B25" s="15" t="s">
        <v>410</v>
      </c>
      <c r="C25" s="16">
        <v>172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473</v>
      </c>
      <c r="B26" s="15" t="s">
        <v>312</v>
      </c>
      <c r="C26" s="16">
        <v>455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274</v>
      </c>
      <c r="B27" s="15" t="s">
        <v>558</v>
      </c>
      <c r="C27" s="16">
        <v>55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474</v>
      </c>
      <c r="B28" s="15" t="s">
        <v>762</v>
      </c>
      <c r="C28" s="16">
        <v>34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588</v>
      </c>
      <c r="C29" s="16">
        <v>21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277</v>
      </c>
      <c r="B30" s="15" t="s">
        <v>763</v>
      </c>
      <c r="C30" s="16">
        <v>39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278</v>
      </c>
      <c r="B31" s="15" t="s">
        <v>764</v>
      </c>
      <c r="C31" s="16">
        <v>6.2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475</v>
      </c>
      <c r="B32" s="15" t="s">
        <v>765</v>
      </c>
      <c r="C32" s="16">
        <v>19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279</v>
      </c>
      <c r="B33" s="15" t="s">
        <v>766</v>
      </c>
      <c r="C33" s="16">
        <v>33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281</v>
      </c>
      <c r="B34" s="15" t="s">
        <v>767</v>
      </c>
      <c r="C34" s="16">
        <v>5.6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542</v>
      </c>
      <c r="C35" s="16">
        <v>95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476</v>
      </c>
      <c r="B36" s="15" t="s">
        <v>301</v>
      </c>
      <c r="C36" s="16">
        <v>435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284</v>
      </c>
      <c r="B37" s="15" t="s">
        <v>411</v>
      </c>
      <c r="C37" s="16">
        <v>200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285</v>
      </c>
      <c r="B38" s="15" t="s">
        <v>768</v>
      </c>
      <c r="C38" s="16">
        <v>28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286</v>
      </c>
      <c r="B39" s="15" t="s">
        <v>769</v>
      </c>
      <c r="C39" s="16">
        <v>15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288</v>
      </c>
      <c r="B40" s="15" t="s">
        <v>587</v>
      </c>
      <c r="C40" s="16">
        <v>34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290</v>
      </c>
      <c r="B41" s="15" t="s">
        <v>770</v>
      </c>
      <c r="C41" s="16">
        <v>12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292</v>
      </c>
      <c r="B42" s="15" t="s">
        <v>559</v>
      </c>
      <c r="C42" s="16">
        <v>123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677</v>
      </c>
      <c r="C43" s="16">
        <v>74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295</v>
      </c>
      <c r="B44" s="15" t="s">
        <v>442</v>
      </c>
      <c r="C44" s="16">
        <v>118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296</v>
      </c>
      <c r="B45" s="15" t="s">
        <v>457</v>
      </c>
      <c r="C45" s="16">
        <v>42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297</v>
      </c>
      <c r="B46" s="15" t="s">
        <v>771</v>
      </c>
      <c r="C46" s="16">
        <v>17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299</v>
      </c>
      <c r="B47" s="15" t="s">
        <v>772</v>
      </c>
      <c r="C47" s="16">
        <v>5.5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300</v>
      </c>
      <c r="B48" s="15" t="s">
        <v>773</v>
      </c>
      <c r="C48" s="16">
        <v>22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302</v>
      </c>
      <c r="B49" s="15" t="s">
        <v>571</v>
      </c>
      <c r="C49" s="16">
        <v>13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304</v>
      </c>
      <c r="B50" s="15" t="s">
        <v>499</v>
      </c>
      <c r="C50" s="16">
        <v>43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306</v>
      </c>
      <c r="B51" s="15" t="s">
        <v>774</v>
      </c>
      <c r="C51" s="16">
        <v>17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565</v>
      </c>
      <c r="C52" s="16">
        <v>51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477</v>
      </c>
      <c r="B53" s="15" t="s">
        <v>447</v>
      </c>
      <c r="C53" s="16">
        <v>143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309</v>
      </c>
      <c r="B54" s="15" t="s">
        <v>648</v>
      </c>
      <c r="C54" s="16">
        <v>3.6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310</v>
      </c>
      <c r="B55" s="15" t="s">
        <v>775</v>
      </c>
      <c r="C55" s="16">
        <v>5.6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479</v>
      </c>
      <c r="B56" s="15" t="s">
        <v>266</v>
      </c>
      <c r="C56" s="16">
        <v>1429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311</v>
      </c>
      <c r="B57" s="15" t="s">
        <v>428</v>
      </c>
      <c r="C57" s="16">
        <v>37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313</v>
      </c>
      <c r="B58" s="15" t="s">
        <v>478</v>
      </c>
      <c r="C58" s="16">
        <v>49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314</v>
      </c>
      <c r="B59" s="15" t="s">
        <v>776</v>
      </c>
      <c r="C59" s="16">
        <v>5.4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316</v>
      </c>
      <c r="B60" s="15" t="s">
        <v>518</v>
      </c>
      <c r="C60" s="16">
        <v>4.4000000000000004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317</v>
      </c>
      <c r="B61" s="15" t="s">
        <v>777</v>
      </c>
      <c r="C61" s="16">
        <v>38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319</v>
      </c>
      <c r="B62" s="15" t="s">
        <v>587</v>
      </c>
      <c r="C62" s="16">
        <v>34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320</v>
      </c>
      <c r="B63" s="15" t="s">
        <v>778</v>
      </c>
      <c r="C63" s="16">
        <v>6.4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321</v>
      </c>
      <c r="B64" s="15" t="s">
        <v>591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323</v>
      </c>
      <c r="B65" s="15" t="s">
        <v>513</v>
      </c>
      <c r="C65" s="16">
        <v>30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324</v>
      </c>
      <c r="B66" s="15" t="s">
        <v>779</v>
      </c>
      <c r="C66" s="16">
        <v>2.5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325</v>
      </c>
      <c r="B67" s="15" t="s">
        <v>624</v>
      </c>
      <c r="C67" s="16">
        <v>6.6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326</v>
      </c>
      <c r="B68" s="15" t="s">
        <v>663</v>
      </c>
      <c r="C68" s="16">
        <v>303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481</v>
      </c>
      <c r="B69" s="15" t="s">
        <v>453</v>
      </c>
      <c r="C69" s="16">
        <v>60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780</v>
      </c>
      <c r="C70" s="16">
        <v>13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534</v>
      </c>
      <c r="B71" s="15" t="s">
        <v>494</v>
      </c>
      <c r="C71" s="16">
        <v>24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328</v>
      </c>
      <c r="B72" s="15" t="s">
        <v>781</v>
      </c>
      <c r="C72" s="16">
        <v>67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329</v>
      </c>
      <c r="B73" s="15" t="s">
        <v>445</v>
      </c>
      <c r="C73" s="16">
        <v>167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782</v>
      </c>
      <c r="C74" s="16">
        <v>5.8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332</v>
      </c>
      <c r="B75" s="15" t="s">
        <v>699</v>
      </c>
      <c r="C75" s="16">
        <v>7.7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333</v>
      </c>
      <c r="B76" s="15" t="s">
        <v>423</v>
      </c>
      <c r="C76" s="16">
        <v>47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334</v>
      </c>
      <c r="B77" s="15" t="s">
        <v>459</v>
      </c>
      <c r="C77" s="16">
        <v>52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335</v>
      </c>
      <c r="B78" s="15" t="s">
        <v>409</v>
      </c>
      <c r="C78" s="16">
        <v>93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336</v>
      </c>
      <c r="B79" s="15" t="s">
        <v>783</v>
      </c>
      <c r="C79" s="16">
        <v>42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337</v>
      </c>
      <c r="B80" s="15" t="s">
        <v>784</v>
      </c>
      <c r="C80" s="16">
        <v>63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535</v>
      </c>
      <c r="B81" s="15" t="s">
        <v>353</v>
      </c>
      <c r="C81" s="16">
        <v>3333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338</v>
      </c>
      <c r="B82" s="15" t="s">
        <v>582</v>
      </c>
      <c r="C82" s="16">
        <v>17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339</v>
      </c>
      <c r="B83" s="15" t="s">
        <v>785</v>
      </c>
      <c r="C83" s="16">
        <v>100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340</v>
      </c>
      <c r="B84" s="15" t="s">
        <v>786</v>
      </c>
      <c r="C84" s="16">
        <v>6.6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341</v>
      </c>
      <c r="B85" s="15" t="s">
        <v>487</v>
      </c>
      <c r="C85" s="16">
        <v>81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440</v>
      </c>
      <c r="B86" s="15" t="s">
        <v>303</v>
      </c>
      <c r="C86" s="16">
        <v>147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787</v>
      </c>
      <c r="C87" s="16">
        <v>16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344</v>
      </c>
      <c r="B88" s="15" t="s">
        <v>788</v>
      </c>
      <c r="C88" s="16">
        <v>8.6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789</v>
      </c>
      <c r="C89" s="16">
        <v>5.8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346</v>
      </c>
      <c r="B90" s="15" t="s">
        <v>790</v>
      </c>
      <c r="C90" s="16">
        <v>7.7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348</v>
      </c>
      <c r="B91" s="15" t="s">
        <v>791</v>
      </c>
      <c r="C91" s="16">
        <v>7.3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349</v>
      </c>
      <c r="B92" s="15" t="s">
        <v>452</v>
      </c>
      <c r="C92" s="16">
        <v>88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350</v>
      </c>
      <c r="B93" s="15" t="s">
        <v>633</v>
      </c>
      <c r="C93" s="16">
        <v>18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351</v>
      </c>
      <c r="B94" s="15" t="s">
        <v>792</v>
      </c>
      <c r="C94" s="16">
        <v>16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352</v>
      </c>
      <c r="B95" s="15" t="s">
        <v>455</v>
      </c>
      <c r="C95" s="16">
        <v>61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354</v>
      </c>
      <c r="B96" s="15" t="s">
        <v>678</v>
      </c>
      <c r="C96" s="16">
        <v>16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356</v>
      </c>
      <c r="B97" s="15" t="s">
        <v>793</v>
      </c>
      <c r="C97" s="16">
        <v>8.3000000000000007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357</v>
      </c>
      <c r="B98" s="15" t="s">
        <v>263</v>
      </c>
      <c r="C98" s="16">
        <v>204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358</v>
      </c>
      <c r="B99" s="15" t="s">
        <v>576</v>
      </c>
      <c r="C99" s="16">
        <v>43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359</v>
      </c>
      <c r="B100" s="15" t="s">
        <v>426</v>
      </c>
      <c r="C100" s="16">
        <v>182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360</v>
      </c>
      <c r="B101" s="15" t="s">
        <v>794</v>
      </c>
      <c r="C101" s="16">
        <v>9.8000000000000007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361</v>
      </c>
      <c r="B102" s="15" t="s">
        <v>598</v>
      </c>
      <c r="C102" s="16">
        <v>14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482</v>
      </c>
      <c r="B103" s="15" t="s">
        <v>795</v>
      </c>
      <c r="C103" s="16">
        <v>4.5999999999999996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483</v>
      </c>
      <c r="B104" s="15" t="s">
        <v>796</v>
      </c>
      <c r="C104" s="16">
        <v>18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362</v>
      </c>
      <c r="B105" s="15" t="s">
        <v>797</v>
      </c>
      <c r="C105" s="16">
        <v>6.1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363</v>
      </c>
      <c r="B106" s="15" t="s">
        <v>798</v>
      </c>
      <c r="C106" s="16">
        <v>49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365</v>
      </c>
      <c r="B107" s="15" t="s">
        <v>799</v>
      </c>
      <c r="C107" s="16">
        <v>5.4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366</v>
      </c>
      <c r="B108" s="15" t="s">
        <v>605</v>
      </c>
      <c r="C108" s="16">
        <v>13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367</v>
      </c>
      <c r="B109" s="15" t="s">
        <v>800</v>
      </c>
      <c r="C109" s="16">
        <v>4.8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368</v>
      </c>
      <c r="B110" s="15" t="s">
        <v>801</v>
      </c>
      <c r="C110" s="16">
        <v>14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370</v>
      </c>
      <c r="B111" s="15" t="s">
        <v>802</v>
      </c>
      <c r="C111" s="16">
        <v>3.2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484</v>
      </c>
      <c r="B112" s="15" t="s">
        <v>803</v>
      </c>
      <c r="C112" s="16">
        <v>31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371</v>
      </c>
      <c r="B113" s="15" t="s">
        <v>638</v>
      </c>
      <c r="C113" s="16">
        <v>10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373</v>
      </c>
      <c r="B114" s="15" t="s">
        <v>531</v>
      </c>
      <c r="C114" s="16">
        <v>24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374</v>
      </c>
      <c r="B115" s="15" t="s">
        <v>804</v>
      </c>
      <c r="C115" s="16">
        <v>25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375</v>
      </c>
      <c r="B116" s="15" t="s">
        <v>805</v>
      </c>
      <c r="C116" s="16">
        <v>23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485</v>
      </c>
      <c r="B117" s="15" t="s">
        <v>605</v>
      </c>
      <c r="C117" s="16">
        <v>13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377</v>
      </c>
      <c r="B118" s="15" t="s">
        <v>453</v>
      </c>
      <c r="C118" s="16">
        <v>60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378</v>
      </c>
      <c r="B119" s="15" t="s">
        <v>806</v>
      </c>
      <c r="C119" s="16">
        <v>76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379</v>
      </c>
      <c r="B120" s="15" t="s">
        <v>807</v>
      </c>
      <c r="C120" s="16">
        <v>5.6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486</v>
      </c>
      <c r="B121" s="15" t="s">
        <v>572</v>
      </c>
      <c r="C121" s="16">
        <v>28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380</v>
      </c>
      <c r="B122" s="15" t="s">
        <v>749</v>
      </c>
      <c r="C122" s="16">
        <v>27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382</v>
      </c>
      <c r="B123" s="15" t="s">
        <v>808</v>
      </c>
      <c r="C123" s="16">
        <v>14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383</v>
      </c>
      <c r="B124" s="15" t="s">
        <v>809</v>
      </c>
      <c r="C124" s="16">
        <v>23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384</v>
      </c>
      <c r="B125" s="15" t="s">
        <v>810</v>
      </c>
      <c r="C125" s="16">
        <v>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386</v>
      </c>
      <c r="B126" s="15" t="s">
        <v>566</v>
      </c>
      <c r="C126" s="16">
        <v>39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387</v>
      </c>
      <c r="B127" s="15" t="s">
        <v>811</v>
      </c>
      <c r="C127" s="16">
        <v>7.6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488</v>
      </c>
      <c r="B128" s="15" t="s">
        <v>708</v>
      </c>
      <c r="C128" s="16">
        <v>68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388</v>
      </c>
      <c r="B129" s="15" t="s">
        <v>812</v>
      </c>
      <c r="C129" s="16">
        <v>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389</v>
      </c>
      <c r="B130" s="15" t="s">
        <v>660</v>
      </c>
      <c r="C130" s="16">
        <v>63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489</v>
      </c>
      <c r="B131" s="15" t="s">
        <v>372</v>
      </c>
      <c r="C131" s="16">
        <v>112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390</v>
      </c>
      <c r="B132" s="15" t="s">
        <v>416</v>
      </c>
      <c r="C132" s="16">
        <v>109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391</v>
      </c>
      <c r="B133" s="15" t="s">
        <v>504</v>
      </c>
      <c r="C133" s="16">
        <v>36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392</v>
      </c>
      <c r="B134" s="15" t="s">
        <v>632</v>
      </c>
      <c r="C134" s="16">
        <v>12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394</v>
      </c>
      <c r="B135" s="15" t="s">
        <v>422</v>
      </c>
      <c r="C135" s="16">
        <v>127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395</v>
      </c>
      <c r="B136" s="15" t="s">
        <v>813</v>
      </c>
      <c r="C136" s="16">
        <v>29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396</v>
      </c>
      <c r="B137" s="15" t="s">
        <v>814</v>
      </c>
      <c r="C137" s="16">
        <v>17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490</v>
      </c>
      <c r="B138" s="15" t="s">
        <v>815</v>
      </c>
      <c r="C138" s="16">
        <v>35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397</v>
      </c>
      <c r="B139" s="15" t="s">
        <v>496</v>
      </c>
      <c r="C139" s="16">
        <v>56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398</v>
      </c>
      <c r="B140" s="15" t="s">
        <v>816</v>
      </c>
      <c r="C140" s="16">
        <v>14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399</v>
      </c>
      <c r="B141" s="15" t="s">
        <v>655</v>
      </c>
      <c r="C141" s="16">
        <v>40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400</v>
      </c>
      <c r="B142" s="15" t="s">
        <v>603</v>
      </c>
      <c r="C142" s="16">
        <v>4.8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401</v>
      </c>
      <c r="B143" s="15" t="s">
        <v>817</v>
      </c>
      <c r="C143" s="16">
        <v>25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402</v>
      </c>
      <c r="B144" s="15" t="s">
        <v>491</v>
      </c>
      <c r="C144" s="16">
        <v>39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403</v>
      </c>
      <c r="B145" s="15" t="s">
        <v>818</v>
      </c>
      <c r="C145" s="16">
        <v>8.6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798</v>
      </c>
      <c r="C2" s="16">
        <v>49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578</v>
      </c>
      <c r="C3" s="16">
        <v>10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819</v>
      </c>
      <c r="C4" s="16">
        <v>3.4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820</v>
      </c>
      <c r="C5" s="16">
        <v>6.2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502</v>
      </c>
      <c r="C6" s="16">
        <v>10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821</v>
      </c>
      <c r="C7" s="16">
        <v>14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822</v>
      </c>
      <c r="C8" s="16">
        <v>2.9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823</v>
      </c>
      <c r="C9" s="16">
        <v>11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593</v>
      </c>
      <c r="C10" s="16">
        <v>18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470</v>
      </c>
      <c r="B11" s="15" t="s">
        <v>824</v>
      </c>
      <c r="C11" s="16">
        <v>6.8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825</v>
      </c>
      <c r="C12" s="16">
        <v>2.7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826</v>
      </c>
      <c r="C13" s="16">
        <v>13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471</v>
      </c>
      <c r="B14" s="15" t="s">
        <v>827</v>
      </c>
      <c r="C14" s="16">
        <v>9.4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828</v>
      </c>
      <c r="C15" s="16">
        <v>4.0999999999999996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472</v>
      </c>
      <c r="B16" s="15" t="s">
        <v>829</v>
      </c>
      <c r="C16" s="16">
        <v>7.8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830</v>
      </c>
      <c r="C17" s="16">
        <v>6.1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264</v>
      </c>
      <c r="B18" s="15" t="s">
        <v>831</v>
      </c>
      <c r="C18" s="16">
        <v>2.2999999999999998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265</v>
      </c>
      <c r="B19" s="15" t="s">
        <v>832</v>
      </c>
      <c r="C19" s="16">
        <v>17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267</v>
      </c>
      <c r="B20" s="15" t="s">
        <v>833</v>
      </c>
      <c r="C20" s="16">
        <v>21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268</v>
      </c>
      <c r="B21" s="15" t="s">
        <v>449</v>
      </c>
      <c r="C21" s="16">
        <v>19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602</v>
      </c>
      <c r="C22" s="16">
        <v>40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834</v>
      </c>
      <c r="C23" s="16">
        <v>3.6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272</v>
      </c>
      <c r="B24" s="15" t="s">
        <v>626</v>
      </c>
      <c r="C24" s="16">
        <v>18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273</v>
      </c>
      <c r="B25" s="15" t="s">
        <v>431</v>
      </c>
      <c r="C25" s="16">
        <v>52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473</v>
      </c>
      <c r="B26" s="15" t="s">
        <v>559</v>
      </c>
      <c r="C26" s="16">
        <v>123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274</v>
      </c>
      <c r="B27" s="15" t="s">
        <v>835</v>
      </c>
      <c r="C27" s="16">
        <v>20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474</v>
      </c>
      <c r="B28" s="15" t="s">
        <v>610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836</v>
      </c>
      <c r="C29" s="16">
        <v>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277</v>
      </c>
      <c r="B30" s="15" t="s">
        <v>837</v>
      </c>
      <c r="C30" s="16">
        <v>15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278</v>
      </c>
      <c r="B31" s="15" t="s">
        <v>838</v>
      </c>
      <c r="C31" s="16">
        <v>3.4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475</v>
      </c>
      <c r="B32" s="15" t="s">
        <v>839</v>
      </c>
      <c r="C32" s="16">
        <v>8.1999999999999993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279</v>
      </c>
      <c r="B33" s="15" t="s">
        <v>840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281</v>
      </c>
      <c r="B34" s="15" t="s">
        <v>841</v>
      </c>
      <c r="C34" s="16">
        <v>3.1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579</v>
      </c>
      <c r="C35" s="16">
        <v>32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476</v>
      </c>
      <c r="B36" s="15" t="s">
        <v>460</v>
      </c>
      <c r="C36" s="16">
        <v>116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284</v>
      </c>
      <c r="B37" s="15" t="s">
        <v>744</v>
      </c>
      <c r="C37" s="16">
        <v>55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285</v>
      </c>
      <c r="B38" s="15" t="s">
        <v>842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286</v>
      </c>
      <c r="B39" s="15" t="s">
        <v>631</v>
      </c>
      <c r="C39" s="16">
        <v>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288</v>
      </c>
      <c r="B40" s="15" t="s">
        <v>843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290</v>
      </c>
      <c r="B41" s="15" t="s">
        <v>844</v>
      </c>
      <c r="C41" s="16">
        <v>5.8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292</v>
      </c>
      <c r="B42" s="15" t="s">
        <v>845</v>
      </c>
      <c r="C42" s="16">
        <v>38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846</v>
      </c>
      <c r="C43" s="16">
        <v>25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295</v>
      </c>
      <c r="B44" s="15" t="s">
        <v>556</v>
      </c>
      <c r="C44" s="16">
        <v>37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296</v>
      </c>
      <c r="B45" s="15" t="s">
        <v>847</v>
      </c>
      <c r="C45" s="16">
        <v>16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297</v>
      </c>
      <c r="B46" s="15" t="s">
        <v>848</v>
      </c>
      <c r="C46" s="16">
        <v>7.3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299</v>
      </c>
      <c r="B47" s="15" t="s">
        <v>525</v>
      </c>
      <c r="C47" s="16">
        <v>3.1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300</v>
      </c>
      <c r="B48" s="15" t="s">
        <v>562</v>
      </c>
      <c r="C48" s="16">
        <v>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302</v>
      </c>
      <c r="B49" s="15" t="s">
        <v>849</v>
      </c>
      <c r="C49" s="16">
        <v>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304</v>
      </c>
      <c r="B50" s="15" t="s">
        <v>850</v>
      </c>
      <c r="C50" s="16">
        <v>16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306</v>
      </c>
      <c r="B51" s="15" t="s">
        <v>851</v>
      </c>
      <c r="C51" s="16">
        <v>7.6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594</v>
      </c>
      <c r="C52" s="16">
        <v>19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477</v>
      </c>
      <c r="B53" s="15" t="s">
        <v>457</v>
      </c>
      <c r="C53" s="16">
        <v>42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309</v>
      </c>
      <c r="B54" s="15" t="s">
        <v>852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310</v>
      </c>
      <c r="B55" s="15" t="s">
        <v>853</v>
      </c>
      <c r="C55" s="16">
        <v>3.1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479</v>
      </c>
      <c r="B56" s="15" t="s">
        <v>663</v>
      </c>
      <c r="C56" s="16">
        <v>303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311</v>
      </c>
      <c r="B57" s="15" t="s">
        <v>598</v>
      </c>
      <c r="C57" s="16">
        <v>14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313</v>
      </c>
      <c r="B58" s="15" t="s">
        <v>854</v>
      </c>
      <c r="C58" s="16">
        <v>18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314</v>
      </c>
      <c r="B59" s="15" t="s">
        <v>855</v>
      </c>
      <c r="C59" s="16">
        <v>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316</v>
      </c>
      <c r="B60" s="15" t="s">
        <v>856</v>
      </c>
      <c r="C60" s="16">
        <v>2.6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317</v>
      </c>
      <c r="B61" s="15" t="s">
        <v>857</v>
      </c>
      <c r="C61" s="16">
        <v>14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319</v>
      </c>
      <c r="B62" s="15" t="s">
        <v>858</v>
      </c>
      <c r="C62" s="16">
        <v>13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320</v>
      </c>
      <c r="B63" s="15" t="s">
        <v>859</v>
      </c>
      <c r="C63" s="16">
        <v>3.5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321</v>
      </c>
      <c r="B64" s="15" t="s">
        <v>643</v>
      </c>
      <c r="C64" s="16">
        <v>5.4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323</v>
      </c>
      <c r="B65" s="15" t="s">
        <v>860</v>
      </c>
      <c r="C65" s="16">
        <v>12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324</v>
      </c>
      <c r="B66" s="15" t="s">
        <v>861</v>
      </c>
      <c r="C66" s="16">
        <v>1.72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325</v>
      </c>
      <c r="B67" s="15" t="s">
        <v>862</v>
      </c>
      <c r="C67" s="16">
        <v>3.5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326</v>
      </c>
      <c r="B68" s="15" t="s">
        <v>543</v>
      </c>
      <c r="C68" s="16">
        <v>85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481</v>
      </c>
      <c r="B69" s="15" t="s">
        <v>549</v>
      </c>
      <c r="C69" s="16">
        <v>21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863</v>
      </c>
      <c r="C70" s="16">
        <v>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534</v>
      </c>
      <c r="B71" s="15" t="s">
        <v>864</v>
      </c>
      <c r="C71" s="16">
        <v>10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328</v>
      </c>
      <c r="B72" s="15" t="s">
        <v>514</v>
      </c>
      <c r="C72" s="16">
        <v>23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329</v>
      </c>
      <c r="B73" s="15" t="s">
        <v>596</v>
      </c>
      <c r="C73" s="16">
        <v>50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865</v>
      </c>
      <c r="C74" s="16">
        <v>3.2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332</v>
      </c>
      <c r="B75" s="15" t="s">
        <v>866</v>
      </c>
      <c r="C75" s="16">
        <v>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333</v>
      </c>
      <c r="B76" s="15" t="s">
        <v>867</v>
      </c>
      <c r="C76" s="16">
        <v>18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334</v>
      </c>
      <c r="B77" s="15" t="s">
        <v>868</v>
      </c>
      <c r="C77" s="16">
        <v>19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335</v>
      </c>
      <c r="B78" s="15" t="s">
        <v>869</v>
      </c>
      <c r="C78" s="16">
        <v>31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336</v>
      </c>
      <c r="B79" s="15" t="s">
        <v>870</v>
      </c>
      <c r="C79" s="16">
        <v>16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337</v>
      </c>
      <c r="B80" s="15" t="s">
        <v>871</v>
      </c>
      <c r="C80" s="16">
        <v>22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535</v>
      </c>
      <c r="B81" s="15" t="s">
        <v>376</v>
      </c>
      <c r="C81" s="16">
        <v>714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338</v>
      </c>
      <c r="B82" s="15" t="s">
        <v>872</v>
      </c>
      <c r="C82" s="16">
        <v>7.6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339</v>
      </c>
      <c r="B83" s="15" t="s">
        <v>873</v>
      </c>
      <c r="C83" s="16">
        <v>32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340</v>
      </c>
      <c r="B84" s="15" t="s">
        <v>874</v>
      </c>
      <c r="C84" s="16">
        <v>3.5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341</v>
      </c>
      <c r="B85" s="15" t="s">
        <v>875</v>
      </c>
      <c r="C85" s="16">
        <v>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440</v>
      </c>
      <c r="B86" s="15" t="s">
        <v>576</v>
      </c>
      <c r="C86" s="16">
        <v>43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876</v>
      </c>
      <c r="C87" s="16">
        <v>6.9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344</v>
      </c>
      <c r="B88" s="15" t="s">
        <v>877</v>
      </c>
      <c r="C88" s="16">
        <v>4.4000000000000004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878</v>
      </c>
      <c r="C89" s="16">
        <v>3.2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346</v>
      </c>
      <c r="B90" s="15" t="s">
        <v>879</v>
      </c>
      <c r="C90" s="16">
        <v>3.9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348</v>
      </c>
      <c r="B91" s="15" t="s">
        <v>880</v>
      </c>
      <c r="C91" s="16">
        <v>3.9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349</v>
      </c>
      <c r="B92" s="15" t="s">
        <v>813</v>
      </c>
      <c r="C92" s="16">
        <v>29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350</v>
      </c>
      <c r="B93" s="15" t="s">
        <v>881</v>
      </c>
      <c r="C93" s="16">
        <v>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351</v>
      </c>
      <c r="B94" s="15" t="s">
        <v>882</v>
      </c>
      <c r="C94" s="16">
        <v>7.3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352</v>
      </c>
      <c r="B95" s="15" t="s">
        <v>883</v>
      </c>
      <c r="C95" s="16">
        <v>21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354</v>
      </c>
      <c r="B96" s="15" t="s">
        <v>884</v>
      </c>
      <c r="C96" s="16">
        <v>7.2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356</v>
      </c>
      <c r="B97" s="15" t="s">
        <v>885</v>
      </c>
      <c r="C97" s="16">
        <v>4.3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357</v>
      </c>
      <c r="B98" s="15" t="s">
        <v>669</v>
      </c>
      <c r="C98" s="16">
        <v>59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358</v>
      </c>
      <c r="B99" s="15" t="s">
        <v>886</v>
      </c>
      <c r="C99" s="16">
        <v>17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359</v>
      </c>
      <c r="B100" s="15" t="s">
        <v>497</v>
      </c>
      <c r="C100" s="16">
        <v>54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360</v>
      </c>
      <c r="B101" s="15" t="s">
        <v>887</v>
      </c>
      <c r="C101" s="16">
        <v>4.8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361</v>
      </c>
      <c r="B102" s="15" t="s">
        <v>888</v>
      </c>
      <c r="C102" s="16">
        <v>6.4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482</v>
      </c>
      <c r="B103" s="15" t="s">
        <v>889</v>
      </c>
      <c r="C103" s="16">
        <v>2.7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483</v>
      </c>
      <c r="B104" s="15" t="s">
        <v>890</v>
      </c>
      <c r="C104" s="16">
        <v>7.9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362</v>
      </c>
      <c r="B105" s="15" t="s">
        <v>891</v>
      </c>
      <c r="C105" s="16">
        <v>3.3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363</v>
      </c>
      <c r="B106" s="15" t="s">
        <v>753</v>
      </c>
      <c r="C106" s="16">
        <v>18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365</v>
      </c>
      <c r="B107" s="15" t="s">
        <v>892</v>
      </c>
      <c r="C107" s="16">
        <v>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366</v>
      </c>
      <c r="B108" s="15" t="s">
        <v>893</v>
      </c>
      <c r="C108" s="16">
        <v>6.2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367</v>
      </c>
      <c r="B109" s="15" t="s">
        <v>894</v>
      </c>
      <c r="C109" s="16">
        <v>2.8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368</v>
      </c>
      <c r="B110" s="15" t="s">
        <v>616</v>
      </c>
      <c r="C110" s="16">
        <v>6.3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370</v>
      </c>
      <c r="B111" s="15" t="s">
        <v>895</v>
      </c>
      <c r="C111" s="16">
        <v>2.1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484</v>
      </c>
      <c r="B112" s="15" t="s">
        <v>896</v>
      </c>
      <c r="C112" s="16">
        <v>12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371</v>
      </c>
      <c r="B113" s="15" t="s">
        <v>897</v>
      </c>
      <c r="C113" s="16">
        <v>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373</v>
      </c>
      <c r="B114" s="15" t="s">
        <v>898</v>
      </c>
      <c r="C114" s="16">
        <v>9.9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374</v>
      </c>
      <c r="B115" s="15" t="s">
        <v>899</v>
      </c>
      <c r="C115" s="16">
        <v>10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375</v>
      </c>
      <c r="B116" s="15" t="s">
        <v>900</v>
      </c>
      <c r="C116" s="16">
        <v>9.4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485</v>
      </c>
      <c r="B117" s="15" t="s">
        <v>618</v>
      </c>
      <c r="C117" s="16">
        <v>6.1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377</v>
      </c>
      <c r="B118" s="15" t="s">
        <v>614</v>
      </c>
      <c r="C118" s="16">
        <v>20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378</v>
      </c>
      <c r="B119" s="15" t="s">
        <v>804</v>
      </c>
      <c r="C119" s="16">
        <v>25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379</v>
      </c>
      <c r="B120" s="15" t="s">
        <v>901</v>
      </c>
      <c r="C120" s="16">
        <v>3.1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486</v>
      </c>
      <c r="B121" s="15" t="s">
        <v>902</v>
      </c>
      <c r="C121" s="16">
        <v>11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380</v>
      </c>
      <c r="B122" s="15" t="s">
        <v>730</v>
      </c>
      <c r="C122" s="16">
        <v>11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382</v>
      </c>
      <c r="B123" s="15" t="s">
        <v>903</v>
      </c>
      <c r="C123" s="16">
        <v>6.6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383</v>
      </c>
      <c r="B124" s="15" t="s">
        <v>904</v>
      </c>
      <c r="C124" s="16">
        <v>9.4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384</v>
      </c>
      <c r="B125" s="15" t="s">
        <v>905</v>
      </c>
      <c r="C125" s="16">
        <v>4.0999999999999996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386</v>
      </c>
      <c r="B126" s="15" t="s">
        <v>585</v>
      </c>
      <c r="C126" s="16">
        <v>15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387</v>
      </c>
      <c r="B127" s="15" t="s">
        <v>906</v>
      </c>
      <c r="C127" s="16">
        <v>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488</v>
      </c>
      <c r="B128" s="15" t="s">
        <v>657</v>
      </c>
      <c r="C128" s="16">
        <v>23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388</v>
      </c>
      <c r="B129" s="15" t="s">
        <v>907</v>
      </c>
      <c r="C129" s="16">
        <v>4.5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389</v>
      </c>
      <c r="B130" s="15" t="s">
        <v>908</v>
      </c>
      <c r="C130" s="16">
        <v>23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489</v>
      </c>
      <c r="B131" s="15" t="s">
        <v>909</v>
      </c>
      <c r="C131" s="16">
        <v>38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390</v>
      </c>
      <c r="B132" s="15" t="s">
        <v>910</v>
      </c>
      <c r="C132" s="16">
        <v>34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391</v>
      </c>
      <c r="B133" s="15" t="s">
        <v>911</v>
      </c>
      <c r="C133" s="16">
        <v>14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392</v>
      </c>
      <c r="B134" s="15" t="s">
        <v>912</v>
      </c>
      <c r="C134" s="16">
        <v>5.7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394</v>
      </c>
      <c r="B135" s="15" t="s">
        <v>913</v>
      </c>
      <c r="C135" s="16">
        <v>41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395</v>
      </c>
      <c r="B136" s="15" t="s">
        <v>914</v>
      </c>
      <c r="C136" s="16">
        <v>11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396</v>
      </c>
      <c r="B137" s="15" t="s">
        <v>915</v>
      </c>
      <c r="C137" s="16">
        <v>7.6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490</v>
      </c>
      <c r="B138" s="15" t="s">
        <v>916</v>
      </c>
      <c r="C138" s="16">
        <v>13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397</v>
      </c>
      <c r="B139" s="15" t="s">
        <v>625</v>
      </c>
      <c r="C139" s="16">
        <v>20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398</v>
      </c>
      <c r="B140" s="15" t="s">
        <v>917</v>
      </c>
      <c r="C140" s="16">
        <v>6.3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399</v>
      </c>
      <c r="B141" s="15" t="s">
        <v>918</v>
      </c>
      <c r="C141" s="16">
        <v>15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400</v>
      </c>
      <c r="B142" s="15" t="s">
        <v>919</v>
      </c>
      <c r="C142" s="16">
        <v>2.8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401</v>
      </c>
      <c r="B143" s="15" t="s">
        <v>521</v>
      </c>
      <c r="C143" s="16">
        <v>10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402</v>
      </c>
      <c r="B144" s="15" t="s">
        <v>920</v>
      </c>
      <c r="C144" s="16">
        <v>15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403</v>
      </c>
      <c r="B145" s="15" t="s">
        <v>921</v>
      </c>
      <c r="C145" s="16">
        <v>4.3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599</v>
      </c>
      <c r="C2" s="16">
        <v>23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922</v>
      </c>
      <c r="C3" s="16">
        <v>6.2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923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517</v>
      </c>
      <c r="C5" s="16">
        <v>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924</v>
      </c>
      <c r="C6" s="16">
        <v>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925</v>
      </c>
      <c r="C7" s="16">
        <v>8.1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926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927</v>
      </c>
      <c r="C9" s="16">
        <v>6.7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928</v>
      </c>
      <c r="C10" s="16">
        <v>9.6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470</v>
      </c>
      <c r="B11" s="15" t="s">
        <v>929</v>
      </c>
      <c r="C11" s="16">
        <v>4.3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930</v>
      </c>
      <c r="C12" s="16">
        <v>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931</v>
      </c>
      <c r="C13" s="16">
        <v>7.5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471</v>
      </c>
      <c r="B14" s="15" t="s">
        <v>932</v>
      </c>
      <c r="C14" s="16">
        <v>5.7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933</v>
      </c>
      <c r="C15" s="16">
        <v>2.8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472</v>
      </c>
      <c r="B16" s="15" t="s">
        <v>934</v>
      </c>
      <c r="C16" s="16">
        <v>4.9000000000000004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935</v>
      </c>
      <c r="C17" s="16">
        <v>3.9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264</v>
      </c>
      <c r="B18" s="15" t="s">
        <v>621</v>
      </c>
      <c r="C18" s="16">
        <v>1.81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265</v>
      </c>
      <c r="B19" s="15" t="s">
        <v>936</v>
      </c>
      <c r="C19" s="16">
        <v>9.4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267</v>
      </c>
      <c r="B20" s="15" t="s">
        <v>937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268</v>
      </c>
      <c r="B21" s="15" t="s">
        <v>938</v>
      </c>
      <c r="C21" s="16">
        <v>10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939</v>
      </c>
      <c r="C22" s="16">
        <v>20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940</v>
      </c>
      <c r="C23" s="16">
        <v>2.6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272</v>
      </c>
      <c r="B24" s="15" t="s">
        <v>941</v>
      </c>
      <c r="C24" s="16">
        <v>10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273</v>
      </c>
      <c r="B25" s="15" t="s">
        <v>942</v>
      </c>
      <c r="C25" s="16">
        <v>25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473</v>
      </c>
      <c r="B26" s="15" t="s">
        <v>515</v>
      </c>
      <c r="C26" s="16">
        <v>54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274</v>
      </c>
      <c r="B27" s="15" t="s">
        <v>574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474</v>
      </c>
      <c r="B28" s="15" t="s">
        <v>943</v>
      </c>
      <c r="C28" s="16">
        <v>7.5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622</v>
      </c>
      <c r="C29" s="16">
        <v>5.5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277</v>
      </c>
      <c r="B30" s="15" t="s">
        <v>944</v>
      </c>
      <c r="C30" s="16">
        <v>8.1999999999999993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278</v>
      </c>
      <c r="B31" s="15" t="s">
        <v>945</v>
      </c>
      <c r="C31" s="16">
        <v>2.4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475</v>
      </c>
      <c r="B32" s="15" t="s">
        <v>946</v>
      </c>
      <c r="C32" s="16">
        <v>5.0999999999999996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279</v>
      </c>
      <c r="B33" s="15" t="s">
        <v>947</v>
      </c>
      <c r="C33" s="16">
        <v>7.3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281</v>
      </c>
      <c r="B34" s="15" t="s">
        <v>948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949</v>
      </c>
      <c r="C35" s="16">
        <v>16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476</v>
      </c>
      <c r="B36" s="15" t="s">
        <v>950</v>
      </c>
      <c r="C36" s="16">
        <v>50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284</v>
      </c>
      <c r="B37" s="15" t="s">
        <v>530</v>
      </c>
      <c r="C37" s="16">
        <v>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285</v>
      </c>
      <c r="B38" s="15" t="s">
        <v>951</v>
      </c>
      <c r="C38" s="16">
        <v>6.7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286</v>
      </c>
      <c r="B39" s="15" t="s">
        <v>952</v>
      </c>
      <c r="C39" s="16">
        <v>4.4000000000000004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288</v>
      </c>
      <c r="B40" s="15" t="s">
        <v>953</v>
      </c>
      <c r="C40" s="16">
        <v>7.5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290</v>
      </c>
      <c r="B41" s="15" t="s">
        <v>954</v>
      </c>
      <c r="C41" s="16">
        <v>3.8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292</v>
      </c>
      <c r="B42" s="15" t="s">
        <v>555</v>
      </c>
      <c r="C42" s="16">
        <v>19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955</v>
      </c>
      <c r="C43" s="16">
        <v>13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295</v>
      </c>
      <c r="B44" s="15" t="s">
        <v>956</v>
      </c>
      <c r="C44" s="16">
        <v>18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296</v>
      </c>
      <c r="B45" s="15" t="s">
        <v>751</v>
      </c>
      <c r="C45" s="16">
        <v>8.8000000000000007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297</v>
      </c>
      <c r="B46" s="15" t="s">
        <v>957</v>
      </c>
      <c r="C46" s="16">
        <v>4.5999999999999996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299</v>
      </c>
      <c r="B47" s="15" t="s">
        <v>958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300</v>
      </c>
      <c r="B48" s="15" t="s">
        <v>959</v>
      </c>
      <c r="C48" s="16">
        <v>5.5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302</v>
      </c>
      <c r="B49" s="15" t="s">
        <v>960</v>
      </c>
      <c r="C49" s="16">
        <v>3.9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304</v>
      </c>
      <c r="B50" s="15" t="s">
        <v>961</v>
      </c>
      <c r="C50" s="16">
        <v>9.1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306</v>
      </c>
      <c r="B51" s="15" t="s">
        <v>962</v>
      </c>
      <c r="C51" s="16">
        <v>4.7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941</v>
      </c>
      <c r="C52" s="16">
        <v>10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477</v>
      </c>
      <c r="B53" s="15" t="s">
        <v>963</v>
      </c>
      <c r="C53" s="16">
        <v>21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309</v>
      </c>
      <c r="B54" s="15" t="s">
        <v>523</v>
      </c>
      <c r="C54" s="16">
        <v>1.77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310</v>
      </c>
      <c r="B55" s="15" t="s">
        <v>964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479</v>
      </c>
      <c r="B56" s="15" t="s">
        <v>460</v>
      </c>
      <c r="C56" s="16">
        <v>116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311</v>
      </c>
      <c r="B57" s="15" t="s">
        <v>965</v>
      </c>
      <c r="C57" s="16">
        <v>7.9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313</v>
      </c>
      <c r="B58" s="15" t="s">
        <v>966</v>
      </c>
      <c r="C58" s="16">
        <v>9.6999999999999993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314</v>
      </c>
      <c r="B59" s="15" t="s">
        <v>967</v>
      </c>
      <c r="C59" s="16">
        <v>2.2000000000000002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316</v>
      </c>
      <c r="B60" s="15" t="s">
        <v>968</v>
      </c>
      <c r="C60" s="16">
        <v>1.96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317</v>
      </c>
      <c r="B61" s="15" t="s">
        <v>969</v>
      </c>
      <c r="C61" s="16">
        <v>8.1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319</v>
      </c>
      <c r="B62" s="15" t="s">
        <v>970</v>
      </c>
      <c r="C62" s="16">
        <v>7.4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320</v>
      </c>
      <c r="B63" s="15" t="s">
        <v>650</v>
      </c>
      <c r="C63" s="16">
        <v>2.5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321</v>
      </c>
      <c r="B64" s="15" t="s">
        <v>971</v>
      </c>
      <c r="C64" s="16">
        <v>3.6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323</v>
      </c>
      <c r="B65" s="15" t="s">
        <v>972</v>
      </c>
      <c r="C65" s="16">
        <v>6.9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324</v>
      </c>
      <c r="B66" s="15" t="s">
        <v>973</v>
      </c>
      <c r="C66" s="16">
        <v>1.44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325</v>
      </c>
      <c r="B67" s="15" t="s">
        <v>974</v>
      </c>
      <c r="C67" s="16">
        <v>2.5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326</v>
      </c>
      <c r="B68" s="15" t="s">
        <v>975</v>
      </c>
      <c r="C68" s="16">
        <v>37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481</v>
      </c>
      <c r="B69" s="15" t="s">
        <v>604</v>
      </c>
      <c r="C69" s="16">
        <v>11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976</v>
      </c>
      <c r="C70" s="16">
        <v>3.9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534</v>
      </c>
      <c r="B71" s="15" t="s">
        <v>977</v>
      </c>
      <c r="C71" s="16">
        <v>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328</v>
      </c>
      <c r="B72" s="15" t="s">
        <v>978</v>
      </c>
      <c r="C72" s="16">
        <v>12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329</v>
      </c>
      <c r="B73" s="15" t="s">
        <v>979</v>
      </c>
      <c r="C73" s="16">
        <v>24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980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332</v>
      </c>
      <c r="B75" s="15" t="s">
        <v>981</v>
      </c>
      <c r="C75" s="16">
        <v>2.8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333</v>
      </c>
      <c r="B76" s="15" t="s">
        <v>567</v>
      </c>
      <c r="C76" s="16">
        <v>9.9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334</v>
      </c>
      <c r="B77" s="15" t="s">
        <v>982</v>
      </c>
      <c r="C77" s="16">
        <v>10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335</v>
      </c>
      <c r="B78" s="15" t="s">
        <v>609</v>
      </c>
      <c r="C78" s="16">
        <v>16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336</v>
      </c>
      <c r="B79" s="15" t="s">
        <v>627</v>
      </c>
      <c r="C79" s="16">
        <v>8.8000000000000007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337</v>
      </c>
      <c r="B80" s="15" t="s">
        <v>560</v>
      </c>
      <c r="C80" s="16">
        <v>12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535</v>
      </c>
      <c r="B81" s="15" t="s">
        <v>405</v>
      </c>
      <c r="C81" s="16">
        <v>256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338</v>
      </c>
      <c r="B82" s="15" t="s">
        <v>983</v>
      </c>
      <c r="C82" s="16">
        <v>4.7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339</v>
      </c>
      <c r="B83" s="15" t="s">
        <v>984</v>
      </c>
      <c r="C83" s="16">
        <v>17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340</v>
      </c>
      <c r="B84" s="15" t="s">
        <v>985</v>
      </c>
      <c r="C84" s="16">
        <v>2.5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341</v>
      </c>
      <c r="B85" s="15" t="s">
        <v>598</v>
      </c>
      <c r="C85" s="16">
        <v>14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440</v>
      </c>
      <c r="B86" s="15" t="s">
        <v>628</v>
      </c>
      <c r="C86" s="16">
        <v>21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986</v>
      </c>
      <c r="C87" s="16">
        <v>4.4000000000000004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344</v>
      </c>
      <c r="B88" s="15" t="s">
        <v>987</v>
      </c>
      <c r="C88" s="16">
        <v>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988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346</v>
      </c>
      <c r="B90" s="15" t="s">
        <v>989</v>
      </c>
      <c r="C90" s="16">
        <v>2.8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348</v>
      </c>
      <c r="B91" s="15" t="s">
        <v>990</v>
      </c>
      <c r="C91" s="16">
        <v>2.7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349</v>
      </c>
      <c r="B92" s="15" t="s">
        <v>747</v>
      </c>
      <c r="C92" s="16">
        <v>15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350</v>
      </c>
      <c r="B93" s="15" t="s">
        <v>991</v>
      </c>
      <c r="C93" s="16">
        <v>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351</v>
      </c>
      <c r="B94" s="15" t="s">
        <v>595</v>
      </c>
      <c r="C94" s="16">
        <v>4.5999999999999996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352</v>
      </c>
      <c r="B95" s="15" t="s">
        <v>992</v>
      </c>
      <c r="C95" s="16">
        <v>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354</v>
      </c>
      <c r="B96" s="15" t="s">
        <v>993</v>
      </c>
      <c r="C96" s="16">
        <v>4.5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356</v>
      </c>
      <c r="B97" s="15" t="s">
        <v>994</v>
      </c>
      <c r="C97" s="16">
        <v>2.9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357</v>
      </c>
      <c r="B98" s="15" t="s">
        <v>601</v>
      </c>
      <c r="C98" s="16">
        <v>29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358</v>
      </c>
      <c r="B99" s="15" t="s">
        <v>995</v>
      </c>
      <c r="C99" s="16">
        <v>9.1999999999999993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359</v>
      </c>
      <c r="B100" s="15" t="s">
        <v>508</v>
      </c>
      <c r="C100" s="16">
        <v>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360</v>
      </c>
      <c r="B101" s="15" t="s">
        <v>996</v>
      </c>
      <c r="C101" s="16">
        <v>3.2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361</v>
      </c>
      <c r="B102" s="15" t="s">
        <v>997</v>
      </c>
      <c r="C102" s="16">
        <v>4.0999999999999996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482</v>
      </c>
      <c r="B103" s="15" t="s">
        <v>998</v>
      </c>
      <c r="C103" s="16">
        <v>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483</v>
      </c>
      <c r="B104" s="15" t="s">
        <v>999</v>
      </c>
      <c r="C104" s="16">
        <v>4.9000000000000004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362</v>
      </c>
      <c r="B105" s="15" t="s">
        <v>1000</v>
      </c>
      <c r="C105" s="16">
        <v>2.4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363</v>
      </c>
      <c r="B106" s="15" t="s">
        <v>1001</v>
      </c>
      <c r="C106" s="16">
        <v>9.8000000000000007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365</v>
      </c>
      <c r="B107" s="15" t="s">
        <v>1002</v>
      </c>
      <c r="C107" s="16">
        <v>2.2000000000000002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366</v>
      </c>
      <c r="B108" s="15" t="s">
        <v>1003</v>
      </c>
      <c r="C108" s="16">
        <v>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367</v>
      </c>
      <c r="B109" s="15" t="s">
        <v>1004</v>
      </c>
      <c r="C109" s="16">
        <v>2.1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368</v>
      </c>
      <c r="B110" s="15" t="s">
        <v>651</v>
      </c>
      <c r="C110" s="16">
        <v>4.0999999999999996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370</v>
      </c>
      <c r="B111" s="15" t="s">
        <v>1005</v>
      </c>
      <c r="C111" s="16">
        <v>1.65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484</v>
      </c>
      <c r="B112" s="15" t="s">
        <v>1006</v>
      </c>
      <c r="C112" s="16">
        <v>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371</v>
      </c>
      <c r="B113" s="15" t="s">
        <v>1007</v>
      </c>
      <c r="C113" s="16">
        <v>3.3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373</v>
      </c>
      <c r="B114" s="15" t="s">
        <v>1008</v>
      </c>
      <c r="C114" s="16">
        <v>5.9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374</v>
      </c>
      <c r="B115" s="15" t="s">
        <v>1009</v>
      </c>
      <c r="C115" s="16">
        <v>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375</v>
      </c>
      <c r="B116" s="15" t="s">
        <v>1010</v>
      </c>
      <c r="C116" s="16">
        <v>5.7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485</v>
      </c>
      <c r="B117" s="15" t="s">
        <v>620</v>
      </c>
      <c r="C117" s="16">
        <v>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377</v>
      </c>
      <c r="B118" s="15" t="s">
        <v>1011</v>
      </c>
      <c r="C118" s="16">
        <v>11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378</v>
      </c>
      <c r="B119" s="15" t="s">
        <v>573</v>
      </c>
      <c r="C119" s="16">
        <v>13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379</v>
      </c>
      <c r="B120" s="15" t="s">
        <v>1012</v>
      </c>
      <c r="C120" s="16">
        <v>2.2999999999999998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486</v>
      </c>
      <c r="B121" s="15" t="s">
        <v>1013</v>
      </c>
      <c r="C121" s="16">
        <v>6.5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380</v>
      </c>
      <c r="B122" s="15" t="s">
        <v>1014</v>
      </c>
      <c r="C122" s="16">
        <v>6.4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382</v>
      </c>
      <c r="B123" s="15" t="s">
        <v>1015</v>
      </c>
      <c r="C123" s="16">
        <v>4.2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383</v>
      </c>
      <c r="B124" s="15" t="s">
        <v>1016</v>
      </c>
      <c r="C124" s="16">
        <v>5.7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384</v>
      </c>
      <c r="B125" s="15" t="s">
        <v>1017</v>
      </c>
      <c r="C125" s="16">
        <v>2.9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386</v>
      </c>
      <c r="B126" s="15" t="s">
        <v>1018</v>
      </c>
      <c r="C126" s="16">
        <v>8.4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387</v>
      </c>
      <c r="B127" s="15" t="s">
        <v>894</v>
      </c>
      <c r="C127" s="16">
        <v>2.8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488</v>
      </c>
      <c r="B128" s="15" t="s">
        <v>1019</v>
      </c>
      <c r="C128" s="16">
        <v>13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388</v>
      </c>
      <c r="B129" s="15" t="s">
        <v>1020</v>
      </c>
      <c r="C129" s="16">
        <v>3.1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389</v>
      </c>
      <c r="B130" s="15" t="s">
        <v>1021</v>
      </c>
      <c r="C130" s="16">
        <v>12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489</v>
      </c>
      <c r="B131" s="15" t="s">
        <v>633</v>
      </c>
      <c r="C131" s="16">
        <v>18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390</v>
      </c>
      <c r="B132" s="15" t="s">
        <v>1022</v>
      </c>
      <c r="C132" s="16">
        <v>18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391</v>
      </c>
      <c r="B133" s="15" t="s">
        <v>1023</v>
      </c>
      <c r="C133" s="16">
        <v>8.1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392</v>
      </c>
      <c r="B134" s="15" t="s">
        <v>1024</v>
      </c>
      <c r="C134" s="16">
        <v>3.8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394</v>
      </c>
      <c r="B135" s="15" t="s">
        <v>1025</v>
      </c>
      <c r="C135" s="16">
        <v>20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395</v>
      </c>
      <c r="B136" s="15" t="s">
        <v>1026</v>
      </c>
      <c r="C136" s="16">
        <v>6.7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396</v>
      </c>
      <c r="B137" s="15" t="s">
        <v>1027</v>
      </c>
      <c r="C137" s="16">
        <v>4.8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490</v>
      </c>
      <c r="B138" s="15" t="s">
        <v>1028</v>
      </c>
      <c r="C138" s="16">
        <v>7.7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397</v>
      </c>
      <c r="B139" s="15" t="s">
        <v>1029</v>
      </c>
      <c r="C139" s="16">
        <v>11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398</v>
      </c>
      <c r="B140" s="15" t="s">
        <v>630</v>
      </c>
      <c r="C140" s="16">
        <v>4.0999999999999996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399</v>
      </c>
      <c r="B141" s="15" t="s">
        <v>1030</v>
      </c>
      <c r="C141" s="16">
        <v>8.4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400</v>
      </c>
      <c r="B142" s="15" t="s">
        <v>1031</v>
      </c>
      <c r="C142" s="16">
        <v>2.1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401</v>
      </c>
      <c r="B143" s="15" t="s">
        <v>1032</v>
      </c>
      <c r="C143" s="16">
        <v>6.1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402</v>
      </c>
      <c r="B144" s="15" t="s">
        <v>1033</v>
      </c>
      <c r="C144" s="16">
        <v>8.3000000000000007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403</v>
      </c>
      <c r="B145" s="15" t="s">
        <v>636</v>
      </c>
      <c r="C145" s="16">
        <v>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598</v>
      </c>
      <c r="C2" s="16">
        <v>14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1034</v>
      </c>
      <c r="C3" s="16">
        <v>4.3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1035</v>
      </c>
      <c r="C4" s="16">
        <v>1.97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1036</v>
      </c>
      <c r="C5" s="16">
        <v>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1037</v>
      </c>
      <c r="C6" s="16">
        <v>4.2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1038</v>
      </c>
      <c r="C7" s="16">
        <v>5.4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1039</v>
      </c>
      <c r="C8" s="16">
        <v>1.75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1040</v>
      </c>
      <c r="C9" s="16">
        <v>4.5999999999999996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520</v>
      </c>
      <c r="C10" s="16">
        <v>6.3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470</v>
      </c>
      <c r="B11" s="15" t="s">
        <v>1041</v>
      </c>
      <c r="C11" s="16">
        <v>3.1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1042</v>
      </c>
      <c r="C12" s="16">
        <v>1.7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1043</v>
      </c>
      <c r="C13" s="16">
        <v>5.0999999999999996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471</v>
      </c>
      <c r="B14" s="15" t="s">
        <v>1044</v>
      </c>
      <c r="C14" s="16">
        <v>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1045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472</v>
      </c>
      <c r="B16" s="15" t="s">
        <v>1046</v>
      </c>
      <c r="C16" s="16">
        <v>3.5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1047</v>
      </c>
      <c r="C17" s="16">
        <v>2.9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264</v>
      </c>
      <c r="B18" s="15" t="s">
        <v>1048</v>
      </c>
      <c r="C18" s="16">
        <v>1.54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265</v>
      </c>
      <c r="B19" s="15" t="s">
        <v>634</v>
      </c>
      <c r="C19" s="16">
        <v>6.1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267</v>
      </c>
      <c r="B20" s="15" t="s">
        <v>1049</v>
      </c>
      <c r="C20" s="16">
        <v>7.3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268</v>
      </c>
      <c r="B21" s="15" t="s">
        <v>927</v>
      </c>
      <c r="C21" s="16">
        <v>6.7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1050</v>
      </c>
      <c r="C22" s="16">
        <v>12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1051</v>
      </c>
      <c r="C23" s="16">
        <v>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272</v>
      </c>
      <c r="B24" s="15" t="s">
        <v>1052</v>
      </c>
      <c r="C24" s="16">
        <v>6.5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273</v>
      </c>
      <c r="B25" s="15" t="s">
        <v>837</v>
      </c>
      <c r="C25" s="16">
        <v>15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473</v>
      </c>
      <c r="B26" s="15" t="s">
        <v>1053</v>
      </c>
      <c r="C26" s="16">
        <v>29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274</v>
      </c>
      <c r="B27" s="15" t="s">
        <v>642</v>
      </c>
      <c r="C27" s="16">
        <v>7.1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474</v>
      </c>
      <c r="B28" s="15" t="s">
        <v>1054</v>
      </c>
      <c r="C28" s="16">
        <v>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1055</v>
      </c>
      <c r="C29" s="16">
        <v>3.9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277</v>
      </c>
      <c r="B30" s="15" t="s">
        <v>1056</v>
      </c>
      <c r="C30" s="16">
        <v>5.5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278</v>
      </c>
      <c r="B31" s="15" t="s">
        <v>1057</v>
      </c>
      <c r="C31" s="16">
        <v>1.95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475</v>
      </c>
      <c r="B32" s="15" t="s">
        <v>1058</v>
      </c>
      <c r="C32" s="16">
        <v>3.6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279</v>
      </c>
      <c r="B33" s="15" t="s">
        <v>461</v>
      </c>
      <c r="C33" s="16">
        <v>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281</v>
      </c>
      <c r="B34" s="15" t="s">
        <v>1059</v>
      </c>
      <c r="C34" s="16">
        <v>1.85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1060</v>
      </c>
      <c r="C35" s="16">
        <v>10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476</v>
      </c>
      <c r="B36" s="15" t="s">
        <v>670</v>
      </c>
      <c r="C36" s="16">
        <v>27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284</v>
      </c>
      <c r="B37" s="15" t="s">
        <v>580</v>
      </c>
      <c r="C37" s="16">
        <v>15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285</v>
      </c>
      <c r="B38" s="15" t="s">
        <v>1061</v>
      </c>
      <c r="C38" s="16">
        <v>4.5999999999999996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286</v>
      </c>
      <c r="B39" s="15" t="s">
        <v>1062</v>
      </c>
      <c r="C39" s="16">
        <v>3.2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288</v>
      </c>
      <c r="B40" s="15" t="s">
        <v>1063</v>
      </c>
      <c r="C40" s="16">
        <v>5.0999999999999996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290</v>
      </c>
      <c r="B41" s="15" t="s">
        <v>1064</v>
      </c>
      <c r="C41" s="16">
        <v>2.8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292</v>
      </c>
      <c r="B42" s="15" t="s">
        <v>1065</v>
      </c>
      <c r="C42" s="16">
        <v>12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1066</v>
      </c>
      <c r="C43" s="16">
        <v>8.1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295</v>
      </c>
      <c r="B44" s="15" t="s">
        <v>591</v>
      </c>
      <c r="C44" s="16">
        <v>11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296</v>
      </c>
      <c r="B45" s="15" t="s">
        <v>1067</v>
      </c>
      <c r="C45" s="16">
        <v>5.8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297</v>
      </c>
      <c r="B46" s="15" t="s">
        <v>1068</v>
      </c>
      <c r="C46" s="16">
        <v>3.3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299</v>
      </c>
      <c r="B47" s="15" t="s">
        <v>1069</v>
      </c>
      <c r="C47" s="16">
        <v>1.85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300</v>
      </c>
      <c r="B48" s="15" t="s">
        <v>1070</v>
      </c>
      <c r="C48" s="16">
        <v>3.9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302</v>
      </c>
      <c r="B49" s="15" t="s">
        <v>640</v>
      </c>
      <c r="C49" s="16">
        <v>2.9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304</v>
      </c>
      <c r="B50" s="15" t="s">
        <v>1071</v>
      </c>
      <c r="C50" s="16">
        <v>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306</v>
      </c>
      <c r="B51" s="15" t="s">
        <v>1072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524</v>
      </c>
      <c r="C52" s="16">
        <v>6.5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477</v>
      </c>
      <c r="B53" s="15" t="s">
        <v>725</v>
      </c>
      <c r="C53" s="16">
        <v>13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309</v>
      </c>
      <c r="B54" s="15" t="s">
        <v>1073</v>
      </c>
      <c r="C54" s="16">
        <v>1.51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310</v>
      </c>
      <c r="B55" s="15" t="s">
        <v>1074</v>
      </c>
      <c r="C55" s="16">
        <v>1.85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479</v>
      </c>
      <c r="B56" s="15" t="s">
        <v>612</v>
      </c>
      <c r="C56" s="16">
        <v>60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311</v>
      </c>
      <c r="B57" s="15" t="s">
        <v>1075</v>
      </c>
      <c r="C57" s="16">
        <v>5.3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313</v>
      </c>
      <c r="B58" s="15" t="s">
        <v>1076</v>
      </c>
      <c r="C58" s="16">
        <v>6.4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314</v>
      </c>
      <c r="B59" s="15" t="s">
        <v>1077</v>
      </c>
      <c r="C59" s="16">
        <v>1.82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316</v>
      </c>
      <c r="B60" s="15" t="s">
        <v>1078</v>
      </c>
      <c r="C60" s="16">
        <v>1.64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317</v>
      </c>
      <c r="B61" s="15" t="s">
        <v>1079</v>
      </c>
      <c r="C61" s="16">
        <v>5.4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319</v>
      </c>
      <c r="B62" s="15" t="s">
        <v>1080</v>
      </c>
      <c r="C62" s="16">
        <v>5.0999999999999996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320</v>
      </c>
      <c r="B63" s="15" t="s">
        <v>1081</v>
      </c>
      <c r="C63" s="16">
        <v>1.99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321</v>
      </c>
      <c r="B64" s="15" t="s">
        <v>1082</v>
      </c>
      <c r="C64" s="16">
        <v>2.7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323</v>
      </c>
      <c r="B65" s="15" t="s">
        <v>1083</v>
      </c>
      <c r="C65" s="16">
        <v>4.7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324</v>
      </c>
      <c r="B66" s="15" t="s">
        <v>1084</v>
      </c>
      <c r="C66" s="16">
        <v>1.29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325</v>
      </c>
      <c r="B67" s="15" t="s">
        <v>641</v>
      </c>
      <c r="C67" s="16">
        <v>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326</v>
      </c>
      <c r="B68" s="15" t="s">
        <v>1085</v>
      </c>
      <c r="C68" s="16">
        <v>21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481</v>
      </c>
      <c r="B69" s="15" t="s">
        <v>1086</v>
      </c>
      <c r="C69" s="16">
        <v>7.2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1087</v>
      </c>
      <c r="C70" s="16">
        <v>2.9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534</v>
      </c>
      <c r="B71" s="15" t="s">
        <v>1088</v>
      </c>
      <c r="C71" s="16">
        <v>4.2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328</v>
      </c>
      <c r="B72" s="15" t="s">
        <v>915</v>
      </c>
      <c r="C72" s="16">
        <v>7.6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329</v>
      </c>
      <c r="B73" s="15" t="s">
        <v>1089</v>
      </c>
      <c r="C73" s="16">
        <v>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526</v>
      </c>
      <c r="C74" s="16">
        <v>1.9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332</v>
      </c>
      <c r="B75" s="15" t="s">
        <v>1090</v>
      </c>
      <c r="C75" s="16">
        <v>2.2000000000000002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333</v>
      </c>
      <c r="B76" s="15" t="s">
        <v>713</v>
      </c>
      <c r="C76" s="16">
        <v>6.4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334</v>
      </c>
      <c r="B77" s="15" t="s">
        <v>1091</v>
      </c>
      <c r="C77" s="16">
        <v>6.6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335</v>
      </c>
      <c r="B78" s="15" t="s">
        <v>613</v>
      </c>
      <c r="C78" s="16">
        <v>9.8000000000000007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336</v>
      </c>
      <c r="B79" s="15" t="s">
        <v>1092</v>
      </c>
      <c r="C79" s="16">
        <v>5.8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337</v>
      </c>
      <c r="B80" s="15" t="s">
        <v>1093</v>
      </c>
      <c r="C80" s="16">
        <v>7.7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535</v>
      </c>
      <c r="B81" s="15" t="s">
        <v>413</v>
      </c>
      <c r="C81" s="16">
        <v>120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338</v>
      </c>
      <c r="B82" s="15" t="s">
        <v>1094</v>
      </c>
      <c r="C82" s="16">
        <v>3.4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339</v>
      </c>
      <c r="B83" s="15" t="s">
        <v>502</v>
      </c>
      <c r="C83" s="16">
        <v>10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340</v>
      </c>
      <c r="B84" s="15" t="s">
        <v>1095</v>
      </c>
      <c r="C84" s="16">
        <v>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341</v>
      </c>
      <c r="B85" s="15" t="s">
        <v>1096</v>
      </c>
      <c r="C85" s="16">
        <v>8.6999999999999993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440</v>
      </c>
      <c r="B86" s="15" t="s">
        <v>1097</v>
      </c>
      <c r="C86" s="16">
        <v>12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1098</v>
      </c>
      <c r="C87" s="16">
        <v>3.2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344</v>
      </c>
      <c r="B88" s="15" t="s">
        <v>1099</v>
      </c>
      <c r="C88" s="16">
        <v>2.2999999999999998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1100</v>
      </c>
      <c r="C89" s="16">
        <v>1.9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346</v>
      </c>
      <c r="B90" s="15" t="s">
        <v>1101</v>
      </c>
      <c r="C90" s="16">
        <v>2.2000000000000002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348</v>
      </c>
      <c r="B91" s="15" t="s">
        <v>1102</v>
      </c>
      <c r="C91" s="16">
        <v>2.1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349</v>
      </c>
      <c r="B92" s="15" t="s">
        <v>1103</v>
      </c>
      <c r="C92" s="16">
        <v>9.5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350</v>
      </c>
      <c r="B93" s="15" t="s">
        <v>1104</v>
      </c>
      <c r="C93" s="16">
        <v>3.5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351</v>
      </c>
      <c r="B94" s="15" t="s">
        <v>652</v>
      </c>
      <c r="C94" s="16">
        <v>3.3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352</v>
      </c>
      <c r="B95" s="15" t="s">
        <v>623</v>
      </c>
      <c r="C95" s="16">
        <v>7.3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354</v>
      </c>
      <c r="B96" s="15" t="s">
        <v>1105</v>
      </c>
      <c r="C96" s="16">
        <v>3.3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356</v>
      </c>
      <c r="B97" s="15" t="s">
        <v>1106</v>
      </c>
      <c r="C97" s="16">
        <v>2.2999999999999998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357</v>
      </c>
      <c r="B98" s="15" t="s">
        <v>792</v>
      </c>
      <c r="C98" s="16">
        <v>16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358</v>
      </c>
      <c r="B99" s="15" t="s">
        <v>830</v>
      </c>
      <c r="C99" s="16">
        <v>6.1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359</v>
      </c>
      <c r="B100" s="15" t="s">
        <v>575</v>
      </c>
      <c r="C100" s="16">
        <v>15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360</v>
      </c>
      <c r="B101" s="15" t="s">
        <v>1107</v>
      </c>
      <c r="C101" s="16">
        <v>2.5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361</v>
      </c>
      <c r="B102" s="15" t="s">
        <v>1108</v>
      </c>
      <c r="C102" s="16">
        <v>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482</v>
      </c>
      <c r="B103" s="15" t="s">
        <v>1109</v>
      </c>
      <c r="C103" s="16">
        <v>1.69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483</v>
      </c>
      <c r="B104" s="15" t="s">
        <v>1110</v>
      </c>
      <c r="C104" s="16">
        <v>3.6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362</v>
      </c>
      <c r="B105" s="15" t="s">
        <v>1111</v>
      </c>
      <c r="C105" s="16">
        <v>1.94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363</v>
      </c>
      <c r="B106" s="15" t="s">
        <v>1076</v>
      </c>
      <c r="C106" s="16">
        <v>6.4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365</v>
      </c>
      <c r="B107" s="15" t="s">
        <v>1112</v>
      </c>
      <c r="C107" s="16">
        <v>1.82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366</v>
      </c>
      <c r="B108" s="15" t="s">
        <v>1113</v>
      </c>
      <c r="C108" s="16">
        <v>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367</v>
      </c>
      <c r="B109" s="15" t="s">
        <v>1114</v>
      </c>
      <c r="C109" s="16">
        <v>1.72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368</v>
      </c>
      <c r="B110" s="15" t="s">
        <v>1115</v>
      </c>
      <c r="C110" s="16">
        <v>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370</v>
      </c>
      <c r="B111" s="15" t="s">
        <v>1116</v>
      </c>
      <c r="C111" s="16">
        <v>1.43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484</v>
      </c>
      <c r="B112" s="15" t="s">
        <v>1117</v>
      </c>
      <c r="C112" s="16">
        <v>4.8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371</v>
      </c>
      <c r="B113" s="15" t="s">
        <v>1118</v>
      </c>
      <c r="C113" s="16">
        <v>2.5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373</v>
      </c>
      <c r="B114" s="15" t="s">
        <v>1119</v>
      </c>
      <c r="C114" s="16">
        <v>4.0999999999999996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374</v>
      </c>
      <c r="B115" s="15" t="s">
        <v>1120</v>
      </c>
      <c r="C115" s="16">
        <v>4.2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375</v>
      </c>
      <c r="B116" s="15" t="s">
        <v>1121</v>
      </c>
      <c r="C116" s="16">
        <v>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485</v>
      </c>
      <c r="B117" s="15" t="s">
        <v>1122</v>
      </c>
      <c r="C117" s="16">
        <v>2.9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377</v>
      </c>
      <c r="B118" s="15" t="s">
        <v>1123</v>
      </c>
      <c r="C118" s="16">
        <v>7.1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378</v>
      </c>
      <c r="B119" s="15" t="s">
        <v>1124</v>
      </c>
      <c r="C119" s="16">
        <v>8.1999999999999993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379</v>
      </c>
      <c r="B120" s="15" t="s">
        <v>1125</v>
      </c>
      <c r="C120" s="16">
        <v>1.86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486</v>
      </c>
      <c r="B121" s="15" t="s">
        <v>1126</v>
      </c>
      <c r="C121" s="16">
        <v>4.5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380</v>
      </c>
      <c r="B122" s="15" t="s">
        <v>1127</v>
      </c>
      <c r="C122" s="16">
        <v>4.4000000000000004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382</v>
      </c>
      <c r="B123" s="15" t="s">
        <v>1128</v>
      </c>
      <c r="C123" s="16">
        <v>3.1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383</v>
      </c>
      <c r="B124" s="15" t="s">
        <v>1129</v>
      </c>
      <c r="C124" s="16">
        <v>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384</v>
      </c>
      <c r="B125" s="15" t="s">
        <v>1130</v>
      </c>
      <c r="C125" s="16">
        <v>2.2000000000000002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386</v>
      </c>
      <c r="B126" s="15" t="s">
        <v>1131</v>
      </c>
      <c r="C126" s="16">
        <v>5.6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387</v>
      </c>
      <c r="B127" s="15" t="s">
        <v>1132</v>
      </c>
      <c r="C127" s="16">
        <v>2.2000000000000002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488</v>
      </c>
      <c r="B128" s="15" t="s">
        <v>1133</v>
      </c>
      <c r="C128" s="16">
        <v>8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388</v>
      </c>
      <c r="B129" s="15" t="s">
        <v>1134</v>
      </c>
      <c r="C129" s="16">
        <v>2.4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389</v>
      </c>
      <c r="B130" s="15" t="s">
        <v>600</v>
      </c>
      <c r="C130" s="16">
        <v>7.6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489</v>
      </c>
      <c r="B131" s="15" t="s">
        <v>1135</v>
      </c>
      <c r="C131" s="16">
        <v>11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390</v>
      </c>
      <c r="B132" s="15" t="s">
        <v>1136</v>
      </c>
      <c r="C132" s="16">
        <v>11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391</v>
      </c>
      <c r="B133" s="15" t="s">
        <v>776</v>
      </c>
      <c r="C133" s="16">
        <v>5.4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392</v>
      </c>
      <c r="B134" s="15" t="s">
        <v>644</v>
      </c>
      <c r="C134" s="16">
        <v>2.8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394</v>
      </c>
      <c r="B135" s="15" t="s">
        <v>1137</v>
      </c>
      <c r="C135" s="16">
        <v>12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395</v>
      </c>
      <c r="B136" s="15" t="s">
        <v>1138</v>
      </c>
      <c r="C136" s="16">
        <v>4.5999999999999996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396</v>
      </c>
      <c r="B137" s="15" t="s">
        <v>819</v>
      </c>
      <c r="C137" s="16">
        <v>3.4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490</v>
      </c>
      <c r="B138" s="15" t="s">
        <v>1139</v>
      </c>
      <c r="C138" s="16">
        <v>5.2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397</v>
      </c>
      <c r="B139" s="15" t="s">
        <v>1140</v>
      </c>
      <c r="C139" s="16">
        <v>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398</v>
      </c>
      <c r="B140" s="15" t="s">
        <v>645</v>
      </c>
      <c r="C140" s="16">
        <v>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399</v>
      </c>
      <c r="B141" s="15" t="s">
        <v>1141</v>
      </c>
      <c r="C141" s="16">
        <v>5.7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400</v>
      </c>
      <c r="B142" s="15" t="s">
        <v>1142</v>
      </c>
      <c r="C142" s="16">
        <v>1.73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401</v>
      </c>
      <c r="B143" s="15" t="s">
        <v>885</v>
      </c>
      <c r="C143" s="16">
        <v>4.3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402</v>
      </c>
      <c r="B144" s="15" t="s">
        <v>767</v>
      </c>
      <c r="C144" s="16">
        <v>5.6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403</v>
      </c>
      <c r="B145" s="15" t="s">
        <v>1143</v>
      </c>
      <c r="C145" s="16">
        <v>2.2999999999999998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1144</v>
      </c>
      <c r="C2" s="16">
        <v>1.26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1145</v>
      </c>
      <c r="C3" s="16">
        <v>1.86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1146</v>
      </c>
      <c r="C4" s="16">
        <v>3.8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1147</v>
      </c>
      <c r="C5" s="16">
        <v>2.4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1148</v>
      </c>
      <c r="C6" s="16">
        <v>1.89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1149</v>
      </c>
      <c r="C7" s="16">
        <v>1.67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1150</v>
      </c>
      <c r="C8" s="16">
        <v>4.8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1151</v>
      </c>
      <c r="C9" s="16">
        <v>1.8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1152</v>
      </c>
      <c r="C10" s="16">
        <v>1.56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470</v>
      </c>
      <c r="B11" s="15" t="s">
        <v>1153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258</v>
      </c>
      <c r="B12" s="15" t="s">
        <v>647</v>
      </c>
      <c r="C12" s="16">
        <v>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259</v>
      </c>
      <c r="B13" s="15" t="s">
        <v>1154</v>
      </c>
      <c r="C13" s="16">
        <v>1.71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471</v>
      </c>
      <c r="B14" s="15" t="s">
        <v>1155</v>
      </c>
      <c r="C14" s="16">
        <v>1.96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261</v>
      </c>
      <c r="B15" s="15" t="s">
        <v>1156</v>
      </c>
      <c r="C15" s="16">
        <v>3.3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472</v>
      </c>
      <c r="B16" s="15" t="s">
        <v>1157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1158</v>
      </c>
      <c r="C17" s="16">
        <v>2.5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264</v>
      </c>
      <c r="B18" s="15" t="s">
        <v>433</v>
      </c>
      <c r="C18" s="16">
        <v>6.3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265</v>
      </c>
      <c r="B19" s="15" t="s">
        <v>1159</v>
      </c>
      <c r="C19" s="16">
        <v>1.58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267</v>
      </c>
      <c r="B20" s="15" t="s">
        <v>1160</v>
      </c>
      <c r="C20" s="16">
        <v>1.49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268</v>
      </c>
      <c r="B21" s="15" t="s">
        <v>1161</v>
      </c>
      <c r="C21" s="16">
        <v>1.53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269</v>
      </c>
      <c r="B22" s="15" t="s">
        <v>1162</v>
      </c>
      <c r="C22" s="16">
        <v>1.3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271</v>
      </c>
      <c r="B23" s="15" t="s">
        <v>1163</v>
      </c>
      <c r="C23" s="16">
        <v>3.6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272</v>
      </c>
      <c r="B24" s="15" t="s">
        <v>1164</v>
      </c>
      <c r="C24" s="16">
        <v>1.55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273</v>
      </c>
      <c r="B25" s="15" t="s">
        <v>1165</v>
      </c>
      <c r="C25" s="16">
        <v>1.25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473</v>
      </c>
      <c r="B26" s="15" t="s">
        <v>1166</v>
      </c>
      <c r="C26" s="16">
        <v>1.1399999999999999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274</v>
      </c>
      <c r="B27" s="15" t="s">
        <v>1167</v>
      </c>
      <c r="C27" s="16">
        <v>1.5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474</v>
      </c>
      <c r="B28" s="15" t="s">
        <v>1168</v>
      </c>
      <c r="C28" s="16">
        <v>1.72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275</v>
      </c>
      <c r="B29" s="15" t="s">
        <v>1169</v>
      </c>
      <c r="C29" s="16">
        <v>1.99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277</v>
      </c>
      <c r="B30" s="15" t="s">
        <v>1170</v>
      </c>
      <c r="C30" s="16">
        <v>1.66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278</v>
      </c>
      <c r="B31" s="15" t="s">
        <v>1171</v>
      </c>
      <c r="C31" s="16">
        <v>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475</v>
      </c>
      <c r="B32" s="15" t="s">
        <v>1172</v>
      </c>
      <c r="C32" s="16">
        <v>2.1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279</v>
      </c>
      <c r="B33" s="15" t="s">
        <v>1173</v>
      </c>
      <c r="C33" s="16">
        <v>1.74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281</v>
      </c>
      <c r="B34" s="15" t="s">
        <v>646</v>
      </c>
      <c r="C34" s="16">
        <v>4.3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1174</v>
      </c>
      <c r="C35" s="16">
        <v>1.36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476</v>
      </c>
      <c r="B36" s="15" t="s">
        <v>1175</v>
      </c>
      <c r="C36" s="16">
        <v>1.1499999999999999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284</v>
      </c>
      <c r="B37" s="15" t="s">
        <v>649</v>
      </c>
      <c r="C37" s="16">
        <v>1.24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285</v>
      </c>
      <c r="B38" s="15" t="s">
        <v>1176</v>
      </c>
      <c r="C38" s="16">
        <v>1.79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286</v>
      </c>
      <c r="B39" s="15" t="s">
        <v>1177</v>
      </c>
      <c r="C39" s="16">
        <v>2.2999999999999998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288</v>
      </c>
      <c r="B40" s="15" t="s">
        <v>1178</v>
      </c>
      <c r="C40" s="16">
        <v>1.71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290</v>
      </c>
      <c r="B41" s="15" t="s">
        <v>1179</v>
      </c>
      <c r="C41" s="16">
        <v>2.5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292</v>
      </c>
      <c r="B42" s="15" t="s">
        <v>1180</v>
      </c>
      <c r="C42" s="16">
        <v>1.31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294</v>
      </c>
      <c r="B43" s="15" t="s">
        <v>1181</v>
      </c>
      <c r="C43" s="16">
        <v>1.43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295</v>
      </c>
      <c r="B44" s="15" t="s">
        <v>1182</v>
      </c>
      <c r="C44" s="16">
        <v>1.33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296</v>
      </c>
      <c r="B45" s="15" t="s">
        <v>1183</v>
      </c>
      <c r="C45" s="16">
        <v>1.6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297</v>
      </c>
      <c r="B46" s="15" t="s">
        <v>1184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299</v>
      </c>
      <c r="B47" s="15" t="s">
        <v>1185</v>
      </c>
      <c r="C47" s="16">
        <v>4.3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300</v>
      </c>
      <c r="B48" s="15" t="s">
        <v>1186</v>
      </c>
      <c r="C48" s="16">
        <v>1.97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302</v>
      </c>
      <c r="B49" s="15" t="s">
        <v>1187</v>
      </c>
      <c r="C49" s="16">
        <v>2.5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304</v>
      </c>
      <c r="B50" s="15" t="s">
        <v>1188</v>
      </c>
      <c r="C50" s="16">
        <v>1.6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306</v>
      </c>
      <c r="B51" s="15" t="s">
        <v>1189</v>
      </c>
      <c r="C51" s="16">
        <v>2.2000000000000002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308</v>
      </c>
      <c r="B52" s="15" t="s">
        <v>1190</v>
      </c>
      <c r="C52" s="16">
        <v>1.55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477</v>
      </c>
      <c r="B53" s="15" t="s">
        <v>1191</v>
      </c>
      <c r="C53" s="16">
        <v>1.29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309</v>
      </c>
      <c r="B54" s="15" t="s">
        <v>1192</v>
      </c>
      <c r="C54" s="16">
        <v>6.7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310</v>
      </c>
      <c r="B55" s="15" t="s">
        <v>1193</v>
      </c>
      <c r="C55" s="16">
        <v>4.3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479</v>
      </c>
      <c r="B56" s="15" t="s">
        <v>1194</v>
      </c>
      <c r="C56" s="16">
        <v>1.08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311</v>
      </c>
      <c r="B57" s="15" t="s">
        <v>1195</v>
      </c>
      <c r="C57" s="16">
        <v>1.68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313</v>
      </c>
      <c r="B58" s="15" t="s">
        <v>1196</v>
      </c>
      <c r="C58" s="16">
        <v>1.56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314</v>
      </c>
      <c r="B59" s="15" t="s">
        <v>1197</v>
      </c>
      <c r="C59" s="16">
        <v>4.4000000000000004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316</v>
      </c>
      <c r="B60" s="15" t="s">
        <v>597</v>
      </c>
      <c r="C60" s="16">
        <v>5.4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317</v>
      </c>
      <c r="B61" s="15" t="s">
        <v>1198</v>
      </c>
      <c r="C61" s="16">
        <v>1.67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319</v>
      </c>
      <c r="B62" s="15" t="s">
        <v>1199</v>
      </c>
      <c r="C62" s="16">
        <v>1.71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320</v>
      </c>
      <c r="B63" s="15" t="s">
        <v>1200</v>
      </c>
      <c r="C63" s="16">
        <v>3.8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321</v>
      </c>
      <c r="B64" s="15" t="s">
        <v>1201</v>
      </c>
      <c r="C64" s="16">
        <v>2.6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323</v>
      </c>
      <c r="B65" s="15" t="s">
        <v>1202</v>
      </c>
      <c r="C65" s="16">
        <v>1.77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324</v>
      </c>
      <c r="B66" s="15" t="s">
        <v>1203</v>
      </c>
      <c r="C66" s="16">
        <v>12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325</v>
      </c>
      <c r="B67" s="15" t="s">
        <v>1204</v>
      </c>
      <c r="C67" s="16">
        <v>3.8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326</v>
      </c>
      <c r="B68" s="15" t="s">
        <v>1205</v>
      </c>
      <c r="C68" s="16">
        <v>1.18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481</v>
      </c>
      <c r="B69" s="15" t="s">
        <v>1206</v>
      </c>
      <c r="C69" s="16">
        <v>1.48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327</v>
      </c>
      <c r="B70" s="15" t="s">
        <v>1207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534</v>
      </c>
      <c r="B71" s="15" t="s">
        <v>1208</v>
      </c>
      <c r="C71" s="16">
        <v>1.89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328</v>
      </c>
      <c r="B72" s="15" t="s">
        <v>1209</v>
      </c>
      <c r="C72" s="16">
        <v>1.46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329</v>
      </c>
      <c r="B73" s="15" t="s">
        <v>1210</v>
      </c>
      <c r="C73" s="16">
        <v>1.26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331</v>
      </c>
      <c r="B74" s="15" t="s">
        <v>1211</v>
      </c>
      <c r="C74" s="16">
        <v>4.0999999999999996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332</v>
      </c>
      <c r="B75" s="15" t="s">
        <v>1212</v>
      </c>
      <c r="C75" s="16">
        <v>3.3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333</v>
      </c>
      <c r="B76" s="15" t="s">
        <v>1213</v>
      </c>
      <c r="C76" s="16">
        <v>1.55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334</v>
      </c>
      <c r="B77" s="15" t="s">
        <v>1214</v>
      </c>
      <c r="C77" s="16">
        <v>1.53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335</v>
      </c>
      <c r="B78" s="15" t="s">
        <v>1215</v>
      </c>
      <c r="C78" s="16">
        <v>1.36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336</v>
      </c>
      <c r="B79" s="15" t="s">
        <v>1216</v>
      </c>
      <c r="C79" s="16">
        <v>1.61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337</v>
      </c>
      <c r="B80" s="15" t="s">
        <v>1217</v>
      </c>
      <c r="C80" s="16">
        <v>1.46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535</v>
      </c>
      <c r="B81" s="15" t="s">
        <v>1218</v>
      </c>
      <c r="C81" s="16">
        <v>1.04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338</v>
      </c>
      <c r="B82" s="15" t="s">
        <v>1219</v>
      </c>
      <c r="C82" s="16">
        <v>2.2000000000000002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339</v>
      </c>
      <c r="B83" s="15" t="s">
        <v>1220</v>
      </c>
      <c r="C83" s="16">
        <v>1.35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340</v>
      </c>
      <c r="B84" s="15" t="s">
        <v>1221</v>
      </c>
      <c r="C84" s="16">
        <v>3.7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341</v>
      </c>
      <c r="B85" s="15" t="s">
        <v>1222</v>
      </c>
      <c r="C85" s="16">
        <v>1.41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440</v>
      </c>
      <c r="B86" s="15" t="s">
        <v>1084</v>
      </c>
      <c r="C86" s="16">
        <v>1.29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342</v>
      </c>
      <c r="B87" s="15" t="s">
        <v>1223</v>
      </c>
      <c r="C87" s="16">
        <v>2.2999999999999998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344</v>
      </c>
      <c r="B88" s="15" t="s">
        <v>1224</v>
      </c>
      <c r="C88" s="16">
        <v>3.1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345</v>
      </c>
      <c r="B89" s="15" t="s">
        <v>1225</v>
      </c>
      <c r="C89" s="16">
        <v>4.0999999999999996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346</v>
      </c>
      <c r="B90" s="15" t="s">
        <v>1226</v>
      </c>
      <c r="C90" s="16">
        <v>3.4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348</v>
      </c>
      <c r="B91" s="15" t="s">
        <v>1227</v>
      </c>
      <c r="C91" s="16">
        <v>3.4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349</v>
      </c>
      <c r="B92" s="15" t="s">
        <v>1228</v>
      </c>
      <c r="C92" s="16">
        <v>1.38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350</v>
      </c>
      <c r="B93" s="15" t="s">
        <v>1229</v>
      </c>
      <c r="C93" s="16">
        <v>2.1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351</v>
      </c>
      <c r="B94" s="15" t="s">
        <v>1230</v>
      </c>
      <c r="C94" s="16">
        <v>2.2000000000000002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352</v>
      </c>
      <c r="B95" s="15" t="s">
        <v>1231</v>
      </c>
      <c r="C95" s="16">
        <v>1.48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354</v>
      </c>
      <c r="B96" s="15" t="s">
        <v>1232</v>
      </c>
      <c r="C96" s="16">
        <v>2.2000000000000002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356</v>
      </c>
      <c r="B97" s="15" t="s">
        <v>1233</v>
      </c>
      <c r="C97" s="16">
        <v>3.1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357</v>
      </c>
      <c r="B98" s="15" t="s">
        <v>1234</v>
      </c>
      <c r="C98" s="16">
        <v>1.22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358</v>
      </c>
      <c r="B99" s="15" t="s">
        <v>1235</v>
      </c>
      <c r="C99" s="16">
        <v>1.6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359</v>
      </c>
      <c r="B100" s="15" t="s">
        <v>1236</v>
      </c>
      <c r="C100" s="16">
        <v>1.24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360</v>
      </c>
      <c r="B101" s="15" t="s">
        <v>619</v>
      </c>
      <c r="C101" s="16">
        <v>2.9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361</v>
      </c>
      <c r="B102" s="15" t="s">
        <v>1237</v>
      </c>
      <c r="C102" s="16">
        <v>2.4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482</v>
      </c>
      <c r="B103" s="15" t="s">
        <v>1238</v>
      </c>
      <c r="C103" s="16">
        <v>5.0999999999999996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483</v>
      </c>
      <c r="B104" s="15" t="s">
        <v>1239</v>
      </c>
      <c r="C104" s="16">
        <v>2.1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362</v>
      </c>
      <c r="B105" s="15" t="s">
        <v>653</v>
      </c>
      <c r="C105" s="16">
        <v>3.9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363</v>
      </c>
      <c r="B106" s="15" t="s">
        <v>1240</v>
      </c>
      <c r="C106" s="16">
        <v>1.56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365</v>
      </c>
      <c r="B107" s="15" t="s">
        <v>1241</v>
      </c>
      <c r="C107" s="16">
        <v>4.4000000000000004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366</v>
      </c>
      <c r="B108" s="15" t="s">
        <v>1242</v>
      </c>
      <c r="C108" s="16">
        <v>2.4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367</v>
      </c>
      <c r="B109" s="15" t="s">
        <v>1243</v>
      </c>
      <c r="C109" s="16">
        <v>4.9000000000000004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368</v>
      </c>
      <c r="B110" s="15" t="s">
        <v>1244</v>
      </c>
      <c r="C110" s="16">
        <v>2.4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370</v>
      </c>
      <c r="B111" s="15" t="s">
        <v>1245</v>
      </c>
      <c r="C111" s="16">
        <v>7.9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484</v>
      </c>
      <c r="B112" s="15" t="s">
        <v>1246</v>
      </c>
      <c r="C112" s="16">
        <v>1.77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371</v>
      </c>
      <c r="B113" s="15" t="s">
        <v>1247</v>
      </c>
      <c r="C113" s="16">
        <v>2.8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373</v>
      </c>
      <c r="B114" s="15" t="s">
        <v>1248</v>
      </c>
      <c r="C114" s="16">
        <v>1.91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374</v>
      </c>
      <c r="B115" s="15" t="s">
        <v>1249</v>
      </c>
      <c r="C115" s="16">
        <v>1.89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375</v>
      </c>
      <c r="B116" s="15" t="s">
        <v>1250</v>
      </c>
      <c r="C116" s="16">
        <v>1.95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485</v>
      </c>
      <c r="B117" s="15" t="s">
        <v>1251</v>
      </c>
      <c r="C117" s="16">
        <v>2.4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377</v>
      </c>
      <c r="B118" s="15" t="s">
        <v>1252</v>
      </c>
      <c r="C118" s="16">
        <v>1.5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378</v>
      </c>
      <c r="B119" s="15" t="s">
        <v>1253</v>
      </c>
      <c r="C119" s="16">
        <v>1.43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379</v>
      </c>
      <c r="B120" s="15" t="s">
        <v>1254</v>
      </c>
      <c r="C120" s="16">
        <v>4.3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486</v>
      </c>
      <c r="B121" s="15" t="s">
        <v>1255</v>
      </c>
      <c r="C121" s="16">
        <v>1.82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380</v>
      </c>
      <c r="B122" s="15" t="s">
        <v>1256</v>
      </c>
      <c r="C122" s="16">
        <v>1.83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382</v>
      </c>
      <c r="B123" s="15" t="s">
        <v>629</v>
      </c>
      <c r="C123" s="16">
        <v>2.4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383</v>
      </c>
      <c r="B124" s="15" t="s">
        <v>1257</v>
      </c>
      <c r="C124" s="16">
        <v>1.93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384</v>
      </c>
      <c r="B125" s="15" t="s">
        <v>1258</v>
      </c>
      <c r="C125" s="16">
        <v>3.2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386</v>
      </c>
      <c r="B126" s="15" t="s">
        <v>1259</v>
      </c>
      <c r="C126" s="16">
        <v>1.64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387</v>
      </c>
      <c r="B127" s="15" t="s">
        <v>1260</v>
      </c>
      <c r="C127" s="16">
        <v>3.4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488</v>
      </c>
      <c r="B128" s="15" t="s">
        <v>654</v>
      </c>
      <c r="C128" s="16">
        <v>1.45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388</v>
      </c>
      <c r="B129" s="15" t="s">
        <v>1261</v>
      </c>
      <c r="C129" s="16">
        <v>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389</v>
      </c>
      <c r="B130" s="15" t="s">
        <v>1262</v>
      </c>
      <c r="C130" s="16">
        <v>1.46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489</v>
      </c>
      <c r="B131" s="15" t="s">
        <v>1263</v>
      </c>
      <c r="C131" s="16">
        <v>1.33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390</v>
      </c>
      <c r="B132" s="15" t="s">
        <v>1264</v>
      </c>
      <c r="C132" s="16">
        <v>1.33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391</v>
      </c>
      <c r="B133" s="15" t="s">
        <v>1265</v>
      </c>
      <c r="C133" s="16">
        <v>1.67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392</v>
      </c>
      <c r="B134" s="15" t="s">
        <v>1266</v>
      </c>
      <c r="C134" s="16">
        <v>2.5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394</v>
      </c>
      <c r="B135" s="15" t="s">
        <v>1267</v>
      </c>
      <c r="C135" s="16">
        <v>1.3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395</v>
      </c>
      <c r="B136" s="15" t="s">
        <v>1268</v>
      </c>
      <c r="C136" s="16">
        <v>1.79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396</v>
      </c>
      <c r="B137" s="15" t="s">
        <v>1269</v>
      </c>
      <c r="C137" s="16">
        <v>2.2000000000000002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490</v>
      </c>
      <c r="B138" s="15" t="s">
        <v>1270</v>
      </c>
      <c r="C138" s="16">
        <v>1.69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397</v>
      </c>
      <c r="B139" s="15" t="s">
        <v>1271</v>
      </c>
      <c r="C139" s="16">
        <v>1.51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398</v>
      </c>
      <c r="B140" s="15" t="s">
        <v>1272</v>
      </c>
      <c r="C140" s="16">
        <v>2.4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399</v>
      </c>
      <c r="B141" s="15" t="s">
        <v>1273</v>
      </c>
      <c r="C141" s="16">
        <v>1.63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400</v>
      </c>
      <c r="B142" s="15" t="s">
        <v>1274</v>
      </c>
      <c r="C142" s="16">
        <v>4.8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401</v>
      </c>
      <c r="B143" s="15" t="s">
        <v>1275</v>
      </c>
      <c r="C143" s="16">
        <v>1.88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402</v>
      </c>
      <c r="B144" s="15" t="s">
        <v>1276</v>
      </c>
      <c r="C144" s="16">
        <v>1.65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403</v>
      </c>
      <c r="B145" s="15" t="s">
        <v>1277</v>
      </c>
      <c r="C145" s="16">
        <v>3.1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Adela Cernousek</v>
      </c>
      <c r="B2">
        <f>IF(Win!B2="","",VALUE(Win!B2))</f>
        <v>1E-4</v>
      </c>
      <c r="C2">
        <f>IF(Win!C2="","",Win!C2)</f>
        <v>10000</v>
      </c>
      <c r="D2">
        <f>IF(Win!D2="","",Win!D2)</f>
        <v>1001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Adela Cernousek</v>
      </c>
      <c r="N2" t="str">
        <f>IF(FRL!B2="","",FRL!B2)</f>
        <v>0.06%</v>
      </c>
      <c r="O2">
        <f>IF(FRL!C2="","",FRL!C2)</f>
        <v>1667</v>
      </c>
      <c r="P2">
        <f>IF(FRL!D2="","",FRL!D2)</f>
        <v>501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Aditi Ashok</v>
      </c>
      <c r="B3">
        <f>IF(Win!B3="","",VALUE(Win!B3))</f>
        <v>2E-3</v>
      </c>
      <c r="C3">
        <f>IF(Win!C3="","",Win!C3)</f>
        <v>500</v>
      </c>
      <c r="D3">
        <f>IF(Win!D3="","",Win!D3)</f>
        <v>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Aditi Ashok</v>
      </c>
      <c r="N3" t="str">
        <f>IF(FRL!B3="","",FRL!B3)</f>
        <v>0.26%</v>
      </c>
      <c r="O3">
        <f>IF(FRL!C3="","",FRL!C3)</f>
        <v>385</v>
      </c>
      <c r="P3">
        <f>IF(FRL!D3="","",FRL!D3)</f>
        <v>201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Akie Iwai</v>
      </c>
      <c r="B4">
        <f>IF(Win!B4="","",VALUE(Win!B4))</f>
        <v>1.6400000000000001E-2</v>
      </c>
      <c r="C4">
        <f>IF(Win!C4="","",Win!C4)</f>
        <v>61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1.95%</v>
      </c>
      <c r="O4">
        <f>IF(FRL!C4="","",FRL!C4)</f>
        <v>51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Albane Valenzuela</v>
      </c>
      <c r="B5">
        <f>IF(Win!B5="","",VALUE(Win!B5))</f>
        <v>5.4999999999999997E-3</v>
      </c>
      <c r="C5">
        <f>IF(Win!C5="","",Win!C5)</f>
        <v>182</v>
      </c>
      <c r="D5">
        <f>IF(Win!D5="","",Win!D5)</f>
        <v>251</v>
      </c>
      <c r="E5" s="18">
        <f t="shared" si="0"/>
        <v>2E-3</v>
      </c>
      <c r="F5">
        <f t="array" ref="F5">IF(E5="","",RANK(E5, $E$2:$E$241) + COUNTIFS($E$2:$E$241, E5, $D$2:$D$241, "&lt;"&amp;D5) + COUNTIFS($E$2:$E$241, E5, $D$2:$D$241, D5, $A$2:$A$241, "&lt;"&amp;A5))</f>
        <v>7</v>
      </c>
      <c r="G5">
        <f ca="1">IF(Win!F5="","",Win!F5)</f>
        <v>126</v>
      </c>
      <c r="H5" s="6" t="str">
        <f t="shared" ca="1" si="1"/>
        <v/>
      </c>
      <c r="I5" s="6">
        <f t="shared" ca="1" si="2"/>
        <v>-2</v>
      </c>
      <c r="J5" t="str">
        <f ca="1">IF(F5="","",Win!H5)</f>
        <v>QuinnBet: 250/1, 5pl, 1/4</v>
      </c>
      <c r="M5" t="str">
        <f>IF(FRL!A5="","",FRL!A5)</f>
        <v>Albane Valenzuela</v>
      </c>
      <c r="N5" t="str">
        <f>IF(FRL!B5="","",FRL!B5)</f>
        <v>1.06%</v>
      </c>
      <c r="O5">
        <f>IF(FRL!C5="","",FRL!C5)</f>
        <v>94</v>
      </c>
      <c r="P5">
        <f>IF(FRL!D5="","",FRL!D5)</f>
        <v>126</v>
      </c>
      <c r="Q5" s="18">
        <f t="shared" si="3"/>
        <v>3.0000000000000001E-3</v>
      </c>
      <c r="R5">
        <f t="array" ref="R5">IF(Q5="","",RANK(Q5, $Q$2:$Q$241) + COUNTIFS($Q$2:$Q$241, Q5, $P$2:$P$241, "&lt;"&amp;P5) + COUNTIFS($Q$2:$Q$241, Q5, $P$2:$P$241, P5, $M$2:$M$241, "&lt;"&amp;M5))</f>
        <v>9</v>
      </c>
      <c r="S5">
        <f ca="1">IF(FRL!F5="","",FRL!F5)</f>
        <v>120</v>
      </c>
      <c r="T5" s="6" t="str">
        <f t="shared" ca="1" si="4"/>
        <v/>
      </c>
      <c r="U5" s="6">
        <f t="shared" ca="1" si="5"/>
        <v>-2</v>
      </c>
      <c r="V5" t="str">
        <f ca="1">IF(R5="","",FRL!H5)</f>
        <v>Bet365: 125/1, 5pl, 1/4</v>
      </c>
    </row>
    <row r="6" spans="1:22" x14ac:dyDescent="0.25">
      <c r="A6" t="str">
        <f>IF(Win!A6="","",Win!A6)</f>
        <v>Alena Sharp</v>
      </c>
      <c r="B6">
        <f>IF(Win!B6="","",VALUE(Win!B6))</f>
        <v>2.3999999999999998E-3</v>
      </c>
      <c r="C6">
        <f>IF(Win!C6="","",Win!C6)</f>
        <v>417</v>
      </c>
      <c r="D6">
        <f>IF(Win!D6="","",Win!D6)</f>
        <v>601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16</v>
      </c>
      <c r="G6">
        <f ca="1">IF(Win!F6="","",Win!F6)</f>
        <v>133</v>
      </c>
      <c r="H6" s="6" t="str">
        <f t="shared" ca="1" si="1"/>
        <v/>
      </c>
      <c r="I6" s="6">
        <f t="shared" ca="1" si="2"/>
        <v>-2</v>
      </c>
      <c r="J6" t="str">
        <f ca="1">IF(F6="","",Win!H6)</f>
        <v>Skybet: 600/1, 6pl, 1/5</v>
      </c>
      <c r="M6" t="str">
        <f>IF(FRL!A6="","",FRL!A6)</f>
        <v>Alena Sharp</v>
      </c>
      <c r="N6" t="str">
        <f>IF(FRL!B6="","",FRL!B6)</f>
        <v>0.27%</v>
      </c>
      <c r="O6">
        <f>IF(FRL!C6="","",FRL!C6)</f>
        <v>370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104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 Pano</v>
      </c>
      <c r="B7">
        <f>IF(Win!B7="","",VALUE(Win!B7))</f>
        <v>1.2999999999999999E-3</v>
      </c>
      <c r="C7">
        <f>IF(Win!C7="","",Win!C7)</f>
        <v>769</v>
      </c>
      <c r="D7">
        <f>IF(Win!D7="","",Win!D7)</f>
        <v>601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Alexa Pano</v>
      </c>
      <c r="N7" t="str">
        <f>IF(FRL!B7="","",FRL!B7)</f>
        <v>0.45%</v>
      </c>
      <c r="O7">
        <f>IF(FRL!C7="","",FRL!C7)</f>
        <v>222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81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Allisen Corpuz</v>
      </c>
      <c r="B8">
        <f>IF(Win!B8="","",VALUE(Win!B8))</f>
        <v>2.4899999999999999E-2</v>
      </c>
      <c r="C8">
        <f>IF(Win!C8="","",Win!C8)</f>
        <v>40</v>
      </c>
      <c r="D8">
        <f>IF(Win!D8="","",Win!D8)</f>
        <v>36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Allisen Corpuz</v>
      </c>
      <c r="N8" t="str">
        <f>IF(FRL!B8="","",FRL!B8)</f>
        <v>1.15%</v>
      </c>
      <c r="O8">
        <f>IF(FRL!C8="","",FRL!C8)</f>
        <v>87</v>
      </c>
      <c r="P8">
        <f>IF(FRL!D8="","",FRL!D8)</f>
        <v>46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Amanda Doherty</v>
      </c>
      <c r="B9">
        <f>IF(Win!B9="","",VALUE(Win!B9))</f>
        <v>1.8E-3</v>
      </c>
      <c r="C9">
        <f>IF(Win!C9="","",Win!C9)</f>
        <v>556</v>
      </c>
      <c r="D9">
        <f>IF(Win!D9="","",Win!D9)</f>
        <v>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Amanda Doherty</v>
      </c>
      <c r="N9" t="str">
        <f>IF(FRL!B9="","",FRL!B9)</f>
        <v>0.23%</v>
      </c>
      <c r="O9">
        <f>IF(FRL!C9="","",FRL!C9)</f>
        <v>435</v>
      </c>
      <c r="P9">
        <f>IF(FRL!D9="","",FRL!D9)</f>
        <v>201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24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Ana Belac</v>
      </c>
      <c r="B10">
        <f>IF(Win!B10="","",VALUE(Win!B10))</f>
        <v>8.9999999999999998E-4</v>
      </c>
      <c r="C10">
        <f>IF(Win!C10="","",Win!C10)</f>
        <v>1111</v>
      </c>
      <c r="D10">
        <f>IF(Win!D10="","",Win!D10)</f>
        <v>1001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Ana Belac</v>
      </c>
      <c r="N10" t="str">
        <f>IF(FRL!B10="","",FRL!B10)</f>
        <v>0.40%</v>
      </c>
      <c r="O10">
        <f>IF(FRL!C10="","",FRL!C10)</f>
        <v>250</v>
      </c>
      <c r="P10">
        <f>IF(FRL!D10="","",FRL!D10)</f>
        <v>351</v>
      </c>
      <c r="Q10" s="18">
        <f t="shared" si="3"/>
        <v>1E-3</v>
      </c>
      <c r="R10">
        <f t="array" ref="R10">IF(Q10="","",RANK(Q10, $Q$2:$Q$241) + COUNTIFS($Q$2:$Q$241, Q10, $P$2:$P$241, "&lt;"&amp;P10) + COUNTIFS($Q$2:$Q$241, Q10, $P$2:$P$241, P10, $M$2:$M$241, "&lt;"&amp;M10))</f>
        <v>27</v>
      </c>
      <c r="S10">
        <f ca="1">IF(FRL!F10="","",FRL!F10)</f>
        <v>104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Bet365: 350/1, 5pl, 1/4</v>
      </c>
    </row>
    <row r="11" spans="1:22" x14ac:dyDescent="0.25">
      <c r="A11" t="str">
        <f>IF(Win!A11="","",Win!A11)</f>
        <v>Andrea Lee</v>
      </c>
      <c r="B11">
        <f>IF(Win!B11="","",VALUE(Win!B11))</f>
        <v>4.4999999999999997E-3</v>
      </c>
      <c r="C11">
        <f>IF(Win!C11="","",Win!C11)</f>
        <v>222</v>
      </c>
      <c r="D11">
        <f>IF(Win!D11="","",Win!D11)</f>
        <v>201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Andrea Lee</v>
      </c>
      <c r="N11" t="str">
        <f>IF(FRL!B11="","",FRL!B11)</f>
        <v>0.95%</v>
      </c>
      <c r="O11">
        <f>IF(FRL!C11="","",FRL!C11)</f>
        <v>105</v>
      </c>
      <c r="P11">
        <f>IF(FRL!D11="","",FRL!D11)</f>
        <v>126</v>
      </c>
      <c r="Q11" s="18">
        <f t="shared" si="3"/>
        <v>2E-3</v>
      </c>
      <c r="R11">
        <f t="array" ref="R11">IF(Q11="","",RANK(Q11, $Q$2:$Q$241) + COUNTIFS($Q$2:$Q$241, Q11, $P$2:$P$241, "&lt;"&amp;P11) + COUNTIFS($Q$2:$Q$241, Q11, $P$2:$P$241, P11, $M$2:$M$241, "&lt;"&amp;M11))</f>
        <v>13</v>
      </c>
      <c r="S11">
        <f ca="1">IF(FRL!F11="","",FRL!F11)</f>
        <v>44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Bet365: 125/1, 5pl, 1/4</v>
      </c>
    </row>
    <row r="12" spans="1:22" x14ac:dyDescent="0.25">
      <c r="A12" t="str">
        <f>IF(Win!A12="","",Win!A12)</f>
        <v>Angel Yin</v>
      </c>
      <c r="B12">
        <f>IF(Win!B12="","",VALUE(Win!B12))</f>
        <v>2.75E-2</v>
      </c>
      <c r="C12">
        <f>IF(Win!C12="","",Win!C12)</f>
        <v>36</v>
      </c>
      <c r="D12">
        <f>IF(Win!D12="","",Win!D12)</f>
        <v>23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Angel Yin</v>
      </c>
      <c r="N12" t="str">
        <f>IF(FRL!B12="","",FRL!B12)</f>
        <v>2.74%</v>
      </c>
      <c r="O12">
        <f>IF(FRL!C12="","",FRL!C12)</f>
        <v>36</v>
      </c>
      <c r="P12">
        <f>IF(FRL!D12="","",FRL!D12)</f>
        <v>41</v>
      </c>
      <c r="Q12" s="18">
        <f t="shared" si="3"/>
        <v>3.0000000000000001E-3</v>
      </c>
      <c r="R12">
        <f t="array" ref="R12">IF(Q12="","",RANK(Q12, $Q$2:$Q$241) + COUNTIFS($Q$2:$Q$241, Q12, $P$2:$P$241, "&lt;"&amp;P12) + COUNTIFS($Q$2:$Q$241, Q12, $P$2:$P$241, P12, $M$2:$M$241, "&lt;"&amp;M12))</f>
        <v>7</v>
      </c>
      <c r="S12">
        <f ca="1">IF(FRL!F12="","",FRL!F12)</f>
        <v>81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Unibet: 40/1, 6pl, 1/5</v>
      </c>
    </row>
    <row r="13" spans="1:22" x14ac:dyDescent="0.25">
      <c r="A13" t="str">
        <f>IF(Win!A13="","",Win!A13)</f>
        <v>Anna Nordqvist</v>
      </c>
      <c r="B13">
        <f>IF(Win!B13="","",VALUE(Win!B13))</f>
        <v>1.5E-3</v>
      </c>
      <c r="C13">
        <f>IF(Win!C13="","",Win!C13)</f>
        <v>667</v>
      </c>
      <c r="D13">
        <f>IF(Win!D13="","",Win!D13)</f>
        <v>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Anna Nordqvist</v>
      </c>
      <c r="N13" t="str">
        <f>IF(FRL!B13="","",FRL!B13)</f>
        <v>0.48%</v>
      </c>
      <c r="O13">
        <f>IF(FRL!C13="","",FRL!C13)</f>
        <v>208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Arpichaya Yubol</v>
      </c>
      <c r="B14">
        <f>IF(Win!B14="","",VALUE(Win!B14))</f>
        <v>2.5999999999999999E-3</v>
      </c>
      <c r="C14">
        <f>IF(Win!C14="","",Win!C14)</f>
        <v>385</v>
      </c>
      <c r="D14">
        <f>IF(Win!D14="","",Win!D14)</f>
        <v>301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Arpichaya Yubol</v>
      </c>
      <c r="N14" t="str">
        <f>IF(FRL!B14="","",FRL!B14)</f>
        <v>0.29%</v>
      </c>
      <c r="O14">
        <f>IF(FRL!C14="","",FRL!C14)</f>
        <v>345</v>
      </c>
      <c r="P14">
        <f>IF(FRL!D14="","",FRL!D14)</f>
        <v>151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81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Ashleigh Buhai</v>
      </c>
      <c r="B15">
        <f>IF(Win!B15="","",VALUE(Win!B15))</f>
        <v>1.1299999999999999E-2</v>
      </c>
      <c r="C15">
        <f>IF(Win!C15="","",Win!C15)</f>
        <v>88</v>
      </c>
      <c r="D15">
        <f>IF(Win!D15="","",Win!D15)</f>
        <v>67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Ashleigh Buhai</v>
      </c>
      <c r="N15" t="str">
        <f>IF(FRL!B15="","",FRL!B15)</f>
        <v>1.62%</v>
      </c>
      <c r="O15">
        <f>IF(FRL!C15="","",FRL!C15)</f>
        <v>62</v>
      </c>
      <c r="P15">
        <f>IF(FRL!D15="","",FRL!D15)</f>
        <v>67</v>
      </c>
      <c r="Q15" s="18">
        <f t="shared" si="3"/>
        <v>1E-3</v>
      </c>
      <c r="R15">
        <f t="array" ref="R15">IF(Q15="","",RANK(Q15, $Q$2:$Q$241) + COUNTIFS($Q$2:$Q$241, Q15, $P$2:$P$241, "&lt;"&amp;P15) + COUNTIFS($Q$2:$Q$241, Q15, $P$2:$P$241, P15, $M$2:$M$241, "&lt;"&amp;M15))</f>
        <v>17</v>
      </c>
      <c r="S15">
        <f ca="1">IF(FRL!F15="","",FRL!F15)</f>
        <v>1</v>
      </c>
      <c r="T15" s="6" t="str">
        <f t="shared" ca="1" si="4"/>
        <v/>
      </c>
      <c r="U15" s="6">
        <f t="shared" ca="1" si="5"/>
        <v>46.2</v>
      </c>
      <c r="V15" t="str">
        <f ca="1">IF(R15="","",FRL!H15)</f>
        <v>Unibet: 66/1, 6pl, 1/5</v>
      </c>
    </row>
    <row r="16" spans="1:22" x14ac:dyDescent="0.25">
      <c r="A16" t="str">
        <f>IF(Win!A16="","",Win!A16)</f>
        <v>Asterisk Talley</v>
      </c>
      <c r="B16">
        <f>IF(Win!B16="","",VALUE(Win!B16))</f>
        <v>3.0999999999999999E-3</v>
      </c>
      <c r="C16">
        <f>IF(Win!C16="","",Win!C16)</f>
        <v>323</v>
      </c>
      <c r="D16">
        <f>IF(Win!D16="","",Win!D16)</f>
        <v>176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Asterisk Talley</v>
      </c>
      <c r="N16" t="str">
        <f>IF(FRL!B16="","",FRL!B16)</f>
        <v>0.86%</v>
      </c>
      <c r="O16">
        <f>IF(FRL!C16="","",FRL!C16)</f>
        <v>116</v>
      </c>
      <c r="P16">
        <f>IF(FRL!D16="","",FRL!D16)</f>
        <v>101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44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Auston Kim</v>
      </c>
      <c r="B17">
        <f>IF(Win!B17="","",VALUE(Win!B17))</f>
        <v>5.4999999999999997E-3</v>
      </c>
      <c r="C17">
        <f>IF(Win!C17="","",Win!C17)</f>
        <v>182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Auston Kim</v>
      </c>
      <c r="N17" t="str">
        <f>IF(FRL!B17="","",FRL!B17)</f>
        <v>1.12%</v>
      </c>
      <c r="O17">
        <f>IF(FRL!C17="","",FRL!C17)</f>
        <v>89</v>
      </c>
      <c r="P17">
        <f>IF(FRL!D17="","",FRL!D17)</f>
        <v>101</v>
      </c>
      <c r="Q17" s="18">
        <f t="shared" si="3"/>
        <v>1E-3</v>
      </c>
      <c r="R17">
        <f t="array" ref="R17">IF(Q17="","",RANK(Q17, $Q$2:$Q$241) + COUNTIFS($Q$2:$Q$241, Q17, $P$2:$P$241, "&lt;"&amp;P17) + COUNTIFS($Q$2:$Q$241, Q17, $P$2:$P$241, P17, $M$2:$M$241, "&lt;"&amp;M17))</f>
        <v>18</v>
      </c>
      <c r="S17">
        <f ca="1">IF(FRL!F17="","",FRL!F17)</f>
        <v>62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Ladbrokes: 100/1, 5pl, 1/4</v>
      </c>
    </row>
    <row r="18" spans="1:22" x14ac:dyDescent="0.25">
      <c r="A18" t="str">
        <f>IF(Win!A18="","",Win!A18)</f>
        <v>Ayaka Furue</v>
      </c>
      <c r="B18">
        <f>IF(Win!B18="","",VALUE(Win!B18))</f>
        <v>3.8399999999999997E-2</v>
      </c>
      <c r="C18">
        <f>IF(Win!C18="","",Win!C18)</f>
        <v>26</v>
      </c>
      <c r="D18">
        <f>IF(Win!D18="","",Win!D18)</f>
        <v>19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Ayaka Furue</v>
      </c>
      <c r="N18" t="str">
        <f>IF(FRL!B18="","",FRL!B18)</f>
        <v>3.38%</v>
      </c>
      <c r="O18">
        <f>IF(FRL!C18="","",FRL!C18)</f>
        <v>30</v>
      </c>
      <c r="P18">
        <f>IF(FRL!D18="","",FRL!D18)</f>
        <v>36</v>
      </c>
      <c r="Q18" s="18">
        <f t="shared" si="3"/>
        <v>6.0000000000000001E-3</v>
      </c>
      <c r="R18">
        <f t="array" ref="R18">IF(Q18="","",RANK(Q18, $Q$2:$Q$241) + COUNTIFS($Q$2:$Q$241, Q18, $P$2:$P$241, "&lt;"&amp;P18) + COUNTIFS($Q$2:$Q$241, Q18, $P$2:$P$241, P18, $M$2:$M$241, "&lt;"&amp;M18))</f>
        <v>1</v>
      </c>
      <c r="S18">
        <f ca="1">IF(FRL!F18="","",FRL!F18)</f>
        <v>81</v>
      </c>
      <c r="T18" s="6">
        <f t="shared" ca="1" si="4"/>
        <v>-2</v>
      </c>
      <c r="U18" s="6">
        <f t="shared" ca="1" si="5"/>
        <v>-2</v>
      </c>
      <c r="V18" t="str">
        <f ca="1">IF(R18="","",FRL!H18)</f>
        <v>BetVictor: 35/1, 5pl, 1/4</v>
      </c>
    </row>
    <row r="19" spans="1:22" x14ac:dyDescent="0.25">
      <c r="A19" t="str">
        <f>IF(Win!A19="","",Win!A19)</f>
        <v>Azahara Munoz</v>
      </c>
      <c r="B19">
        <f>IF(Win!B19="","",VALUE(Win!B19))</f>
        <v>8.9999999999999998E-4</v>
      </c>
      <c r="C19">
        <f>IF(Win!C19="","",Win!C19)</f>
        <v>1111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Azahara Munoz</v>
      </c>
      <c r="N19" t="str">
        <f>IF(FRL!B19="","",FRL!B19)</f>
        <v>0.43%</v>
      </c>
      <c r="O19">
        <f>IF(FRL!C19="","",FRL!C19)</f>
        <v>233</v>
      </c>
      <c r="P19">
        <f>IF(FRL!D19="","",FRL!D19)</f>
        <v>351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28</v>
      </c>
      <c r="S19">
        <f ca="1">IF(FRL!F19="","",FRL!F19)</f>
        <v>104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Bet365: 350/1, 5pl, 1/4</v>
      </c>
    </row>
    <row r="20" spans="1:22" x14ac:dyDescent="0.25">
      <c r="A20" t="str">
        <f>IF(Win!A20="","",Win!A20)</f>
        <v>Benedetta Moresco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Benedetta Moresco</v>
      </c>
      <c r="N20" t="str">
        <f>IF(FRL!B20="","",FRL!B20)</f>
        <v>0.14%</v>
      </c>
      <c r="O20">
        <f>IF(FRL!C20="","",FRL!C20)</f>
        <v>714</v>
      </c>
      <c r="P20">
        <f>IF(FRL!D20="","",FRL!D20)</f>
        <v>251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81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Bianca Pagdanganan</v>
      </c>
      <c r="B21">
        <f>IF(Win!B21="","",VALUE(Win!B21))</f>
        <v>5.9999999999999995E-4</v>
      </c>
      <c r="C21">
        <f>IF(Win!C21="","",Win!C21)</f>
        <v>1667</v>
      </c>
      <c r="D21">
        <f>IF(Win!D21="","",Win!D21)</f>
        <v>351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126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Bianca Pagdanganan</v>
      </c>
      <c r="N21" t="str">
        <f>IF(FRL!B21="","",FRL!B21)</f>
        <v>0.14%</v>
      </c>
      <c r="O21">
        <f>IF(FRL!C21="","",FRL!C21)</f>
        <v>714</v>
      </c>
      <c r="P21">
        <f>IF(FRL!D21="","",FRL!D21)</f>
        <v>151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Brittany Altomare</v>
      </c>
      <c r="B22">
        <f>IF(Win!B22="","",VALUE(Win!B22))</f>
        <v>2.0000000000000001E-4</v>
      </c>
      <c r="C22">
        <f>IF(Win!C22="","",Win!C22)</f>
        <v>5000</v>
      </c>
      <c r="D22">
        <f>IF(Win!D22="","",Win!D22)</f>
        <v>2001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Brittany Altomare</v>
      </c>
      <c r="N22" t="str">
        <f>IF(FRL!B22="","",FRL!B22)</f>
        <v>0.20%</v>
      </c>
      <c r="O22">
        <f>IF(FRL!C22="","",FRL!C22)</f>
        <v>500</v>
      </c>
      <c r="P22">
        <f>IF(FRL!D22="","",FRL!D22)</f>
        <v>501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Brooke M. Henderson</v>
      </c>
      <c r="B23">
        <f>IF(Win!B23="","",VALUE(Win!B23))</f>
        <v>1.5699999999999999E-2</v>
      </c>
      <c r="C23">
        <f>IF(Win!C23="","",Win!C23)</f>
        <v>64</v>
      </c>
      <c r="D23">
        <f>IF(Win!D23="","",Win!D23)</f>
        <v>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74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Brooke M. Henderson</v>
      </c>
      <c r="N23" t="str">
        <f>IF(FRL!B23="","",FRL!B23)</f>
        <v>0.84%</v>
      </c>
      <c r="O23">
        <f>IF(FRL!C23="","",FRL!C23)</f>
        <v>119</v>
      </c>
      <c r="P23">
        <f>IF(FRL!D23="","",FRL!D23)</f>
        <v>56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Brooke Matthews</v>
      </c>
      <c r="B24">
        <f>IF(Win!B24="","",VALUE(Win!B24))</f>
        <v>8.0000000000000004E-4</v>
      </c>
      <c r="C24">
        <f>IF(Win!C24="","",Win!C24)</f>
        <v>1250</v>
      </c>
      <c r="D24">
        <f>IF(Win!D24="","",Win!D24)</f>
        <v>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Brooke Matthews</v>
      </c>
      <c r="N24" t="str">
        <f>IF(FRL!B24="","",FRL!B24)</f>
        <v>0.14%</v>
      </c>
      <c r="O24">
        <f>IF(FRL!C24="","",FRL!C24)</f>
        <v>714</v>
      </c>
      <c r="P24">
        <f>IF(FRL!D24="","",FRL!D24)</f>
        <v>201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Caley McGinty</v>
      </c>
      <c r="B25">
        <f>IF(Win!B25="","",VALUE(Win!B25))</f>
        <v>1E-4</v>
      </c>
      <c r="C25">
        <f>IF(Win!C25="","",Win!C25)</f>
        <v>10000</v>
      </c>
      <c r="D25">
        <f>IF(Win!D25="","",Win!D25)</f>
        <v>2001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143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Caley McGinty</v>
      </c>
      <c r="N25" t="str">
        <f>IF(FRL!B25="","",FRL!B25)</f>
        <v>0.15%</v>
      </c>
      <c r="O25">
        <f>IF(FRL!C25="","",FRL!C25)</f>
        <v>667</v>
      </c>
      <c r="P25">
        <f>IF(FRL!D25="","",FRL!D25)</f>
        <v>501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120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Caroline Canales</v>
      </c>
      <c r="B26">
        <f>IF(Win!B26="","",VALUE(Win!B26))</f>
        <v>0</v>
      </c>
      <c r="C26">
        <f>IF(Win!C26="","",Win!C26)</f>
        <v>10000</v>
      </c>
      <c r="D26">
        <f>IF(Win!D26="","",Win!D26)</f>
        <v>2001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Caroline Canales</v>
      </c>
      <c r="N26" t="str">
        <f>IF(FRL!B26="","",FRL!B26)</f>
        <v>0.07%</v>
      </c>
      <c r="O26">
        <f>IF(FRL!C26="","",FRL!C26)</f>
        <v>1429</v>
      </c>
      <c r="P26">
        <f>IF(FRL!D26="","",FRL!D26)</f>
        <v>501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104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Caroline Inglis</v>
      </c>
      <c r="B27">
        <f>IF(Win!B27="","",VALUE(Win!B27))</f>
        <v>5.9999999999999995E-4</v>
      </c>
      <c r="C27">
        <f>IF(Win!C27="","",Win!C27)</f>
        <v>1667</v>
      </c>
      <c r="D27">
        <f>IF(Win!D27="","",Win!D27)</f>
        <v>1501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Caroline Inglis</v>
      </c>
      <c r="N27" t="str">
        <f>IF(FRL!B27="","",FRL!B27)</f>
        <v>0.10%</v>
      </c>
      <c r="O27">
        <f>IF(FRL!C27="","",FRL!C27)</f>
        <v>1000</v>
      </c>
      <c r="P27">
        <f>IF(FRL!D27="","",FRL!D27)</f>
        <v>501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44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Caroline Masson</v>
      </c>
      <c r="B28">
        <f>IF(Win!B28="","",VALUE(Win!B28))</f>
        <v>1.5E-3</v>
      </c>
      <c r="C28">
        <f>IF(Win!C28="","",Win!C28)</f>
        <v>667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144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Caroline Masson</v>
      </c>
      <c r="N28" t="str">
        <f>IF(FRL!B28="","",FRL!B28)</f>
        <v>0.55%</v>
      </c>
      <c r="O28">
        <f>IF(FRL!C28="","",FRL!C28)</f>
        <v>182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137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Cassie Porter</v>
      </c>
      <c r="B29">
        <f>IF(Win!B29="","",VALUE(Win!B29))</f>
        <v>2.7000000000000001E-3</v>
      </c>
      <c r="C29">
        <f>IF(Win!C29="","",Win!C29)</f>
        <v>370</v>
      </c>
      <c r="D29">
        <f>IF(Win!D29="","",Win!D29)</f>
        <v>176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Cassie Porter</v>
      </c>
      <c r="N29" t="str">
        <f>IF(FRL!B29="","",FRL!B29)</f>
        <v>0.28%</v>
      </c>
      <c r="O29">
        <f>IF(FRL!C29="","",FRL!C29)</f>
        <v>357</v>
      </c>
      <c r="P29">
        <f>IF(FRL!D29="","",FRL!D29)</f>
        <v>126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Celine Borge</v>
      </c>
      <c r="B30">
        <f>IF(Win!B30="","",VALUE(Win!B30))</f>
        <v>1.1999999999999999E-3</v>
      </c>
      <c r="C30">
        <f>IF(Win!C30="","",Win!C30)</f>
        <v>833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Celine Borge</v>
      </c>
      <c r="N30" t="str">
        <f>IF(FRL!B30="","",FRL!B30)</f>
        <v>0.18%</v>
      </c>
      <c r="O30">
        <f>IF(FRL!C30="","",FRL!C30)</f>
        <v>556</v>
      </c>
      <c r="P30">
        <f>IF(FRL!D30="","",FRL!D30)</f>
        <v>501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Celine Boutier</v>
      </c>
      <c r="B31">
        <f>IF(Win!B31="","",VALUE(Win!B31))</f>
        <v>1.7899999999999999E-2</v>
      </c>
      <c r="C31">
        <f>IF(Win!C31="","",Win!C31)</f>
        <v>56</v>
      </c>
      <c r="D31">
        <f>IF(Win!D31="","",Win!D31)</f>
        <v>41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Celine Boutier</v>
      </c>
      <c r="N31" t="str">
        <f>IF(FRL!B31="","",FRL!B31)</f>
        <v>2.08%</v>
      </c>
      <c r="O31">
        <f>IF(FRL!C31="","",FRL!C31)</f>
        <v>48</v>
      </c>
      <c r="P31">
        <f>IF(FRL!D31="","",FRL!D31)</f>
        <v>51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16</v>
      </c>
      <c r="S31">
        <f ca="1">IF(FRL!F31="","",FRL!F31)</f>
        <v>81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Paddy Power: 50/1, 5pl, 1/4</v>
      </c>
    </row>
    <row r="32" spans="1:22" x14ac:dyDescent="0.25">
      <c r="A32" t="str">
        <f>IF(Win!A32="","",Win!A32)</f>
        <v>Chanettee Wannasaen</v>
      </c>
      <c r="B32">
        <f>IF(Win!B32="","",VALUE(Win!B32))</f>
        <v>3.2000000000000002E-3</v>
      </c>
      <c r="C32">
        <f>IF(Win!C32="","",Win!C32)</f>
        <v>313</v>
      </c>
      <c r="D32">
        <f>IF(Win!D32="","",Win!D32)</f>
        <v>251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Chanettee Wannasaen</v>
      </c>
      <c r="N32" t="str">
        <f>IF(FRL!B32="","",FRL!B32)</f>
        <v>0.83%</v>
      </c>
      <c r="O32">
        <f>IF(FRL!C32="","",FRL!C32)</f>
        <v>120</v>
      </c>
      <c r="P32">
        <f>IF(FRL!D32="","",FRL!D32)</f>
        <v>126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Cheyenne Knight</v>
      </c>
      <c r="B33">
        <f>IF(Win!B33="","",VALUE(Win!B33))</f>
        <v>1.5E-3</v>
      </c>
      <c r="C33">
        <f>IF(Win!C33="","",Win!C33)</f>
        <v>667</v>
      </c>
      <c r="D33">
        <f>IF(Win!D33="","",Win!D33)</f>
        <v>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Cheyenne Knight</v>
      </c>
      <c r="N33" t="str">
        <f>IF(FRL!B33="","",FRL!B33)</f>
        <v>0.20%</v>
      </c>
      <c r="O33">
        <f>IF(FRL!C33="","",FRL!C33)</f>
        <v>500</v>
      </c>
      <c r="P33">
        <f>IF(FRL!D33="","",FRL!D33)</f>
        <v>201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128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Chisato Iwai</v>
      </c>
      <c r="B34">
        <f>IF(Win!B34="","",VALUE(Win!B34))</f>
        <v>0.02</v>
      </c>
      <c r="C34">
        <f>IF(Win!C34="","",Win!C34)</f>
        <v>50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Chisato Iwai</v>
      </c>
      <c r="N34" t="str">
        <f>IF(FRL!B34="","",FRL!B34)</f>
        <v>2.30%</v>
      </c>
      <c r="O34">
        <f>IF(FRL!C34="","",FRL!C34)</f>
        <v>43</v>
      </c>
      <c r="P34">
        <f>IF(FRL!D34="","",FRL!D34)</f>
        <v>51</v>
      </c>
      <c r="Q34" s="18">
        <f t="shared" si="3"/>
        <v>3.0000000000000001E-3</v>
      </c>
      <c r="R34">
        <f t="array" ref="R34">IF(Q34="","",RANK(Q34, $Q$2:$Q$241) + COUNTIFS($Q$2:$Q$241, Q34, $P$2:$P$241, "&lt;"&amp;P34) + COUNTIFS($Q$2:$Q$241, Q34, $P$2:$P$241, P34, $M$2:$M$241, "&lt;"&amp;M34))</f>
        <v>8</v>
      </c>
      <c r="S34">
        <f ca="1">IF(FRL!F34="","",FRL!F34)</f>
        <v>15</v>
      </c>
      <c r="T34" s="6" t="str">
        <f t="shared" ca="1" si="4"/>
        <v/>
      </c>
      <c r="U34" s="6">
        <f t="shared" ca="1" si="5"/>
        <v>-2</v>
      </c>
      <c r="V34" t="str">
        <f ca="1">IF(R34="","",FRL!H34)</f>
        <v>Skybet: 50/1, 5pl, 1/4</v>
      </c>
    </row>
    <row r="35" spans="1:22" x14ac:dyDescent="0.25">
      <c r="A35" t="str">
        <f>IF(Win!A35="","",Win!A35)</f>
        <v>Dani Holmqvist</v>
      </c>
      <c r="B35">
        <f>IF(Win!B35="","",VALUE(Win!B35))</f>
        <v>4.0000000000000002E-4</v>
      </c>
      <c r="C35">
        <f>IF(Win!C35="","",Win!C35)</f>
        <v>2500</v>
      </c>
      <c r="D35">
        <f>IF(Win!D35="","",Win!D35)</f>
        <v>2001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Dani Holmqvist</v>
      </c>
      <c r="N35" t="str">
        <f>IF(FRL!B35="","",FRL!B35)</f>
        <v>0.09%</v>
      </c>
      <c r="O35">
        <f>IF(FRL!C35="","",FRL!C35)</f>
        <v>1111</v>
      </c>
      <c r="P35">
        <f>IF(FRL!D35="","",FRL!D35)</f>
        <v>501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Daniela Iacobelli</v>
      </c>
      <c r="B36">
        <f>IF(Win!B36="","",VALUE(Win!B36))</f>
        <v>1E-4</v>
      </c>
      <c r="C36">
        <f>IF(Win!C36="","",Win!C36)</f>
        <v>10000</v>
      </c>
      <c r="D36">
        <f>IF(Win!D36="","",Win!D36)</f>
        <v>1501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133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Daniela Iacobelli</v>
      </c>
      <c r="N36" t="str">
        <f>IF(FRL!B36="","",FRL!B36)</f>
        <v>0.08%</v>
      </c>
      <c r="O36">
        <f>IF(FRL!C36="","",FRL!C36)</f>
        <v>1250</v>
      </c>
      <c r="P36">
        <f>IF(FRL!D36="","",FRL!D36)</f>
        <v>501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140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Danielle Kang</v>
      </c>
      <c r="B37">
        <f>IF(Win!B37="","",VALUE(Win!B37))</f>
        <v>1E-4</v>
      </c>
      <c r="C37">
        <f>IF(Win!C37="","",Win!C37)</f>
        <v>10000</v>
      </c>
      <c r="D37">
        <f>IF(Win!D37="","",Win!D37)</f>
        <v>1501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Danielle Kang</v>
      </c>
      <c r="N37" t="str">
        <f>IF(FRL!B37="","",FRL!B37)</f>
        <v>0.05%</v>
      </c>
      <c r="O37">
        <f>IF(FRL!C37="","",FRL!C37)</f>
        <v>2000</v>
      </c>
      <c r="P37">
        <f>IF(FRL!D37="","",FRL!D37)</f>
        <v>501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144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Dewi Weber</v>
      </c>
      <c r="B38">
        <f>IF(Win!B38="","",VALUE(Win!B38))</f>
        <v>2E-3</v>
      </c>
      <c r="C38">
        <f>IF(Win!C38="","",Win!C38)</f>
        <v>500</v>
      </c>
      <c r="D38">
        <f>IF(Win!D38="","",Win!D38)</f>
        <v>601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100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Dewi Weber</v>
      </c>
      <c r="N38" t="str">
        <f>IF(FRL!B38="","",FRL!B38)</f>
        <v>0.57%</v>
      </c>
      <c r="O38">
        <f>IF(FRL!C38="","",FRL!C38)</f>
        <v>175</v>
      </c>
      <c r="P38">
        <f>IF(FRL!D38="","",FRL!D38)</f>
        <v>201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23</v>
      </c>
      <c r="S38">
        <f ca="1">IF(FRL!F38="","",FRL!F38)</f>
        <v>24</v>
      </c>
      <c r="T38" s="6" t="str">
        <f t="shared" ca="1" si="4"/>
        <v/>
      </c>
      <c r="U38" s="6">
        <f t="shared" ca="1" si="5"/>
        <v>-2</v>
      </c>
      <c r="V38" t="str">
        <f ca="1">IF(R38="","",FRL!H38)</f>
        <v>Bet365: 200/1, 5pl, 1/4</v>
      </c>
    </row>
    <row r="39" spans="1:22" x14ac:dyDescent="0.25">
      <c r="A39" t="str">
        <f>IF(Win!A39="","",Win!A39)</f>
        <v>Elizabeth Szokol</v>
      </c>
      <c r="B39">
        <f>IF(Win!B39="","",VALUE(Win!B39))</f>
        <v>4.4000000000000003E-3</v>
      </c>
      <c r="C39">
        <f>IF(Win!C39="","",Win!C39)</f>
        <v>227</v>
      </c>
      <c r="D39">
        <f>IF(Win!D39="","",Win!D39)</f>
        <v>501</v>
      </c>
      <c r="E39" s="18">
        <f t="shared" si="0"/>
        <v>2E-3</v>
      </c>
      <c r="F39">
        <f t="array" ref="F39">IF(E39="","",RANK(E39, $E$2:$E$241) + COUNTIFS($E$2:$E$241, E39, $D$2:$D$241, "&lt;"&amp;D39) + COUNTIFS($E$2:$E$241, E39, $D$2:$D$241, D39, $A$2:$A$241, "&lt;"&amp;A39))</f>
        <v>9</v>
      </c>
      <c r="G39">
        <f ca="1">IF(Win!F39="","",Win!F39)</f>
        <v>126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QuinnBet: 500/1, 5pl, 1/4</v>
      </c>
      <c r="M39" t="str">
        <f>IF(FRL!A39="","",FRL!A39)</f>
        <v>Elizabeth Szokol</v>
      </c>
      <c r="N39" t="str">
        <f>IF(FRL!B39="","",FRL!B39)</f>
        <v>0.35%</v>
      </c>
      <c r="O39">
        <f>IF(FRL!C39="","",FRL!C39)</f>
        <v>286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137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Emily Kristine Pedersen</v>
      </c>
      <c r="B40">
        <f>IF(Win!B40="","",VALUE(Win!B40))</f>
        <v>1.5E-3</v>
      </c>
      <c r="C40">
        <f>IF(Win!C40="","",Win!C40)</f>
        <v>667</v>
      </c>
      <c r="D40">
        <f>IF(Win!D40="","",Win!D40)</f>
        <v>301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Emily Kristine Pedersen</v>
      </c>
      <c r="N40" t="str">
        <f>IF(FRL!B40="","",FRL!B40)</f>
        <v>0.20%</v>
      </c>
      <c r="O40">
        <f>IF(FRL!C40="","",FRL!C40)</f>
        <v>500</v>
      </c>
      <c r="P40">
        <f>IF(FRL!D40="","",FRL!D40)</f>
        <v>126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Esther Henseleit</v>
      </c>
      <c r="B41">
        <f>IF(Win!B41="","",VALUE(Win!B41))</f>
        <v>6.0000000000000001E-3</v>
      </c>
      <c r="C41">
        <f>IF(Win!C41="","",Win!C41)</f>
        <v>167</v>
      </c>
      <c r="D41">
        <f>IF(Win!D41="","",Win!D41)</f>
        <v>151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Esther Henseleit</v>
      </c>
      <c r="N41" t="str">
        <f>IF(FRL!B41="","",FRL!B41)</f>
        <v>1.11%</v>
      </c>
      <c r="O41">
        <f>IF(FRL!C41="","",FRL!C41)</f>
        <v>90</v>
      </c>
      <c r="P41">
        <f>IF(FRL!D41="","",FRL!D41)</f>
        <v>101</v>
      </c>
      <c r="Q41" s="18">
        <f t="shared" si="3"/>
        <v>1E-3</v>
      </c>
      <c r="R41">
        <f t="array" ref="R41">IF(Q41="","",RANK(Q41, $Q$2:$Q$241) + COUNTIFS($Q$2:$Q$241, Q41, $P$2:$P$241, "&lt;"&amp;P41) + COUNTIFS($Q$2:$Q$241, Q41, $P$2:$P$241, P41, $M$2:$M$241, "&lt;"&amp;M41))</f>
        <v>19</v>
      </c>
      <c r="S41">
        <f ca="1">IF(FRL!F41="","",FRL!F41)</f>
        <v>81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Unibet: 100/1, 6pl, 1/5</v>
      </c>
    </row>
    <row r="42" spans="1:22" x14ac:dyDescent="0.25">
      <c r="A42" t="str">
        <f>IF(Win!A42="","",Win!A42)</f>
        <v>Eun-Hee Ji</v>
      </c>
      <c r="B42">
        <f>IF(Win!B42="","",VALUE(Win!B42))</f>
        <v>2.9999999999999997E-4</v>
      </c>
      <c r="C42">
        <f>IF(Win!C42="","",Win!C42)</f>
        <v>3333</v>
      </c>
      <c r="D42">
        <f>IF(Win!D42="","",Win!D42)</f>
        <v>1501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Eun-Hee Ji</v>
      </c>
      <c r="N42" t="str">
        <f>IF(FRL!B42="","",FRL!B42)</f>
        <v>0.07%</v>
      </c>
      <c r="O42">
        <f>IF(FRL!C42="","",FRL!C42)</f>
        <v>1429</v>
      </c>
      <c r="P42">
        <f>IF(FRL!D42="","",FRL!D42)</f>
        <v>501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Fatima Fernandez Cano</v>
      </c>
      <c r="B43">
        <f>IF(Win!B43="","",VALUE(Win!B43))</f>
        <v>5.0000000000000001E-4</v>
      </c>
      <c r="C43">
        <f>IF(Win!C43="","",Win!C43)</f>
        <v>2000</v>
      </c>
      <c r="D43">
        <f>IF(Win!D43="","",Win!D43)</f>
        <v>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Fatima Fernandez Cano</v>
      </c>
      <c r="N43" t="str">
        <f>IF(FRL!B43="","",FRL!B43)</f>
        <v>0.28%</v>
      </c>
      <c r="O43">
        <f>IF(FRL!C43="","",FRL!C43)</f>
        <v>357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81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Fiona Xu</v>
      </c>
      <c r="B44">
        <f>IF(Win!B44="","",VALUE(Win!B44))</f>
        <v>2.9999999999999997E-4</v>
      </c>
      <c r="C44">
        <f>IF(Win!C44="","",Win!C44)</f>
        <v>3333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141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Fiona Xu</v>
      </c>
      <c r="N44" t="str">
        <f>IF(FRL!B44="","",FRL!B44)</f>
        <v>0.07%</v>
      </c>
      <c r="O44">
        <f>IF(FRL!C44="","",FRL!C44)</f>
        <v>1429</v>
      </c>
      <c r="P44">
        <f>IF(FRL!D44="","",FRL!D44)</f>
        <v>501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143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Frida Kinhult</v>
      </c>
      <c r="B45">
        <f>IF(Win!B45="","",VALUE(Win!B45))</f>
        <v>1.1000000000000001E-3</v>
      </c>
      <c r="C45">
        <f>IF(Win!C45="","",Win!C45)</f>
        <v>909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Frida Kinhult</v>
      </c>
      <c r="N45" t="str">
        <f>IF(FRL!B45="","",FRL!B45)</f>
        <v>0.13%</v>
      </c>
      <c r="O45">
        <f>IF(FRL!C45="","",FRL!C45)</f>
        <v>769</v>
      </c>
      <c r="P45">
        <f>IF(FRL!D45="","",FRL!D45)</f>
        <v>201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Gabriela Ruffels</v>
      </c>
      <c r="B46">
        <f>IF(Win!B46="","",VALUE(Win!B46))</f>
        <v>3.5000000000000001E-3</v>
      </c>
      <c r="C46">
        <f>IF(Win!C46="","",Win!C46)</f>
        <v>286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Gabriela Ruffels</v>
      </c>
      <c r="N46" t="str">
        <f>IF(FRL!B46="","",FRL!B46)</f>
        <v>0.89%</v>
      </c>
      <c r="O46">
        <f>IF(FRL!C46="","",FRL!C46)</f>
        <v>112</v>
      </c>
      <c r="P46">
        <f>IF(FRL!D46="","",FRL!D46)</f>
        <v>126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21</v>
      </c>
      <c r="S46">
        <f ca="1">IF(FRL!F46="","",FRL!F46)</f>
        <v>128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Bet365: 125/1, 5pl, 1/4</v>
      </c>
    </row>
    <row r="47" spans="1:22" x14ac:dyDescent="0.25">
      <c r="A47" t="str">
        <f>IF(Win!A47="","",Win!A47)</f>
        <v>Gaby Lopez</v>
      </c>
      <c r="B47">
        <f>IF(Win!B47="","",VALUE(Win!B47))</f>
        <v>2.0899999999999998E-2</v>
      </c>
      <c r="C47">
        <f>IF(Win!C47="","",Win!C47)</f>
        <v>48</v>
      </c>
      <c r="D47">
        <f>IF(Win!D47="","",Win!D47)</f>
        <v>41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Gaby Lopez</v>
      </c>
      <c r="N47" t="str">
        <f>IF(FRL!B47="","",FRL!B47)</f>
        <v>2.30%</v>
      </c>
      <c r="O47">
        <f>IF(FRL!C47="","",FRL!C47)</f>
        <v>43</v>
      </c>
      <c r="P47">
        <f>IF(FRL!D47="","",FRL!D47)</f>
        <v>46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15</v>
      </c>
      <c r="S47">
        <f ca="1">IF(FRL!F47="","",FRL!F47)</f>
        <v>62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Skybet: 45/1, 5pl, 1/4</v>
      </c>
    </row>
    <row r="48" spans="1:22" x14ac:dyDescent="0.25">
      <c r="A48" t="str">
        <f>IF(Win!A48="","",Win!A48)</f>
        <v>Gemma Dryburgh</v>
      </c>
      <c r="B48">
        <f>IF(Win!B48="","",VALUE(Win!B48))</f>
        <v>2.3999999999999998E-3</v>
      </c>
      <c r="C48">
        <f>IF(Win!C48="","",Win!C48)</f>
        <v>417</v>
      </c>
      <c r="D48">
        <f>IF(Win!D48="","",Win!D48)</f>
        <v>401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Gemma Dryburgh</v>
      </c>
      <c r="N48" t="str">
        <f>IF(FRL!B48="","",FRL!B48)</f>
        <v>0.69%</v>
      </c>
      <c r="O48">
        <f>IF(FRL!C48="","",FRL!C48)</f>
        <v>145</v>
      </c>
      <c r="P48">
        <f>IF(FRL!D48="","",FRL!D48)</f>
        <v>151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Georgia Hall</v>
      </c>
      <c r="B49">
        <f>IF(Win!B49="","",VALUE(Win!B49))</f>
        <v>5.7999999999999996E-3</v>
      </c>
      <c r="C49">
        <f>IF(Win!C49="","",Win!C49)</f>
        <v>172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Georgia Hall</v>
      </c>
      <c r="N49" t="str">
        <f>IF(FRL!B49="","",FRL!B49)</f>
        <v>1.14%</v>
      </c>
      <c r="O49">
        <f>IF(FRL!C49="","",FRL!C49)</f>
        <v>88</v>
      </c>
      <c r="P49">
        <f>IF(FRL!D49="","",FRL!D49)</f>
        <v>126</v>
      </c>
      <c r="Q49" s="18">
        <f t="shared" si="3"/>
        <v>3.0000000000000001E-3</v>
      </c>
      <c r="R49">
        <f t="array" ref="R49">IF(Q49="","",RANK(Q49, $Q$2:$Q$241) + COUNTIFS($Q$2:$Q$241, Q49, $P$2:$P$241, "&lt;"&amp;P49) + COUNTIFS($Q$2:$Q$241, Q49, $P$2:$P$241, P49, $M$2:$M$241, "&lt;"&amp;M49))</f>
        <v>10</v>
      </c>
      <c r="S49">
        <f ca="1">IF(FRL!F49="","",FRL!F49)</f>
        <v>81</v>
      </c>
      <c r="T49" s="6" t="str">
        <f t="shared" ca="1" si="4"/>
        <v/>
      </c>
      <c r="U49" s="6">
        <f t="shared" ca="1" si="5"/>
        <v>-2</v>
      </c>
      <c r="V49" t="str">
        <f ca="1">IF(R49="","",FRL!H49)</f>
        <v>Bet365: 125/1, 5pl, 1/4</v>
      </c>
    </row>
    <row r="50" spans="1:22" x14ac:dyDescent="0.25">
      <c r="A50" t="str">
        <f>IF(Win!A50="","",Win!A50)</f>
        <v>Gigi Stoll</v>
      </c>
      <c r="B50">
        <f>IF(Win!B50="","",VALUE(Win!B50))</f>
        <v>8.9999999999999998E-4</v>
      </c>
      <c r="C50">
        <f>IF(Win!C50="","",Win!C50)</f>
        <v>1111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Gigi Stoll</v>
      </c>
      <c r="N50" t="str">
        <f>IF(FRL!B50="","",FRL!B50)</f>
        <v>0.16%</v>
      </c>
      <c r="O50">
        <f>IF(FRL!C50="","",FRL!C50)</f>
        <v>625</v>
      </c>
      <c r="P50">
        <f>IF(FRL!D50="","",FRL!D50)</f>
        <v>201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Grace Kim</v>
      </c>
      <c r="B51">
        <f>IF(Win!B51="","",VALUE(Win!B51))</f>
        <v>3.7000000000000002E-3</v>
      </c>
      <c r="C51">
        <f>IF(Win!C51="","",Win!C51)</f>
        <v>270</v>
      </c>
      <c r="D51">
        <f>IF(Win!D51="","",Win!D51)</f>
        <v>251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Grace Kim</v>
      </c>
      <c r="N51" t="str">
        <f>IF(FRL!B51="","",FRL!B51)</f>
        <v>0.86%</v>
      </c>
      <c r="O51">
        <f>IF(FRL!C51="","",FRL!C51)</f>
        <v>116</v>
      </c>
      <c r="P51">
        <f>IF(FRL!D51="","",FRL!D51)</f>
        <v>126</v>
      </c>
      <c r="Q51" s="18">
        <f t="shared" si="3"/>
        <v>1E-3</v>
      </c>
      <c r="R51">
        <f t="array" ref="R51">IF(Q51="","",RANK(Q51, $Q$2:$Q$241) + COUNTIFS($Q$2:$Q$241, Q51, $P$2:$P$241, "&lt;"&amp;P51) + COUNTIFS($Q$2:$Q$241, Q51, $P$2:$P$241, P51, $M$2:$M$241, "&lt;"&amp;M51))</f>
        <v>22</v>
      </c>
      <c r="S51">
        <f ca="1">IF(FRL!F51="","",FRL!F51)</f>
        <v>81</v>
      </c>
      <c r="T51" s="6" t="str">
        <f t="shared" ca="1" si="4"/>
        <v/>
      </c>
      <c r="U51" s="6">
        <f t="shared" ca="1" si="5"/>
        <v>-2</v>
      </c>
      <c r="V51" t="str">
        <f ca="1">IF(R51="","",FRL!H51)</f>
        <v>Ladbrokes: 125/1, 5pl, 1/4</v>
      </c>
    </row>
    <row r="52" spans="1:22" x14ac:dyDescent="0.25">
      <c r="A52" t="str">
        <f>IF(Win!A52="","",Win!A52)</f>
        <v>Gurleen Kaur</v>
      </c>
      <c r="B52">
        <f>IF(Win!B52="","",VALUE(Win!B52))</f>
        <v>8.0000000000000004E-4</v>
      </c>
      <c r="C52">
        <f>IF(Win!C52="","",Win!C52)</f>
        <v>1250</v>
      </c>
      <c r="D52">
        <f>IF(Win!D52="","",Win!D52)</f>
        <v>601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Gurleen Kaur</v>
      </c>
      <c r="N52" t="str">
        <f>IF(FRL!B52="","",FRL!B52)</f>
        <v>0.38%</v>
      </c>
      <c r="O52">
        <f>IF(FRL!C52="","",FRL!C52)</f>
        <v>263</v>
      </c>
      <c r="P52">
        <f>IF(FRL!D52="","",FRL!D52)</f>
        <v>201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62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Haeji Kang</v>
      </c>
      <c r="B53">
        <f>IF(Win!B53="","",VALUE(Win!B53))</f>
        <v>2.0000000000000001E-4</v>
      </c>
      <c r="C53">
        <f>IF(Win!C53="","",Win!C53)</f>
        <v>5000</v>
      </c>
      <c r="D53">
        <f>IF(Win!D53="","",Win!D53)</f>
        <v>1501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85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Haeji Kang</v>
      </c>
      <c r="N53" t="str">
        <f>IF(FRL!B53="","",FRL!B53)</f>
        <v>0.18%</v>
      </c>
      <c r="O53">
        <f>IF(FRL!C53="","",FRL!C53)</f>
        <v>556</v>
      </c>
      <c r="P53">
        <f>IF(FRL!D53="","",FRL!D53)</f>
        <v>501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Haeran Ryu</v>
      </c>
      <c r="B54">
        <f>IF(Win!B54="","",VALUE(Win!B54))</f>
        <v>4.2599999999999999E-2</v>
      </c>
      <c r="C54">
        <f>IF(Win!C54="","",Win!C54)</f>
        <v>23</v>
      </c>
      <c r="D54">
        <f>IF(Win!D54="","",Win!D54)</f>
        <v>19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Haeran Ryu</v>
      </c>
      <c r="N54" t="str">
        <f>IF(FRL!B54="","",FRL!B54)</f>
        <v>1.62%</v>
      </c>
      <c r="O54">
        <f>IF(FRL!C54="","",FRL!C54)</f>
        <v>62</v>
      </c>
      <c r="P54">
        <f>IF(FRL!D54="","",FRL!D54)</f>
        <v>34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128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Hannah Green</v>
      </c>
      <c r="B55">
        <f>IF(Win!B55="","",VALUE(Win!B55))</f>
        <v>2.1100000000000001E-2</v>
      </c>
      <c r="C55">
        <f>IF(Win!C55="","",Win!C55)</f>
        <v>47</v>
      </c>
      <c r="D55">
        <f>IF(Win!D55="","",Win!D55)</f>
        <v>31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Hannah Green</v>
      </c>
      <c r="N55" t="str">
        <f>IF(FRL!B55="","",FRL!B55)</f>
        <v>2.28%</v>
      </c>
      <c r="O55">
        <f>IF(FRL!C55="","",FRL!C55)</f>
        <v>44</v>
      </c>
      <c r="P55">
        <f>IF(FRL!D55="","",FRL!D55)</f>
        <v>41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Heather Lin</v>
      </c>
      <c r="B56">
        <f>IF(Win!B56="","",VALUE(Win!B56))</f>
        <v>0</v>
      </c>
      <c r="C56">
        <f>IF(Win!C56="","",Win!C56)</f>
        <v>10000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100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Heather Lin</v>
      </c>
      <c r="N56" t="str">
        <f>IF(FRL!B56="","",FRL!B56)</f>
        <v>0.01%</v>
      </c>
      <c r="O56">
        <f>IF(FRL!C56="","",FRL!C56)</f>
        <v>10000</v>
      </c>
      <c r="P56">
        <f>IF(FRL!D56="","",FRL!D56)</f>
        <v>501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120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Hinako Shibuno</v>
      </c>
      <c r="B57">
        <f>IF(Win!B57="","",VALUE(Win!B57))</f>
        <v>1.2999999999999999E-3</v>
      </c>
      <c r="C57">
        <f>IF(Win!C57="","",Win!C57)</f>
        <v>769</v>
      </c>
      <c r="D57">
        <f>IF(Win!D57="","",Win!D57)</f>
        <v>401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Hinako Shibuno</v>
      </c>
      <c r="N57" t="str">
        <f>IF(FRL!B57="","",FRL!B57)</f>
        <v>0.20%</v>
      </c>
      <c r="O57">
        <f>IF(FRL!C57="","",FRL!C57)</f>
        <v>500</v>
      </c>
      <c r="P57">
        <f>IF(FRL!D57="","",FRL!D57)</f>
        <v>151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128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Hira Naveed</v>
      </c>
      <c r="B58">
        <f>IF(Win!B58="","",VALUE(Win!B58))</f>
        <v>8.0000000000000004E-4</v>
      </c>
      <c r="C58">
        <f>IF(Win!C58="","",Win!C58)</f>
        <v>1250</v>
      </c>
      <c r="D58">
        <f>IF(Win!D58="","",Win!D58)</f>
        <v>401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Hira Naveed</v>
      </c>
      <c r="N58" t="str">
        <f>IF(FRL!B58="","",FRL!B58)</f>
        <v>0.13%</v>
      </c>
      <c r="O58">
        <f>IF(FRL!C58="","",FRL!C58)</f>
        <v>769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81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Hye-Jin Choi</v>
      </c>
      <c r="B59">
        <f>IF(Win!B59="","",VALUE(Win!B59))</f>
        <v>2.1899999999999999E-2</v>
      </c>
      <c r="C59">
        <f>IF(Win!C59="","",Win!C59)</f>
        <v>46</v>
      </c>
      <c r="D59">
        <f>IF(Win!D59="","",Win!D59)</f>
        <v>51</v>
      </c>
      <c r="E59" s="18">
        <f t="shared" si="0"/>
        <v>2E-3</v>
      </c>
      <c r="F59">
        <f t="array" ref="F59">IF(E59="","",RANK(E59, $E$2:$E$241) + COUNTIFS($E$2:$E$241, E59, $D$2:$D$241, "&lt;"&amp;D59) + COUNTIFS($E$2:$E$241, E59, $D$2:$D$241, D59, $A$2:$A$241, "&lt;"&amp;A59))</f>
        <v>4</v>
      </c>
      <c r="G59">
        <f ca="1">IF(Win!F59="","",Win!F59)</f>
        <v>85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QuinnBet: 50/1, 5pl, 1/4</v>
      </c>
      <c r="M59" t="str">
        <f>IF(FRL!A59="","",FRL!A59)</f>
        <v>Hye-Jin Choi</v>
      </c>
      <c r="N59" t="str">
        <f>IF(FRL!B59="","",FRL!B59)</f>
        <v>1.04%</v>
      </c>
      <c r="O59">
        <f>IF(FRL!C59="","",FRL!C59)</f>
        <v>96</v>
      </c>
      <c r="P59">
        <f>IF(FRL!D59="","",FRL!D59)</f>
        <v>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Hyo Joo Kim</v>
      </c>
      <c r="B60">
        <f>IF(Win!B60="","",VALUE(Win!B60))</f>
        <v>3.09E-2</v>
      </c>
      <c r="C60">
        <f>IF(Win!C60="","",Win!C60)</f>
        <v>32</v>
      </c>
      <c r="D60">
        <f>IF(Win!D60="","",Win!D60)</f>
        <v>31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85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Hyo Joo Kim</v>
      </c>
      <c r="N60" t="str">
        <f>IF(FRL!B60="","",FRL!B60)</f>
        <v>1.33%</v>
      </c>
      <c r="O60">
        <f>IF(FRL!C60="","",FRL!C60)</f>
        <v>75</v>
      </c>
      <c r="P60">
        <f>IF(FRL!D60="","",FRL!D60)</f>
        <v>41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104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Hyo Joon Jang</v>
      </c>
      <c r="B61">
        <f>IF(Win!B61="","",VALUE(Win!B61))</f>
        <v>1.1000000000000001E-3</v>
      </c>
      <c r="C61">
        <f>IF(Win!C61="","",Win!C61)</f>
        <v>909</v>
      </c>
      <c r="D61">
        <f>IF(Win!D61="","",Win!D61)</f>
        <v>751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Hyo Joon Jang</v>
      </c>
      <c r="N61" t="str">
        <f>IF(FRL!B61="","",FRL!B61)</f>
        <v>0.19%</v>
      </c>
      <c r="O61">
        <f>IF(FRL!C61="","",FRL!C61)</f>
        <v>526</v>
      </c>
      <c r="P61">
        <f>IF(FRL!D61="","",FRL!D61)</f>
        <v>201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120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In Gee Chun</v>
      </c>
      <c r="B62">
        <f>IF(Win!B62="","",VALUE(Win!B62))</f>
        <v>1.6000000000000001E-3</v>
      </c>
      <c r="C62">
        <f>IF(Win!C62="","",Win!C62)</f>
        <v>625</v>
      </c>
      <c r="D62">
        <f>IF(Win!D62="","",Win!D62)</f>
        <v>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In Gee Chun</v>
      </c>
      <c r="N62" t="str">
        <f>IF(FRL!B62="","",FRL!B62)</f>
        <v>0.53%</v>
      </c>
      <c r="O62">
        <f>IF(FRL!C62="","",FRL!C62)</f>
        <v>189</v>
      </c>
      <c r="P62">
        <f>IF(FRL!D62="","",FRL!D62)</f>
        <v>201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Ina Yoon</v>
      </c>
      <c r="B63">
        <f>IF(Win!B63="","",VALUE(Win!B63))</f>
        <v>1.6500000000000001E-2</v>
      </c>
      <c r="C63">
        <f>IF(Win!C63="","",Win!C63)</f>
        <v>61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Ina Yoon</v>
      </c>
      <c r="N63" t="str">
        <f>IF(FRL!B63="","",FRL!B63)</f>
        <v>0.87%</v>
      </c>
      <c r="O63">
        <f>IF(FRL!C63="","",FRL!C63)</f>
        <v>115</v>
      </c>
      <c r="P63">
        <f>IF(FRL!D63="","",FRL!D63)</f>
        <v>56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62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Ingrid Lindblad</v>
      </c>
      <c r="B64">
        <f>IF(Win!B64="","",VALUE(Win!B64))</f>
        <v>7.0000000000000001E-3</v>
      </c>
      <c r="C64">
        <f>IF(Win!C64="","",Win!C64)</f>
        <v>143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Ingrid Lindblad</v>
      </c>
      <c r="N64" t="str">
        <f>IF(FRL!B64="","",FRL!B64)</f>
        <v>1.14%</v>
      </c>
      <c r="O64">
        <f>IF(FRL!C64="","",FRL!C64)</f>
        <v>88</v>
      </c>
      <c r="P64">
        <f>IF(FRL!D64="","",FRL!D64)</f>
        <v>81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24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Jasmine Suwannapura</v>
      </c>
      <c r="B65">
        <f>IF(Win!B65="","",VALUE(Win!B65))</f>
        <v>1.9E-3</v>
      </c>
      <c r="C65">
        <f>IF(Win!C65="","",Win!C65)</f>
        <v>526</v>
      </c>
      <c r="D65">
        <f>IF(Win!D65="","",Win!D65)</f>
        <v>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136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Jasmine Suwannapura</v>
      </c>
      <c r="N65" t="str">
        <f>IF(FRL!B65="","",FRL!B65)</f>
        <v>0.55%</v>
      </c>
      <c r="O65">
        <f>IF(FRL!C65="","",FRL!C65)</f>
        <v>182</v>
      </c>
      <c r="P65">
        <f>IF(FRL!D65="","",FRL!D65)</f>
        <v>201</v>
      </c>
      <c r="Q65" s="18">
        <f t="shared" si="3"/>
        <v>1E-3</v>
      </c>
      <c r="R65">
        <f t="array" ref="R65">IF(Q65="","",RANK(Q65, $Q$2:$Q$241) + COUNTIFS($Q$2:$Q$241, Q65, $P$2:$P$241, "&lt;"&amp;P65) + COUNTIFS($Q$2:$Q$241, Q65, $P$2:$P$241, P65, $M$2:$M$241, "&lt;"&amp;M65))</f>
        <v>24</v>
      </c>
      <c r="S65">
        <f ca="1">IF(FRL!F65="","",FRL!F65)</f>
        <v>128</v>
      </c>
      <c r="T65" s="6" t="str">
        <f t="shared" ca="1" si="4"/>
        <v/>
      </c>
      <c r="U65" s="6">
        <f t="shared" ca="1" si="5"/>
        <v>-2</v>
      </c>
      <c r="V65" t="str">
        <f ca="1">IF(R65="","",FRL!H65)</f>
        <v>Bet365: 200/1, 5pl, 1/4</v>
      </c>
    </row>
    <row r="66" spans="1:22" x14ac:dyDescent="0.25">
      <c r="A66" t="str">
        <f>IF(Win!A66="","",Win!A66)</f>
        <v>Jeeno Thitikul</v>
      </c>
      <c r="B66">
        <f>IF(Win!B66="","",VALUE(Win!B66))</f>
        <v>8.5500000000000007E-2</v>
      </c>
      <c r="C66">
        <f>IF(Win!C66="","",Win!C66)</f>
        <v>12</v>
      </c>
      <c r="D66">
        <f>IF(Win!D66="","",Win!D66)</f>
        <v>8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Jeeno Thitikul</v>
      </c>
      <c r="N66" t="str">
        <f>IF(FRL!B66="","",FRL!B66)</f>
        <v>2.79%</v>
      </c>
      <c r="O66">
        <f>IF(FRL!C66="","",FRL!C66)</f>
        <v>36</v>
      </c>
      <c r="P66">
        <f>IF(FRL!D66="","",FRL!D66)</f>
        <v>19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24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Jennifer Kupcho</v>
      </c>
      <c r="B67">
        <f>IF(Win!B67="","",VALUE(Win!B67))</f>
        <v>1.5900000000000001E-2</v>
      </c>
      <c r="C67">
        <f>IF(Win!C67="","",Win!C67)</f>
        <v>63</v>
      </c>
      <c r="D67">
        <f>IF(Win!D67="","",Win!D67)</f>
        <v>81</v>
      </c>
      <c r="E67" s="18">
        <f t="shared" si="6"/>
        <v>4.0000000000000001E-3</v>
      </c>
      <c r="F67">
        <f t="array" ref="F67">IF(E67="","",RANK(E67, $E$2:$E$241) + COUNTIFS($E$2:$E$241, E67, $D$2:$D$241, "&lt;"&amp;D67) + COUNTIFS($E$2:$E$241, E67, $D$2:$D$241, D67, $A$2:$A$241, "&lt;"&amp;A67))</f>
        <v>1</v>
      </c>
      <c r="G67">
        <f ca="1">IF(Win!F67="","",Win!F67)</f>
        <v>141</v>
      </c>
      <c r="H67" s="6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Bet365: 80/1, 5pl, 1/4</v>
      </c>
      <c r="M67" t="str">
        <f>IF(FRL!A67="","",FRL!A67)</f>
        <v>Jennifer Kupcho</v>
      </c>
      <c r="N67" t="str">
        <f>IF(FRL!B67="","",FRL!B67)</f>
        <v>1.88%</v>
      </c>
      <c r="O67">
        <f>IF(FRL!C67="","",FRL!C67)</f>
        <v>53</v>
      </c>
      <c r="P67">
        <f>IF(FRL!D67="","",FRL!D67)</f>
        <v>71</v>
      </c>
      <c r="Q67" s="18">
        <f t="shared" ref="Q67:Q130" si="9">IF(P67="","",IF(ROUND((N67*(P67-1)-(1-N67))/(P67-1),3)&lt;=0,"",ROUND((N67*(P67-1)-(1-N67))/(P67-1),3)))</f>
        <v>5.0000000000000001E-3</v>
      </c>
      <c r="R67">
        <f t="array" ref="R67">IF(Q67="","",RANK(Q67, $Q$2:$Q$241) + COUNTIFS($Q$2:$Q$241, Q67, $P$2:$P$241, "&lt;"&amp;P67) + COUNTIFS($Q$2:$Q$241, Q67, $P$2:$P$241, P67, $M$2:$M$241, "&lt;"&amp;M67))</f>
        <v>2</v>
      </c>
      <c r="S67">
        <f ca="1">IF(FRL!F67="","",FRL!F67)</f>
        <v>128</v>
      </c>
      <c r="T67" s="6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70/1, 5pl, 1/4</v>
      </c>
    </row>
    <row r="68" spans="1:22" x14ac:dyDescent="0.25">
      <c r="A68" t="str">
        <f>IF(Win!A68="","",Win!A68)</f>
        <v>Jenny Bae</v>
      </c>
      <c r="B68">
        <f>IF(Win!B68="","",VALUE(Win!B68))</f>
        <v>1E-4</v>
      </c>
      <c r="C68">
        <f>IF(Win!C68="","",Win!C68)</f>
        <v>10000</v>
      </c>
      <c r="D68">
        <f>IF(Win!D68="","",Win!D68)</f>
        <v>1001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Jenny Bae</v>
      </c>
      <c r="N68" t="str">
        <f>IF(FRL!B68="","",FRL!B68)</f>
        <v>0.02%</v>
      </c>
      <c r="O68">
        <f>IF(FRL!C68="","",FRL!C68)</f>
        <v>5000</v>
      </c>
      <c r="P68">
        <f>IF(FRL!D68="","",FRL!D68)</f>
        <v>401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Jenny Coleman</v>
      </c>
      <c r="B69">
        <f>IF(Win!B69="","",VALUE(Win!B69))</f>
        <v>6.9999999999999999E-4</v>
      </c>
      <c r="C69">
        <f>IF(Win!C69="","",Win!C69)</f>
        <v>1429</v>
      </c>
      <c r="D69">
        <f>IF(Win!D69="","",Win!D69)</f>
        <v>751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136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Jenny Coleman</v>
      </c>
      <c r="N69" t="str">
        <f>IF(FRL!B69="","",FRL!B69)</f>
        <v>0.34%</v>
      </c>
      <c r="O69">
        <f>IF(FRL!C69="","",FRL!C69)</f>
        <v>294</v>
      </c>
      <c r="P69">
        <f>IF(FRL!D69="","",FRL!D69)</f>
        <v>351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29</v>
      </c>
      <c r="S69">
        <f ca="1">IF(FRL!F69="","",FRL!F69)</f>
        <v>104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Bet365: 350/1, 5pl, 1/4</v>
      </c>
    </row>
    <row r="70" spans="1:22" x14ac:dyDescent="0.25">
      <c r="A70" t="str">
        <f>IF(Win!A70="","",Win!A70)</f>
        <v>Jenny Shin</v>
      </c>
      <c r="B70">
        <f>IF(Win!B70="","",VALUE(Win!B70))</f>
        <v>5.7000000000000002E-3</v>
      </c>
      <c r="C70">
        <f>IF(Win!C70="","",Win!C70)</f>
        <v>175</v>
      </c>
      <c r="D70">
        <f>IF(Win!D70="","",Win!D70)</f>
        <v>251</v>
      </c>
      <c r="E70" s="18">
        <f t="shared" si="6"/>
        <v>2E-3</v>
      </c>
      <c r="F70">
        <f t="array" ref="F70">IF(E70="","",RANK(E70, $E$2:$E$241) + COUNTIFS($E$2:$E$241, E70, $D$2:$D$241, "&lt;"&amp;D70) + COUNTIFS($E$2:$E$241, E70, $D$2:$D$241, D70, $A$2:$A$241, "&lt;"&amp;A70))</f>
        <v>8</v>
      </c>
      <c r="G70">
        <f ca="1">IF(Win!F70="","",Win!F70)</f>
        <v>63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Skybet: 250/1, 6pl, 1/5</v>
      </c>
      <c r="M70" t="str">
        <f>IF(FRL!A70="","",FRL!A70)</f>
        <v>Jenny Shin</v>
      </c>
      <c r="N70" t="str">
        <f>IF(FRL!B70="","",FRL!B70)</f>
        <v>0.43%</v>
      </c>
      <c r="O70">
        <f>IF(FRL!C70="","",FRL!C70)</f>
        <v>233</v>
      </c>
      <c r="P70">
        <f>IF(FRL!D70="","",FRL!D70)</f>
        <v>151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Jeongeun Lee5</v>
      </c>
      <c r="B71">
        <f>IF(Win!B71="","",VALUE(Win!B71))</f>
        <v>2.3E-3</v>
      </c>
      <c r="C71">
        <f>IF(Win!C71="","",Win!C71)</f>
        <v>435</v>
      </c>
      <c r="D71">
        <f>IF(Win!D71="","",Win!D71)</f>
        <v>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Jeongeun Lee5</v>
      </c>
      <c r="N71" t="str">
        <f>IF(FRL!B71="","",FRL!B71)</f>
        <v>0.24%</v>
      </c>
      <c r="O71">
        <f>IF(FRL!C71="","",FRL!C71)</f>
        <v>417</v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Jeongeun Lee6</v>
      </c>
      <c r="B72">
        <f>IF(Win!B72="","",VALUE(Win!B72))</f>
        <v>5.0000000000000001E-4</v>
      </c>
      <c r="C72">
        <f>IF(Win!C72="","",Win!C72)</f>
        <v>2000</v>
      </c>
      <c r="D72">
        <f>IF(Win!D72="","",Win!D72)</f>
        <v>601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Jeongeun Lee6</v>
      </c>
      <c r="N72" t="str">
        <f>IF(FRL!B72="","",FRL!B72)</f>
        <v>0.12%</v>
      </c>
      <c r="O72">
        <f>IF(FRL!C72="","",FRL!C72)</f>
        <v>833</v>
      </c>
      <c r="P72">
        <f>IF(FRL!D72="","",FRL!D72)</f>
        <v>201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Jessica Porvasnik</v>
      </c>
      <c r="B73">
        <f>IF(Win!B73="","",VALUE(Win!B73))</f>
        <v>1E-4</v>
      </c>
      <c r="C73">
        <f>IF(Win!C73="","",Win!C73)</f>
        <v>10000</v>
      </c>
      <c r="D73">
        <f>IF(Win!D73="","",Win!D73)</f>
        <v>1501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Jessica Porvasnik</v>
      </c>
      <c r="N73" t="str">
        <f>IF(FRL!B73="","",FRL!B73)</f>
        <v>0.06%</v>
      </c>
      <c r="O73">
        <f>IF(FRL!C73="","",FRL!C73)</f>
        <v>1667</v>
      </c>
      <c r="P73">
        <f>IF(FRL!D73="","",FRL!D73)</f>
        <v>351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104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Jin Hee Im</v>
      </c>
      <c r="B74">
        <f>IF(Win!B74="","",VALUE(Win!B74))</f>
        <v>1.89E-2</v>
      </c>
      <c r="C74">
        <f>IF(Win!C74="","",Win!C74)</f>
        <v>53</v>
      </c>
      <c r="D74">
        <f>IF(Win!D74="","",Win!D74)</f>
        <v>46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Jin Hee Im</v>
      </c>
      <c r="N74" t="str">
        <f>IF(FRL!B74="","",FRL!B74)</f>
        <v>0.98%</v>
      </c>
      <c r="O74">
        <f>IF(FRL!C74="","",FRL!C74)</f>
        <v>102</v>
      </c>
      <c r="P74">
        <f>IF(FRL!D74="","",FRL!D74)</f>
        <v>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24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Jin Young Ko</v>
      </c>
      <c r="B75">
        <f>IF(Win!B75="","",VALUE(Win!B75))</f>
        <v>1.26E-2</v>
      </c>
      <c r="C75">
        <f>IF(Win!C75="","",Win!C75)</f>
        <v>79</v>
      </c>
      <c r="D75">
        <f>IF(Win!D75="","",Win!D75)</f>
        <v>34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Jin Young Ko</v>
      </c>
      <c r="N75" t="str">
        <f>IF(FRL!B75="","",FRL!B75)</f>
        <v>0.72%</v>
      </c>
      <c r="O75">
        <f>IF(FRL!C75="","",FRL!C75)</f>
        <v>139</v>
      </c>
      <c r="P75">
        <f>IF(FRL!D75="","",FRL!D75)</f>
        <v>46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Jiwon Jeon</v>
      </c>
      <c r="B76">
        <f>IF(Win!B76="","",VALUE(Win!B76))</f>
        <v>1.1000000000000001E-3</v>
      </c>
      <c r="C76">
        <f>IF(Win!C76="","",Win!C76)</f>
        <v>909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Jiwon Jeon</v>
      </c>
      <c r="N76" t="str">
        <f>IF(FRL!B76="","",FRL!B76)</f>
        <v>0.36%</v>
      </c>
      <c r="O76">
        <f>IF(FRL!C76="","",FRL!C76)</f>
        <v>278</v>
      </c>
      <c r="P76">
        <f>IF(FRL!D76="","",FRL!D76)</f>
        <v>351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30</v>
      </c>
      <c r="S76">
        <f ca="1">IF(FRL!F76="","",FRL!F76)</f>
        <v>81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Bet365: 350/1, 5pl, 1/4</v>
      </c>
    </row>
    <row r="77" spans="1:22" x14ac:dyDescent="0.25">
      <c r="A77" t="str">
        <f>IF(Win!A77="","",Win!A77)</f>
        <v>Jodi Ewart Shadoff</v>
      </c>
      <c r="B77">
        <f>IF(Win!B77="","",VALUE(Win!B77))</f>
        <v>8.0000000000000004E-4</v>
      </c>
      <c r="C77">
        <f>IF(Win!C77="","",Win!C77)</f>
        <v>1250</v>
      </c>
      <c r="D77">
        <f>IF(Win!D77="","",Win!D77)</f>
        <v>751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Jodi Ewart Shadoff</v>
      </c>
      <c r="N77" t="str">
        <f>IF(FRL!B77="","",FRL!B77)</f>
        <v>0.15%</v>
      </c>
      <c r="O77">
        <f>IF(FRL!C77="","",FRL!C77)</f>
        <v>667</v>
      </c>
      <c r="P77">
        <f>IF(FRL!D77="","",FRL!D77)</f>
        <v>351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Julia Lopez Ramirez</v>
      </c>
      <c r="B78">
        <f>IF(Win!B78="","",VALUE(Win!B78))</f>
        <v>4.0000000000000002E-4</v>
      </c>
      <c r="C78">
        <f>IF(Win!C78="","",Win!C78)</f>
        <v>2500</v>
      </c>
      <c r="D78">
        <f>IF(Win!D78="","",Win!D78)</f>
        <v>351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85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Julia Lopez Ramirez</v>
      </c>
      <c r="N78" t="str">
        <f>IF(FRL!B78="","",FRL!B78)</f>
        <v>0.25%</v>
      </c>
      <c r="O78">
        <f>IF(FRL!C78="","",FRL!C78)</f>
        <v>400</v>
      </c>
      <c r="P78">
        <f>IF(FRL!D78="","",FRL!D78)</f>
        <v>176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24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Karis Davidson</v>
      </c>
      <c r="B79">
        <f>IF(Win!B79="","",VALUE(Win!B79))</f>
        <v>8.9999999999999998E-4</v>
      </c>
      <c r="C79">
        <f>IF(Win!C79="","",Win!C79)</f>
        <v>1111</v>
      </c>
      <c r="D79">
        <f>IF(Win!D79="","",Win!D79)</f>
        <v>1501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126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Karis Davidson</v>
      </c>
      <c r="N79" t="str">
        <f>IF(FRL!B79="","",FRL!B79)</f>
        <v>0.15%</v>
      </c>
      <c r="O79">
        <f>IF(FRL!C79="","",FRL!C79)</f>
        <v>667</v>
      </c>
      <c r="P79">
        <f>IF(FRL!D79="","",FRL!D79)</f>
        <v>501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137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Kate Smith-Stroh</v>
      </c>
      <c r="B80">
        <f>IF(Win!B80="","",VALUE(Win!B80))</f>
        <v>5.0000000000000001E-4</v>
      </c>
      <c r="C80">
        <f>IF(Win!C80="","",Win!C80)</f>
        <v>2000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Kate Smith-Stroh</v>
      </c>
      <c r="N80" t="str">
        <f>IF(FRL!B80="","",FRL!B80)</f>
        <v>0.12%</v>
      </c>
      <c r="O80">
        <f>IF(FRL!C80="","",FRL!C80)</f>
        <v>833</v>
      </c>
      <c r="P80">
        <f>IF(FRL!D80="","",FRL!D80)</f>
        <v>351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81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Kate Villegas</v>
      </c>
      <c r="B81">
        <f>IF(Win!B81="","",VALUE(Win!B81))</f>
        <v>0</v>
      </c>
      <c r="C81">
        <f>IF(Win!C81="","",Win!C81)</f>
        <v>10000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Kate Villegas</v>
      </c>
      <c r="N81" t="str">
        <f>IF(FRL!B81="","",FRL!B81)</f>
        <v>0.03%</v>
      </c>
      <c r="O81">
        <f>IF(FRL!C81="","",FRL!C81)</f>
        <v>3333</v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62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Kristen Gillman</v>
      </c>
      <c r="B82">
        <f>IF(Win!B82="","",VALUE(Win!B82))</f>
        <v>4.1000000000000003E-3</v>
      </c>
      <c r="C82">
        <f>IF(Win!C82="","",Win!C82)</f>
        <v>244</v>
      </c>
      <c r="D82">
        <f>IF(Win!D82="","",Win!D82)</f>
        <v>301</v>
      </c>
      <c r="E82" s="18">
        <f t="shared" si="6"/>
        <v>1E-3</v>
      </c>
      <c r="F82">
        <f t="array" ref="F82">IF(E82="","",RANK(E82, $E$2:$E$241) + COUNTIFS($E$2:$E$241, E82, $D$2:$D$241, "&lt;"&amp;D82) + COUNTIFS($E$2:$E$241, E82, $D$2:$D$241, D82, $A$2:$A$241, "&lt;"&amp;A82))</f>
        <v>13</v>
      </c>
      <c r="G82">
        <f ca="1">IF(Win!F82="","",Win!F82)</f>
        <v>37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Bet365: 300/1, 5pl, 1/4</v>
      </c>
      <c r="M82" t="str">
        <f>IF(FRL!A82="","",FRL!A82)</f>
        <v>Kristen Gillman</v>
      </c>
      <c r="N82" t="str">
        <f>IF(FRL!B82="","",FRL!B82)</f>
        <v>0.83%</v>
      </c>
      <c r="O82">
        <f>IF(FRL!C82="","",FRL!C82)</f>
        <v>120</v>
      </c>
      <c r="P82">
        <f>IF(FRL!D82="","",FRL!D82)</f>
        <v>151</v>
      </c>
      <c r="Q82" s="18">
        <f t="shared" si="9"/>
        <v>2E-3</v>
      </c>
      <c r="R82">
        <f t="array" ref="R82">IF(Q82="","",RANK(Q82, $Q$2:$Q$241) + COUNTIFS($Q$2:$Q$241, Q82, $P$2:$P$241, "&lt;"&amp;P82) + COUNTIFS($Q$2:$Q$241, Q82, $P$2:$P$241, P82, $M$2:$M$241, "&lt;"&amp;M82))</f>
        <v>14</v>
      </c>
      <c r="S82">
        <f ca="1">IF(FRL!F82="","",FRL!F82)</f>
        <v>44</v>
      </c>
      <c r="T82" s="6" t="str">
        <f t="shared" ca="1" si="10"/>
        <v/>
      </c>
      <c r="U82" s="6">
        <f t="shared" ca="1" si="11"/>
        <v>-2</v>
      </c>
      <c r="V82" t="str">
        <f ca="1">IF(R82="","",FRL!H82)</f>
        <v>Bet365: 150/1, 5pl, 1/4</v>
      </c>
    </row>
    <row r="83" spans="1:22" x14ac:dyDescent="0.25">
      <c r="A83" t="str">
        <f>IF(Win!A83="","",Win!A83)</f>
        <v>Kumkang Park</v>
      </c>
      <c r="B83">
        <f>IF(Win!B83="","",VALUE(Win!B83))</f>
        <v>2.9999999999999997E-4</v>
      </c>
      <c r="C83">
        <f>IF(Win!C83="","",Win!C83)</f>
        <v>3333</v>
      </c>
      <c r="D83">
        <f>IF(Win!D83="","",Win!D83)</f>
        <v>1501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Kumkang Park</v>
      </c>
      <c r="N83" t="str">
        <f>IF(FRL!B83="","",FRL!B83)</f>
        <v>0.22%</v>
      </c>
      <c r="O83">
        <f>IF(FRL!C83="","",FRL!C83)</f>
        <v>455</v>
      </c>
      <c r="P83">
        <f>IF(FRL!D83="","",FRL!D83)</f>
        <v>451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128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Lauren Coughlin</v>
      </c>
      <c r="B84">
        <f>IF(Win!B84="","",VALUE(Win!B84))</f>
        <v>1.5699999999999999E-2</v>
      </c>
      <c r="C84">
        <f>IF(Win!C84="","",Win!C84)</f>
        <v>64</v>
      </c>
      <c r="D84">
        <f>IF(Win!D84="","",Win!D84)</f>
        <v>41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Lauren Coughlin</v>
      </c>
      <c r="N84" t="str">
        <f>IF(FRL!B84="","",FRL!B84)</f>
        <v>1.95%</v>
      </c>
      <c r="O84">
        <f>IF(FRL!C84="","",FRL!C84)</f>
        <v>51</v>
      </c>
      <c r="P84">
        <f>IF(FRL!D84="","",FRL!D84)</f>
        <v>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Lauren Hartlage</v>
      </c>
      <c r="B85">
        <f>IF(Win!B85="","",VALUE(Win!B85))</f>
        <v>4.0000000000000002E-4</v>
      </c>
      <c r="C85">
        <f>IF(Win!C85="","",Win!C85)</f>
        <v>2500</v>
      </c>
      <c r="D85">
        <f>IF(Win!D85="","",Win!D85)</f>
        <v>1001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Lauren Hartlage</v>
      </c>
      <c r="N85" t="str">
        <f>IF(FRL!B85="","",FRL!B85)</f>
        <v>0.28%</v>
      </c>
      <c r="O85">
        <f>IF(FRL!C85="","",FRL!C85)</f>
        <v>357</v>
      </c>
      <c r="P85">
        <f>IF(FRL!D85="","",FRL!D85)</f>
        <v>351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120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Lauren Morris</v>
      </c>
      <c r="B86">
        <f>IF(Win!B86="","",VALUE(Win!B86))</f>
        <v>2.0000000000000001E-4</v>
      </c>
      <c r="C86">
        <f>IF(Win!C86="","",Win!C86)</f>
        <v>5000</v>
      </c>
      <c r="D86">
        <f>IF(Win!D86="","",Win!D86)</f>
        <v>1001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Lauren Morris</v>
      </c>
      <c r="N86" t="str">
        <f>IF(FRL!B86="","",FRL!B86)</f>
        <v>0.20%</v>
      </c>
      <c r="O86">
        <f>IF(FRL!C86="","",FRL!C86)</f>
        <v>500</v>
      </c>
      <c r="P86">
        <f>IF(FRL!D86="","",FRL!D86)</f>
        <v>301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62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Leona Maguire</v>
      </c>
      <c r="B87">
        <f>IF(Win!B87="","",VALUE(Win!B87))</f>
        <v>4.5999999999999999E-3</v>
      </c>
      <c r="C87">
        <f>IF(Win!C87="","",Win!C87)</f>
        <v>217</v>
      </c>
      <c r="D87">
        <f>IF(Win!D87="","",Win!D87)</f>
        <v>126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Leona Maguire</v>
      </c>
      <c r="N87" t="str">
        <f>IF(FRL!B87="","",FRL!B87)</f>
        <v>0.37%</v>
      </c>
      <c r="O87">
        <f>IF(FRL!C87="","",FRL!C87)</f>
        <v>270</v>
      </c>
      <c r="P87">
        <f>IF(FRL!D87="","",FRL!D87)</f>
        <v>91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24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Lexi Thompson</v>
      </c>
      <c r="B88">
        <f>IF(Win!B88="","",VALUE(Win!B88))</f>
        <v>1.09E-2</v>
      </c>
      <c r="C88">
        <f>IF(Win!C88="","",Win!C88)</f>
        <v>92</v>
      </c>
      <c r="D88">
        <f>IF(Win!D88="","",Win!D88)</f>
        <v>81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Lexi Thompson</v>
      </c>
      <c r="N88" t="str">
        <f>IF(FRL!B88="","",FRL!B88)</f>
        <v>0.66%</v>
      </c>
      <c r="O88">
        <f>IF(FRL!C88="","",FRL!C88)</f>
        <v>152</v>
      </c>
      <c r="P88">
        <f>IF(FRL!D88="","",FRL!D88)</f>
        <v>81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104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Lilia Vu</v>
      </c>
      <c r="B89">
        <f>IF(Win!B89="","",VALUE(Win!B89))</f>
        <v>1.89E-2</v>
      </c>
      <c r="C89">
        <f>IF(Win!C89="","",Win!C89)</f>
        <v>53</v>
      </c>
      <c r="D89">
        <f>IF(Win!D89="","",Win!D89)</f>
        <v>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Lilia Vu</v>
      </c>
      <c r="N89" t="str">
        <f>IF(FRL!B89="","",FRL!B89)</f>
        <v>2.17%</v>
      </c>
      <c r="O89">
        <f>IF(FRL!C89="","",FRL!C89)</f>
        <v>46</v>
      </c>
      <c r="P89">
        <f>IF(FRL!D89="","",FRL!D89)</f>
        <v>46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Lindy Duncan</v>
      </c>
      <c r="B90">
        <f>IF(Win!B90="","",VALUE(Win!B90))</f>
        <v>1.2200000000000001E-2</v>
      </c>
      <c r="C90">
        <f>IF(Win!C90="","",Win!C90)</f>
        <v>82</v>
      </c>
      <c r="D90">
        <f>IF(Win!D90="","",Win!D90)</f>
        <v>126</v>
      </c>
      <c r="E90" s="18">
        <f t="shared" si="6"/>
        <v>4.0000000000000001E-3</v>
      </c>
      <c r="F90">
        <f t="array" ref="F90">IF(E90="","",RANK(E90, $E$2:$E$241) + COUNTIFS($E$2:$E$241, E90, $D$2:$D$241, "&lt;"&amp;D90) + COUNTIFS($E$2:$E$241, E90, $D$2:$D$241, D90, $A$2:$A$241, "&lt;"&amp;A90))</f>
        <v>2</v>
      </c>
      <c r="G90">
        <f ca="1">IF(Win!F90="","",Win!F90)</f>
        <v>85</v>
      </c>
      <c r="H90" s="6">
        <f t="shared" ca="1" si="7"/>
        <v>-2</v>
      </c>
      <c r="I90" s="6">
        <f t="shared" ca="1" si="8"/>
        <v>-2</v>
      </c>
      <c r="J90" t="str">
        <f ca="1">IF(F90="","",Win!H90)</f>
        <v>Bet365: 125/1, 5pl, 1/4</v>
      </c>
      <c r="M90" t="str">
        <f>IF(FRL!A90="","",FRL!A90)</f>
        <v>Lindy Duncan</v>
      </c>
      <c r="N90" t="str">
        <f>IF(FRL!B90="","",FRL!B90)</f>
        <v>0.74%</v>
      </c>
      <c r="O90">
        <f>IF(FRL!C90="","",FRL!C90)</f>
        <v>135</v>
      </c>
      <c r="P90">
        <f>IF(FRL!D90="","",FRL!D90)</f>
        <v>91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Linn Grant</v>
      </c>
      <c r="B91">
        <f>IF(Win!B91="","",VALUE(Win!B91))</f>
        <v>1.3899999999999999E-2</v>
      </c>
      <c r="C91">
        <f>IF(Win!C91="","",Win!C91)</f>
        <v>72</v>
      </c>
      <c r="D91">
        <f>IF(Win!D91="","",Win!D91)</f>
        <v>67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Linn Grant</v>
      </c>
      <c r="N91" t="str">
        <f>IF(FRL!B91="","",FRL!B91)</f>
        <v>1.70%</v>
      </c>
      <c r="O91">
        <f>IF(FRL!C91="","",FRL!C91)</f>
        <v>59</v>
      </c>
      <c r="P91">
        <f>IF(FRL!D91="","",FRL!D91)</f>
        <v>67</v>
      </c>
      <c r="Q91" s="18">
        <f t="shared" si="9"/>
        <v>2E-3</v>
      </c>
      <c r="R91">
        <f t="array" ref="R91">IF(Q91="","",RANK(Q91, $Q$2:$Q$241) + COUNTIFS($Q$2:$Q$241, Q91, $P$2:$P$241, "&lt;"&amp;P91) + COUNTIFS($Q$2:$Q$241, Q91, $P$2:$P$241, P91, $M$2:$M$241, "&lt;"&amp;M91))</f>
        <v>11</v>
      </c>
      <c r="S91">
        <f ca="1">IF(FRL!F91="","",FRL!F91)</f>
        <v>81</v>
      </c>
      <c r="T91" s="6" t="str">
        <f t="shared" ca="1" si="10"/>
        <v/>
      </c>
      <c r="U91" s="6">
        <f t="shared" ca="1" si="11"/>
        <v>-2</v>
      </c>
      <c r="V91" t="str">
        <f ca="1">IF(R91="","",FRL!H91)</f>
        <v>Unibet: 66/1, 6pl, 1/5</v>
      </c>
    </row>
    <row r="92" spans="1:22" x14ac:dyDescent="0.25">
      <c r="A92" t="str">
        <f>IF(Win!A92="","",Win!A92)</f>
        <v>Linnea Strom</v>
      </c>
      <c r="B92">
        <f>IF(Win!B92="","",VALUE(Win!B92))</f>
        <v>4.0000000000000002E-4</v>
      </c>
      <c r="C92">
        <f>IF(Win!C92="","",Win!C92)</f>
        <v>2500</v>
      </c>
      <c r="D92">
        <f>IF(Win!D92="","",Win!D92)</f>
        <v>751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74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Linnea Strom</v>
      </c>
      <c r="N92" t="str">
        <f>IF(FRL!B92="","",FRL!B92)</f>
        <v>0.09%</v>
      </c>
      <c r="O92">
        <f>IF(FRL!C92="","",FRL!C92)</f>
        <v>1111</v>
      </c>
      <c r="P92">
        <f>IF(FRL!D92="","",FRL!D92)</f>
        <v>351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62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Lucy Li</v>
      </c>
      <c r="B93">
        <f>IF(Win!B93="","",VALUE(Win!B93))</f>
        <v>3.3999999999999998E-3</v>
      </c>
      <c r="C93">
        <f>IF(Win!C93="","",Win!C93)</f>
        <v>294</v>
      </c>
      <c r="D93">
        <f>IF(Win!D93="","",Win!D93)</f>
        <v>201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57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Lucy Li</v>
      </c>
      <c r="N93" t="str">
        <f>IF(FRL!B93="","",FRL!B93)</f>
        <v>0.84%</v>
      </c>
      <c r="O93">
        <f>IF(FRL!C93="","",FRL!C93)</f>
        <v>119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15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Madelene Sagstrom</v>
      </c>
      <c r="B94">
        <f>IF(Win!B94="","",VALUE(Win!B94))</f>
        <v>3.8999999999999998E-3</v>
      </c>
      <c r="C94">
        <f>IF(Win!C94="","",Win!C94)</f>
        <v>256</v>
      </c>
      <c r="D94">
        <f>IF(Win!D94="","",Win!D94)</f>
        <v>101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Madelene Sagstrom</v>
      </c>
      <c r="N94" t="str">
        <f>IF(FRL!B94="","",FRL!B94)</f>
        <v>0.90%</v>
      </c>
      <c r="O94">
        <f>IF(FRL!C94="","",FRL!C94)</f>
        <v>111</v>
      </c>
      <c r="P94">
        <f>IF(FRL!D94="","",FRL!D94)</f>
        <v>81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Madison Young</v>
      </c>
      <c r="B95">
        <f>IF(Win!B95="","",VALUE(Win!B95))</f>
        <v>5.9999999999999995E-4</v>
      </c>
      <c r="C95">
        <f>IF(Win!C95="","",Win!C95)</f>
        <v>1667</v>
      </c>
      <c r="D95">
        <f>IF(Win!D95="","",Win!D95)</f>
        <v>751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Madison Young</v>
      </c>
      <c r="N95" t="str">
        <f>IF(FRL!B95="","",FRL!B95)</f>
        <v>0.10%</v>
      </c>
      <c r="O95">
        <f>IF(FRL!C95="","",FRL!C95)</f>
        <v>1000</v>
      </c>
      <c r="P95">
        <f>IF(FRL!D95="","",FRL!D95)</f>
        <v>201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Manon De Roey</v>
      </c>
      <c r="B96">
        <f>IF(Win!B96="","",VALUE(Win!B96))</f>
        <v>3.8E-3</v>
      </c>
      <c r="C96">
        <f>IF(Win!C96="","",Win!C96)</f>
        <v>263</v>
      </c>
      <c r="D96">
        <f>IF(Win!D96="","",Win!D96)</f>
        <v>151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100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Manon De Roey</v>
      </c>
      <c r="N96" t="str">
        <f>IF(FRL!B96="","",FRL!B96)</f>
        <v>0.94%</v>
      </c>
      <c r="O96">
        <f>IF(FRL!C96="","",FRL!C96)</f>
        <v>106</v>
      </c>
      <c r="P96">
        <f>IF(FRL!D96="","",FRL!D96)</f>
        <v>101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62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Mao Saigo</v>
      </c>
      <c r="B97">
        <f>IF(Win!B97="","",VALUE(Win!B97))</f>
        <v>1.0699999999999999E-2</v>
      </c>
      <c r="C97">
        <f>IF(Win!C97="","",Win!C97)</f>
        <v>93</v>
      </c>
      <c r="D97">
        <f>IF(Win!D97="","",Win!D97)</f>
        <v>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Mao Saigo</v>
      </c>
      <c r="N97" t="str">
        <f>IF(FRL!B97="","",FRL!B97)</f>
        <v>0.71%</v>
      </c>
      <c r="O97">
        <f>IF(FRL!C97="","",FRL!C97)</f>
        <v>141</v>
      </c>
      <c r="P97">
        <f>IF(FRL!D97="","",FRL!D97)</f>
        <v>56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Mariel Galdiano</v>
      </c>
      <c r="B98">
        <f>IF(Win!B98="","",VALUE(Win!B98))</f>
        <v>1E-4</v>
      </c>
      <c r="C98">
        <f>IF(Win!C98="","",Win!C98)</f>
        <v>10000</v>
      </c>
      <c r="D98">
        <f>IF(Win!D98="","",Win!D98)</f>
        <v>1501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Mariel Galdiano</v>
      </c>
      <c r="N98" t="str">
        <f>IF(FRL!B98="","",FRL!B98)</f>
        <v>0.15%</v>
      </c>
      <c r="O98">
        <f>IF(FRL!C98="","",FRL!C98)</f>
        <v>667</v>
      </c>
      <c r="P98">
        <f>IF(FRL!D98="","",FRL!D98)</f>
        <v>501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44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Mary Liu</v>
      </c>
      <c r="B99">
        <f>IF(Win!B99="","",VALUE(Win!B99))</f>
        <v>1.1000000000000001E-3</v>
      </c>
      <c r="C99">
        <f>IF(Win!C99="","",Win!C99)</f>
        <v>909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Mary Liu</v>
      </c>
      <c r="N99" t="str">
        <f>IF(FRL!B99="","",FRL!B99)</f>
        <v>0.42%</v>
      </c>
      <c r="O99">
        <f>IF(FRL!C99="","",FRL!C99)</f>
        <v>238</v>
      </c>
      <c r="P99">
        <f>IF(FRL!D99="","",FRL!D99)</f>
        <v>276</v>
      </c>
      <c r="Q99" s="18">
        <f t="shared" si="9"/>
        <v>1E-3</v>
      </c>
      <c r="R99">
        <f t="array" ref="R99">IF(Q99="","",RANK(Q99, $Q$2:$Q$241) + COUNTIFS($Q$2:$Q$241, Q99, $P$2:$P$241, "&lt;"&amp;P99) + COUNTIFS($Q$2:$Q$241, Q99, $P$2:$P$241, P99, $M$2:$M$241, "&lt;"&amp;M99))</f>
        <v>26</v>
      </c>
      <c r="S99">
        <f ca="1">IF(FRL!F99="","",FRL!F99)</f>
        <v>44</v>
      </c>
      <c r="T99" s="6" t="str">
        <f t="shared" ca="1" si="10"/>
        <v/>
      </c>
      <c r="U99" s="6">
        <f t="shared" ca="1" si="11"/>
        <v>-2</v>
      </c>
      <c r="V99" t="str">
        <f ca="1">IF(R99="","",FRL!H99)</f>
        <v>Paddy Power: 275/1, 5pl, 1/4</v>
      </c>
    </row>
    <row r="100" spans="1:22" x14ac:dyDescent="0.25">
      <c r="A100" t="str">
        <f>IF(Win!A100="","",Win!A100)</f>
        <v>Maude-Aimee Leblanc</v>
      </c>
      <c r="B100">
        <f>IF(Win!B100="","",VALUE(Win!B100))</f>
        <v>2.0000000000000001E-4</v>
      </c>
      <c r="C100">
        <f>IF(Win!C100="","",Win!C100)</f>
        <v>5000</v>
      </c>
      <c r="D100">
        <f>IF(Win!D100="","",Win!D100)</f>
        <v>2501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118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Maude-Aimee Leblanc</v>
      </c>
      <c r="N100" t="str">
        <f>IF(FRL!B100="","",FRL!B100)</f>
        <v>0.17%</v>
      </c>
      <c r="O100">
        <f>IF(FRL!C100="","",FRL!C100)</f>
        <v>588</v>
      </c>
      <c r="P100">
        <f>IF(FRL!D100="","",FRL!D100)</f>
        <v>501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140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 Hyang Lee</v>
      </c>
      <c r="B101">
        <f>IF(Win!B101="","",VALUE(Win!B101))</f>
        <v>8.5000000000000006E-3</v>
      </c>
      <c r="C101">
        <f>IF(Win!C101="","",Win!C101)</f>
        <v>118</v>
      </c>
      <c r="D101">
        <f>IF(Win!D101="","",Win!D101)</f>
        <v>111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 Hyang Lee</v>
      </c>
      <c r="N101" t="str">
        <f>IF(FRL!B101="","",FRL!B101)</f>
        <v>0.60%</v>
      </c>
      <c r="O101">
        <f>IF(FRL!C101="","",FRL!C101)</f>
        <v>167</v>
      </c>
      <c r="P101">
        <f>IF(FRL!D101="","",FRL!D101)</f>
        <v>81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Minami Katsu</v>
      </c>
      <c r="B102">
        <f>IF(Win!B102="","",VALUE(Win!B102))</f>
        <v>5.1000000000000004E-3</v>
      </c>
      <c r="C102">
        <f>IF(Win!C102="","",Win!C102)</f>
        <v>196</v>
      </c>
      <c r="D102">
        <f>IF(Win!D102="","",Win!D102)</f>
        <v>101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Minami Katsu</v>
      </c>
      <c r="N102" t="str">
        <f>IF(FRL!B102="","",FRL!B102)</f>
        <v>1.04%</v>
      </c>
      <c r="O102">
        <f>IF(FRL!C102="","",FRL!C102)</f>
        <v>96</v>
      </c>
      <c r="P102">
        <f>IF(FRL!D102="","",FRL!D102)</f>
        <v>81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15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Minjee Lee</v>
      </c>
      <c r="B103">
        <f>IF(Win!B103="","",VALUE(Win!B103))</f>
        <v>2.8299999999999999E-2</v>
      </c>
      <c r="C103">
        <f>IF(Win!C103="","",Win!C103)</f>
        <v>35</v>
      </c>
      <c r="D103">
        <f>IF(Win!D103="","",Win!D103)</f>
        <v>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Minjee Lee</v>
      </c>
      <c r="N103" t="str">
        <f>IF(FRL!B103="","",FRL!B103)</f>
        <v>1.27%</v>
      </c>
      <c r="O103">
        <f>IF(FRL!C103="","",FRL!C103)</f>
        <v>79</v>
      </c>
      <c r="P103">
        <f>IF(FRL!D103="","",FRL!D103)</f>
        <v>41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Miranda Wang</v>
      </c>
      <c r="B104">
        <f>IF(Win!B104="","",VALUE(Win!B104))</f>
        <v>3.3E-3</v>
      </c>
      <c r="C104">
        <f>IF(Win!C104="","",Win!C104)</f>
        <v>303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Miranda Wang</v>
      </c>
      <c r="N104" t="str">
        <f>IF(FRL!B104="","",FRL!B104)</f>
        <v>0.30%</v>
      </c>
      <c r="O104">
        <f>IF(FRL!C104="","",FRL!C104)</f>
        <v>333</v>
      </c>
      <c r="P104">
        <f>IF(FRL!D104="","",FRL!D104)</f>
        <v>126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Miyu Yamashita</v>
      </c>
      <c r="B105">
        <f>IF(Win!B105="","",VALUE(Win!B105))</f>
        <v>1.8100000000000002E-2</v>
      </c>
      <c r="C105">
        <f>IF(Win!C105="","",Win!C105)</f>
        <v>55</v>
      </c>
      <c r="D105">
        <f>IF(Win!D105="","",Win!D105)</f>
        <v>36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Miyu Yamashita</v>
      </c>
      <c r="N105" t="str">
        <f>IF(FRL!B105="","",FRL!B105)</f>
        <v>0.88%</v>
      </c>
      <c r="O105">
        <f>IF(FRL!C105="","",FRL!C105)</f>
        <v>114</v>
      </c>
      <c r="P105">
        <f>IF(FRL!D105="","",FRL!D105)</f>
        <v>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Morgane Metraux</v>
      </c>
      <c r="B106">
        <f>IF(Win!B106="","",VALUE(Win!B106))</f>
        <v>1E-3</v>
      </c>
      <c r="C106">
        <f>IF(Win!C106="","",Win!C106)</f>
        <v>1000</v>
      </c>
      <c r="D106">
        <f>IF(Win!D106="","",Win!D106)</f>
        <v>751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126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Morgane Metraux</v>
      </c>
      <c r="N106" t="str">
        <f>IF(FRL!B106="","",FRL!B106)</f>
        <v>0.14%</v>
      </c>
      <c r="O106">
        <f>IF(FRL!C106="","",FRL!C106)</f>
        <v>714</v>
      </c>
      <c r="P106">
        <f>IF(FRL!D106="","",FRL!D106)</f>
        <v>251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Nanna Koerstz Madsen</v>
      </c>
      <c r="B107">
        <f>IF(Win!B107="","",VALUE(Win!B107))</f>
        <v>2.18E-2</v>
      </c>
      <c r="C107">
        <f>IF(Win!C107="","",Win!C107)</f>
        <v>46</v>
      </c>
      <c r="D107">
        <f>IF(Win!D107="","",Win!D107)</f>
        <v>51</v>
      </c>
      <c r="E107" s="18">
        <f t="shared" si="6"/>
        <v>2E-3</v>
      </c>
      <c r="F107">
        <f t="array" ref="F107">IF(E107="","",RANK(E107, $E$2:$E$241) + COUNTIFS($E$2:$E$241, E107, $D$2:$D$241, "&lt;"&amp;D107) + COUNTIFS($E$2:$E$241, E107, $D$2:$D$241, D107, $A$2:$A$241, "&lt;"&amp;A107))</f>
        <v>5</v>
      </c>
      <c r="G107">
        <f ca="1">IF(Win!F107="","",Win!F107)</f>
        <v>47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Ladbrokes: 50/1, 5pl, 1/4</v>
      </c>
      <c r="M107" t="str">
        <f>IF(FRL!A107="","",FRL!A107)</f>
        <v>Nanna Koerstz Madsen</v>
      </c>
      <c r="N107" t="str">
        <f>IF(FRL!B107="","",FRL!B107)</f>
        <v>1.04%</v>
      </c>
      <c r="O107">
        <f>IF(FRL!C107="","",FRL!C107)</f>
        <v>96</v>
      </c>
      <c r="P107">
        <f>IF(FRL!D107="","",FRL!D107)</f>
        <v>56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62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Narin An</v>
      </c>
      <c r="B108">
        <f>IF(Win!B108="","",VALUE(Win!B108))</f>
        <v>5.4999999999999997E-3</v>
      </c>
      <c r="C108">
        <f>IF(Win!C108="","",Win!C108)</f>
        <v>182</v>
      </c>
      <c r="D108">
        <f>IF(Win!D108="","",Win!D108)</f>
        <v>151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52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Narin An</v>
      </c>
      <c r="N108" t="str">
        <f>IF(FRL!B108="","",FRL!B108)</f>
        <v>1.08%</v>
      </c>
      <c r="O108">
        <f>IF(FRL!C108="","",FRL!C108)</f>
        <v>93</v>
      </c>
      <c r="P108">
        <f>IF(FRL!D108="","",FRL!D108)</f>
        <v>101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20</v>
      </c>
      <c r="S108">
        <f ca="1">IF(FRL!F108="","",FRL!F108)</f>
        <v>24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Paddy Power: 100/1, 5pl, 1/4</v>
      </c>
    </row>
    <row r="109" spans="1:22" x14ac:dyDescent="0.25">
      <c r="A109" t="str">
        <f>IF(Win!A109="","",Win!A109)</f>
        <v>Nasa Hataoka</v>
      </c>
      <c r="B109">
        <f>IF(Win!B109="","",VALUE(Win!B109))</f>
        <v>2.5000000000000001E-2</v>
      </c>
      <c r="C109">
        <f>IF(Win!C109="","",Win!C109)</f>
        <v>40</v>
      </c>
      <c r="D109">
        <f>IF(Win!D109="","",Win!D109)</f>
        <v>29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Nasa Hataoka</v>
      </c>
      <c r="N109" t="str">
        <f>IF(FRL!B109="","",FRL!B109)</f>
        <v>1.19%</v>
      </c>
      <c r="O109">
        <f>IF(FRL!C109="","",FRL!C109)</f>
        <v>84</v>
      </c>
      <c r="P109">
        <f>IF(FRL!D109="","",FRL!D109)</f>
        <v>41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Nataliya Guseva</v>
      </c>
      <c r="B110">
        <f>IF(Win!B110="","",VALUE(Win!B110))</f>
        <v>4.8999999999999998E-3</v>
      </c>
      <c r="C110">
        <f>IF(Win!C110="","",Win!C110)</f>
        <v>204</v>
      </c>
      <c r="D110">
        <f>IF(Win!D110="","",Win!D110)</f>
        <v>91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Nataliya Guseva</v>
      </c>
      <c r="N110" t="str">
        <f>IF(FRL!B110="","",FRL!B110)</f>
        <v>0.42%</v>
      </c>
      <c r="O110">
        <f>IF(FRL!C110="","",FRL!C110)</f>
        <v>238</v>
      </c>
      <c r="P110">
        <f>IF(FRL!D110="","",FRL!D110)</f>
        <v>71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120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Nelly Korda</v>
      </c>
      <c r="B111">
        <f>IF(Win!B111="","",VALUE(Win!B111))</f>
        <v>5.3800000000000001E-2</v>
      </c>
      <c r="C111">
        <f>IF(Win!C111="","",Win!C111)</f>
        <v>19</v>
      </c>
      <c r="D111">
        <f>IF(Win!D111="","",Win!D111)</f>
        <v>12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Nelly Korda</v>
      </c>
      <c r="N111" t="str">
        <f>IF(FRL!B111="","",FRL!B111)</f>
        <v>4.09%</v>
      </c>
      <c r="O111">
        <f>IF(FRL!C111="","",FRL!C111)</f>
        <v>24</v>
      </c>
      <c r="P111">
        <f>IF(FRL!D111="","",FRL!D111)</f>
        <v>23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15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Olivia Cowan</v>
      </c>
      <c r="B112">
        <f>IF(Win!B112="","",VALUE(Win!B112))</f>
        <v>1.6999999999999999E-3</v>
      </c>
      <c r="C112">
        <f>IF(Win!C112="","",Win!C112)</f>
        <v>588</v>
      </c>
      <c r="D112">
        <f>IF(Win!D112="","",Win!D112)</f>
        <v>301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85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Olivia Cowan</v>
      </c>
      <c r="N112" t="str">
        <f>IF(FRL!B112="","",FRL!B112)</f>
        <v>0.54%</v>
      </c>
      <c r="O112">
        <f>IF(FRL!C112="","",FRL!C112)</f>
        <v>185</v>
      </c>
      <c r="P112">
        <f>IF(FRL!D112="","",FRL!D112)</f>
        <v>126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81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Pajaree Anannarukarn</v>
      </c>
      <c r="B113">
        <f>IF(Win!B113="","",VALUE(Win!B113))</f>
        <v>8.3000000000000001E-3</v>
      </c>
      <c r="C113">
        <f>IF(Win!C113="","",Win!C113)</f>
        <v>120</v>
      </c>
      <c r="D113">
        <f>IF(Win!D113="","",Win!D113)</f>
        <v>151</v>
      </c>
      <c r="E113" s="18">
        <f t="shared" si="6"/>
        <v>2E-3</v>
      </c>
      <c r="F113">
        <f t="array" ref="F113">IF(E113="","",RANK(E113, $E$2:$E$241) + COUNTIFS($E$2:$E$241, E113, $D$2:$D$241, "&lt;"&amp;D113) + COUNTIFS($E$2:$E$241, E113, $D$2:$D$241, D113, $A$2:$A$241, "&lt;"&amp;A113))</f>
        <v>6</v>
      </c>
      <c r="G113">
        <f ca="1">IF(Win!F113="","",Win!F113)</f>
        <v>20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Ladbrokes: 150/1, 5pl, 1/4</v>
      </c>
      <c r="M113" t="str">
        <f>IF(FRL!A113="","",FRL!A113)</f>
        <v>Pajaree Anannarukarn</v>
      </c>
      <c r="N113" t="str">
        <f>IF(FRL!B113="","",FRL!B113)</f>
        <v>1.37%</v>
      </c>
      <c r="O113">
        <f>IF(FRL!C113="","",FRL!C113)</f>
        <v>73</v>
      </c>
      <c r="P113">
        <f>IF(FRL!D113="","",FRL!D113)</f>
        <v>101</v>
      </c>
      <c r="Q113" s="18">
        <f t="shared" si="9"/>
        <v>4.0000000000000001E-3</v>
      </c>
      <c r="R113">
        <f t="array" ref="R113">IF(Q113="","",RANK(Q113, $Q$2:$Q$241) + COUNTIFS($Q$2:$Q$241, Q113, $P$2:$P$241, "&lt;"&amp;P113) + COUNTIFS($Q$2:$Q$241, Q113, $P$2:$P$241, P113, $M$2:$M$241, "&lt;"&amp;M113))</f>
        <v>5</v>
      </c>
      <c r="S113">
        <f ca="1">IF(FRL!F113="","",FRL!F113)</f>
        <v>44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Ladbrokes: 100/1, 5pl, 1/4</v>
      </c>
    </row>
    <row r="114" spans="1:22" x14ac:dyDescent="0.25">
      <c r="A114" t="str">
        <f>IF(Win!A114="","",Win!A114)</f>
        <v>Paula Reto</v>
      </c>
      <c r="B114">
        <f>IF(Win!B114="","",VALUE(Win!B114))</f>
        <v>2.3999999999999998E-3</v>
      </c>
      <c r="C114">
        <f>IF(Win!C114="","",Win!C114)</f>
        <v>417</v>
      </c>
      <c r="D114">
        <f>IF(Win!D114="","",Win!D114)</f>
        <v>401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Paula Reto</v>
      </c>
      <c r="N114" t="str">
        <f>IF(FRL!B114="","",FRL!B114)</f>
        <v>0.71%</v>
      </c>
      <c r="O114">
        <f>IF(FRL!C114="","",FRL!C114)</f>
        <v>141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Pauline Roussin-Bouchard</v>
      </c>
      <c r="B115">
        <f>IF(Win!B115="","",VALUE(Win!B115))</f>
        <v>2.3999999999999998E-3</v>
      </c>
      <c r="C115">
        <f>IF(Win!C115="","",Win!C115)</f>
        <v>417</v>
      </c>
      <c r="D115">
        <f>IF(Win!D115="","",Win!D115)</f>
        <v>201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100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Pauline Roussin-Bouchard</v>
      </c>
      <c r="N115" t="str">
        <f>IF(FRL!B115="","",FRL!B115)</f>
        <v>0.64%</v>
      </c>
      <c r="O115">
        <f>IF(FRL!C115="","",FRL!C115)</f>
        <v>156</v>
      </c>
      <c r="P115">
        <f>IF(FRL!D115="","",FRL!D115)</f>
        <v>126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81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Peiyun Chien</v>
      </c>
      <c r="B116">
        <f>IF(Win!B116="","",VALUE(Win!B116))</f>
        <v>2.5999999999999999E-3</v>
      </c>
      <c r="C116">
        <f>IF(Win!C116="","",Win!C116)</f>
        <v>385</v>
      </c>
      <c r="D116">
        <f>IF(Win!D116="","",Win!D116)</f>
        <v>501</v>
      </c>
      <c r="E116" s="18">
        <f t="shared" si="6"/>
        <v>1E-3</v>
      </c>
      <c r="F116">
        <f t="array" ref="F116">IF(E116="","",RANK(E116, $E$2:$E$241) + COUNTIFS($E$2:$E$241, E116, $D$2:$D$241, "&lt;"&amp;D116) + COUNTIFS($E$2:$E$241, E116, $D$2:$D$241, D116, $A$2:$A$241, "&lt;"&amp;A116))</f>
        <v>15</v>
      </c>
      <c r="G116">
        <f ca="1">IF(Win!F116="","",Win!F116)</f>
        <v>47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Ladbrokes: 500/1, 5pl, 1/4</v>
      </c>
      <c r="M116" t="str">
        <f>IF(FRL!A116="","",FRL!A116)</f>
        <v>Peiyun Chien</v>
      </c>
      <c r="N116" t="str">
        <f>IF(FRL!B116="","",FRL!B116)</f>
        <v>0.25%</v>
      </c>
      <c r="O116">
        <f>IF(FRL!C116="","",FRL!C116)</f>
        <v>400</v>
      </c>
      <c r="P116">
        <f>IF(FRL!D116="","",FRL!D116)</f>
        <v>201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Perrine Delacour</v>
      </c>
      <c r="B117">
        <f>IF(Win!B117="","",VALUE(Win!B117))</f>
        <v>5.7999999999999996E-3</v>
      </c>
      <c r="C117">
        <f>IF(Win!C117="","",Win!C117)</f>
        <v>172</v>
      </c>
      <c r="D117">
        <f>IF(Win!D117="","",Win!D117)</f>
        <v>501</v>
      </c>
      <c r="E117" s="18">
        <f t="shared" si="6"/>
        <v>4.0000000000000001E-3</v>
      </c>
      <c r="F117">
        <f t="array" ref="F117">IF(E117="","",RANK(E117, $E$2:$E$241) + COUNTIFS($E$2:$E$241, E117, $D$2:$D$241, "&lt;"&amp;D117) + COUNTIFS($E$2:$E$241, E117, $D$2:$D$241, D117, $A$2:$A$241, "&lt;"&amp;A117))</f>
        <v>3</v>
      </c>
      <c r="G117">
        <f ca="1">IF(Win!F117="","",Win!F117)</f>
        <v>37</v>
      </c>
      <c r="H117" s="6">
        <f t="shared" ca="1" si="7"/>
        <v>-2</v>
      </c>
      <c r="I117" s="6">
        <f t="shared" ca="1" si="8"/>
        <v>-2</v>
      </c>
      <c r="J117" t="str">
        <f ca="1">IF(F117="","",Win!H117)</f>
        <v>Ladbrokes: 500/1, 5pl, 1/4</v>
      </c>
      <c r="M117" t="str">
        <f>IF(FRL!A117="","",FRL!A117)</f>
        <v>Perrine Delacour</v>
      </c>
      <c r="N117" t="str">
        <f>IF(FRL!B117="","",FRL!B117)</f>
        <v>1.11%</v>
      </c>
      <c r="O117">
        <f>IF(FRL!C117="","",FRL!C117)</f>
        <v>90</v>
      </c>
      <c r="P117">
        <f>IF(FRL!D117="","",FRL!D117)</f>
        <v>151</v>
      </c>
      <c r="Q117" s="18">
        <f t="shared" si="9"/>
        <v>5.0000000000000001E-3</v>
      </c>
      <c r="R117">
        <f t="array" ref="R117">IF(Q117="","",RANK(Q117, $Q$2:$Q$241) + COUNTIFS($Q$2:$Q$241, Q117, $P$2:$P$241, "&lt;"&amp;P117) + COUNTIFS($Q$2:$Q$241, Q117, $P$2:$P$241, P117, $M$2:$M$241, "&lt;"&amp;M117))</f>
        <v>4</v>
      </c>
      <c r="S117">
        <f ca="1">IF(FRL!F117="","",FRL!F117)</f>
        <v>44</v>
      </c>
      <c r="T117" s="6" t="str">
        <f t="shared" ca="1" si="10"/>
        <v/>
      </c>
      <c r="U117" s="6">
        <f t="shared" ca="1" si="11"/>
        <v>-2</v>
      </c>
      <c r="V117" t="str">
        <f ca="1">IF(R117="","",FRL!H117)</f>
        <v>Bet365: 150/1, 5pl, 1/4</v>
      </c>
    </row>
    <row r="118" spans="1:22" x14ac:dyDescent="0.25">
      <c r="A118" t="str">
        <f>IF(Win!A118="","",Win!A118)</f>
        <v>Polly Mack</v>
      </c>
      <c r="B118">
        <f>IF(Win!B118="","",VALUE(Win!B118))</f>
        <v>5.9999999999999995E-4</v>
      </c>
      <c r="C118">
        <f>IF(Win!C118="","",Win!C118)</f>
        <v>1667</v>
      </c>
      <c r="D118">
        <f>IF(Win!D118="","",Win!D118)</f>
        <v>1001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Polly Mack</v>
      </c>
      <c r="N118" t="str">
        <f>IF(FRL!B118="","",FRL!B118)</f>
        <v>0.33%</v>
      </c>
      <c r="O118">
        <f>IF(FRL!C118="","",FRL!C118)</f>
        <v>303</v>
      </c>
      <c r="P118">
        <f>IF(FRL!D118="","",FRL!D118)</f>
        <v>501</v>
      </c>
      <c r="Q118" s="18">
        <f t="shared" si="9"/>
        <v>1E-3</v>
      </c>
      <c r="R118">
        <f t="array" ref="R118">IF(Q118="","",RANK(Q118, $Q$2:$Q$241) + COUNTIFS($Q$2:$Q$241, Q118, $P$2:$P$241, "&lt;"&amp;P118) + COUNTIFS($Q$2:$Q$241, Q118, $P$2:$P$241, P118, $M$2:$M$241, "&lt;"&amp;M118))</f>
        <v>31</v>
      </c>
      <c r="S118">
        <f ca="1">IF(FRL!F118="","",FRL!F118)</f>
        <v>24</v>
      </c>
      <c r="T118" s="6" t="str">
        <f t="shared" ca="1" si="10"/>
        <v/>
      </c>
      <c r="U118" s="6">
        <f t="shared" ca="1" si="11"/>
        <v>-2</v>
      </c>
      <c r="V118" t="str">
        <f ca="1">IF(R118="","",FRL!H118)</f>
        <v>QuinnBet: 500/1, 5pl, 1/4</v>
      </c>
    </row>
    <row r="119" spans="1:22" x14ac:dyDescent="0.25">
      <c r="A119" t="str">
        <f>IF(Win!A119="","",Win!A119)</f>
        <v>Pornanong Phatlum</v>
      </c>
      <c r="B119">
        <f>IF(Win!B119="","",VALUE(Win!B119))</f>
        <v>4.0000000000000002E-4</v>
      </c>
      <c r="C119">
        <f>IF(Win!C119="","",Win!C119)</f>
        <v>2500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20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Pornanong Phatlum</v>
      </c>
      <c r="N119" t="str">
        <f>IF(FRL!B119="","",FRL!B119)</f>
        <v>0.30%</v>
      </c>
      <c r="O119">
        <f>IF(FRL!C119="","",FRL!C119)</f>
        <v>333</v>
      </c>
      <c r="P119">
        <f>IF(FRL!D119="","",FRL!D119)</f>
        <v>501</v>
      </c>
      <c r="Q119" s="18">
        <f t="shared" si="9"/>
        <v>1E-3</v>
      </c>
      <c r="R119">
        <f t="array" ref="R119">IF(Q119="","",RANK(Q119, $Q$2:$Q$241) + COUNTIFS($Q$2:$Q$241, Q119, $P$2:$P$241, "&lt;"&amp;P119) + COUNTIFS($Q$2:$Q$241, Q119, $P$2:$P$241, P119, $M$2:$M$241, "&lt;"&amp;M119))</f>
        <v>32</v>
      </c>
      <c r="S119">
        <f ca="1">IF(FRL!F119="","",FRL!F119)</f>
        <v>24</v>
      </c>
      <c r="T119" s="6" t="str">
        <f t="shared" ca="1" si="10"/>
        <v/>
      </c>
      <c r="U119" s="6">
        <f t="shared" ca="1" si="11"/>
        <v>-2</v>
      </c>
      <c r="V119" t="str">
        <f ca="1">IF(R119="","",FRL!H119)</f>
        <v>QuinnBet: 500/1, 5pl, 1/4</v>
      </c>
    </row>
    <row r="120" spans="1:22" x14ac:dyDescent="0.25">
      <c r="A120" t="str">
        <f>IF(Win!A120="","",Win!A120)</f>
        <v>Rio Takeda</v>
      </c>
      <c r="B120">
        <f>IF(Win!B120="","",VALUE(Win!B120))</f>
        <v>2.1100000000000001E-2</v>
      </c>
      <c r="C120">
        <f>IF(Win!C120="","",Win!C120)</f>
        <v>47</v>
      </c>
      <c r="D120">
        <f>IF(Win!D120="","",Win!D120)</f>
        <v>34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Rio Takeda</v>
      </c>
      <c r="N120" t="str">
        <f>IF(FRL!B120="","",FRL!B120)</f>
        <v>2.22%</v>
      </c>
      <c r="O120">
        <f>IF(FRL!C120="","",FRL!C120)</f>
        <v>45</v>
      </c>
      <c r="P120">
        <f>IF(FRL!D120="","",FRL!D120)</f>
        <v>41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Ruixin Liu</v>
      </c>
      <c r="B121">
        <f>IF(Win!B121="","",VALUE(Win!B121))</f>
        <v>1.9E-3</v>
      </c>
      <c r="C121">
        <f>IF(Win!C121="","",Win!C121)</f>
        <v>526</v>
      </c>
      <c r="D121">
        <f>IF(Win!D121="","",Win!D121)</f>
        <v>251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32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Ruixin Liu</v>
      </c>
      <c r="N121" t="str">
        <f>IF(FRL!B121="","",FRL!B121)</f>
        <v>0.61%</v>
      </c>
      <c r="O121">
        <f>IF(FRL!C121="","",FRL!C121)</f>
        <v>164</v>
      </c>
      <c r="P121">
        <f>IF(FRL!D121="","",FRL!D121)</f>
        <v>126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62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Ryann O'Toole</v>
      </c>
      <c r="B122">
        <f>IF(Win!B122="","",VALUE(Win!B122))</f>
        <v>2E-3</v>
      </c>
      <c r="C122">
        <f>IF(Win!C122="","",Win!C122)</f>
        <v>500</v>
      </c>
      <c r="D122">
        <f>IF(Win!D122="","",Win!D122)</f>
        <v>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Ryann O'Toole</v>
      </c>
      <c r="N122" t="str">
        <f>IF(FRL!B122="","",FRL!B122)</f>
        <v>0.21%</v>
      </c>
      <c r="O122">
        <f>IF(FRL!C122="","",FRL!C122)</f>
        <v>476</v>
      </c>
      <c r="P122">
        <f>IF(FRL!D122="","",FRL!D122)</f>
        <v>201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81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Saki Baba</v>
      </c>
      <c r="B123">
        <f>IF(Win!B123="","",VALUE(Win!B123))</f>
        <v>4.8999999999999998E-3</v>
      </c>
      <c r="C123">
        <f>IF(Win!C123="","",Win!C123)</f>
        <v>204</v>
      </c>
      <c r="D123">
        <f>IF(Win!D123="","",Win!D123)</f>
        <v>201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110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Saki Baba</v>
      </c>
      <c r="N123" t="str">
        <f>IF(FRL!B123="","",FRL!B123)</f>
        <v>0.41%</v>
      </c>
      <c r="O123">
        <f>IF(FRL!C123="","",FRL!C123)</f>
        <v>244</v>
      </c>
      <c r="P123">
        <f>IF(FRL!D123="","",FRL!D123)</f>
        <v>126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Sarah Kemp</v>
      </c>
      <c r="B124">
        <f>IF(Win!B124="","",VALUE(Win!B124))</f>
        <v>2.5999999999999999E-3</v>
      </c>
      <c r="C124">
        <f>IF(Win!C124="","",Win!C124)</f>
        <v>385</v>
      </c>
      <c r="D124">
        <f>IF(Win!D124="","",Win!D124)</f>
        <v>601</v>
      </c>
      <c r="E124" s="18">
        <f t="shared" si="6"/>
        <v>1E-3</v>
      </c>
      <c r="F124">
        <f t="array" ref="F124">IF(E124="","",RANK(E124, $E$2:$E$241) + COUNTIFS($E$2:$E$241, E124, $D$2:$D$241, "&lt;"&amp;D124) + COUNTIFS($E$2:$E$241, E124, $D$2:$D$241, D124, $A$2:$A$241, "&lt;"&amp;A124))</f>
        <v>17</v>
      </c>
      <c r="G124">
        <f ca="1">IF(Win!F124="","",Win!F124)</f>
        <v>118</v>
      </c>
      <c r="H124" s="6" t="str">
        <f t="shared" ca="1" si="7"/>
        <v/>
      </c>
      <c r="I124" s="6">
        <f t="shared" ca="1" si="8"/>
        <v>-2</v>
      </c>
      <c r="J124" t="str">
        <f ca="1">IF(F124="","",Win!H124)</f>
        <v>Skybet: 600/1, 6pl, 1/5</v>
      </c>
      <c r="M124" t="str">
        <f>IF(FRL!A124="","",FRL!A124)</f>
        <v>Sarah Kemp</v>
      </c>
      <c r="N124" t="str">
        <f>IF(FRL!B124="","",FRL!B124)</f>
        <v>0.26%</v>
      </c>
      <c r="O124">
        <f>IF(FRL!C124="","",FRL!C124)</f>
        <v>385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128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Sarah Schmelzel</v>
      </c>
      <c r="B125">
        <f>IF(Win!B125="","",VALUE(Win!B125))</f>
        <v>1.15E-2</v>
      </c>
      <c r="C125">
        <f>IF(Win!C125="","",Win!C125)</f>
        <v>87</v>
      </c>
      <c r="D125">
        <f>IF(Win!D125="","",Win!D125)</f>
        <v>81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28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Sarah Schmelzel</v>
      </c>
      <c r="N125" t="str">
        <f>IF(FRL!B125="","",FRL!B125)</f>
        <v>1.59%</v>
      </c>
      <c r="O125">
        <f>IF(FRL!C125="","",FRL!C125)</f>
        <v>63</v>
      </c>
      <c r="P125">
        <f>IF(FRL!D125="","",FRL!D125)</f>
        <v>71</v>
      </c>
      <c r="Q125" s="18">
        <f t="shared" si="9"/>
        <v>2E-3</v>
      </c>
      <c r="R125">
        <f t="array" ref="R125">IF(Q125="","",RANK(Q125, $Q$2:$Q$241) + COUNTIFS($Q$2:$Q$241, Q125, $P$2:$P$241, "&lt;"&amp;P125) + COUNTIFS($Q$2:$Q$241, Q125, $P$2:$P$241, P125, $M$2:$M$241, "&lt;"&amp;M125))</f>
        <v>12</v>
      </c>
      <c r="S125">
        <f ca="1">IF(FRL!F125="","",FRL!F125)</f>
        <v>24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Paddy Power: 70/1, 5pl, 1/4</v>
      </c>
    </row>
    <row r="126" spans="1:22" x14ac:dyDescent="0.25">
      <c r="A126" t="str">
        <f>IF(Win!A126="","",Win!A126)</f>
        <v>Savannah Grewal</v>
      </c>
      <c r="B126">
        <f>IF(Win!B126="","",VALUE(Win!B126))</f>
        <v>1.4E-3</v>
      </c>
      <c r="C126">
        <f>IF(Win!C126="","",Win!C126)</f>
        <v>714</v>
      </c>
      <c r="D126">
        <f>IF(Win!D126="","",Win!D126)</f>
        <v>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72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Savannah Grewal</v>
      </c>
      <c r="N126" t="str">
        <f>IF(FRL!B126="","",FRL!B126)</f>
        <v>0.16%</v>
      </c>
      <c r="O126">
        <f>IF(FRL!C126="","",FRL!C126)</f>
        <v>625</v>
      </c>
      <c r="P126">
        <f>IF(FRL!D126="","",FRL!D126)</f>
        <v>201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24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Sei Young Kim</v>
      </c>
      <c r="B127">
        <f>IF(Win!B127="","",VALUE(Win!B127))</f>
        <v>1.2200000000000001E-2</v>
      </c>
      <c r="C127">
        <f>IF(Win!C127="","",Win!C127)</f>
        <v>82</v>
      </c>
      <c r="D127">
        <f>IF(Win!D127="","",Win!D127)</f>
        <v>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Sei Young Kim</v>
      </c>
      <c r="N127" t="str">
        <f>IF(FRL!B127="","",FRL!B127)</f>
        <v>1.75%</v>
      </c>
      <c r="O127">
        <f>IF(FRL!C127="","",FRL!C127)</f>
        <v>57</v>
      </c>
      <c r="P127">
        <f>IF(FRL!D127="","",FRL!D127)</f>
        <v>56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Sofia Garcia</v>
      </c>
      <c r="B128">
        <f>IF(Win!B128="","",VALUE(Win!B128))</f>
        <v>5.9999999999999995E-4</v>
      </c>
      <c r="C128">
        <f>IF(Win!C128="","",Win!C128)</f>
        <v>1667</v>
      </c>
      <c r="D128">
        <f>IF(Win!D128="","",Win!D128)</f>
        <v>751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110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Sofia Garcia</v>
      </c>
      <c r="N128" t="str">
        <f>IF(FRL!B128="","",FRL!B128)</f>
        <v>0.31%</v>
      </c>
      <c r="O128">
        <f>IF(FRL!C128="","",FRL!C128)</f>
        <v>323</v>
      </c>
      <c r="P128">
        <f>IF(FRL!D128="","",FRL!D128)</f>
        <v>251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24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Somi Lee</v>
      </c>
      <c r="B129">
        <f>IF(Win!B129="","",VALUE(Win!B129))</f>
        <v>9.2999999999999992E-3</v>
      </c>
      <c r="C129">
        <f>IF(Win!C129="","",Win!C129)</f>
        <v>108</v>
      </c>
      <c r="D129">
        <f>IF(Win!D129="","",Win!D129)</f>
        <v>126</v>
      </c>
      <c r="E129" s="18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10</v>
      </c>
      <c r="G129">
        <f ca="1">IF(Win!F129="","",Win!F129)</f>
        <v>20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Ladbrokes: 125/1, 5pl, 1/4</v>
      </c>
      <c r="M129" t="str">
        <f>IF(FRL!A129="","",FRL!A129)</f>
        <v>Somi Lee</v>
      </c>
      <c r="N129" t="str">
        <f>IF(FRL!B129="","",FRL!B129)</f>
        <v>1.55%</v>
      </c>
      <c r="O129">
        <f>IF(FRL!C129="","",FRL!C129)</f>
        <v>65</v>
      </c>
      <c r="P129">
        <f>IF(FRL!D129="","",FRL!D129)</f>
        <v>91</v>
      </c>
      <c r="Q129" s="18">
        <f t="shared" si="9"/>
        <v>5.0000000000000001E-3</v>
      </c>
      <c r="R129">
        <f t="array" ref="R129">IF(Q129="","",RANK(Q129, $Q$2:$Q$241) + COUNTIFS($Q$2:$Q$241, Q129, $P$2:$P$241, "&lt;"&amp;P129) + COUNTIFS($Q$2:$Q$241, Q129, $P$2:$P$241, P129, $M$2:$M$241, "&lt;"&amp;M129))</f>
        <v>3</v>
      </c>
      <c r="S129">
        <f ca="1">IF(FRL!F129="","",FRL!F129)</f>
        <v>15</v>
      </c>
      <c r="T129" s="6">
        <f t="shared" ca="1" si="10"/>
        <v>-2</v>
      </c>
      <c r="U129" s="6">
        <f t="shared" ca="1" si="11"/>
        <v>-2</v>
      </c>
      <c r="V129" t="str">
        <f ca="1">IF(R129="","",FRL!H129)</f>
        <v>Ladbrokes: 90/1, 5pl, 1/4</v>
      </c>
    </row>
    <row r="130" spans="1:22" x14ac:dyDescent="0.25">
      <c r="A130" t="str">
        <f>IF(Win!A130="","",Win!A130)</f>
        <v>Soo Bin Joo</v>
      </c>
      <c r="B130">
        <f>IF(Win!B130="","",VALUE(Win!B130))</f>
        <v>6.9999999999999999E-4</v>
      </c>
      <c r="C130">
        <f>IF(Win!C130="","",Win!C130)</f>
        <v>1429</v>
      </c>
      <c r="D130">
        <f>IF(Win!D130="","",Win!D130)</f>
        <v>1501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Soo Bin Joo</v>
      </c>
      <c r="N130" t="str">
        <f>IF(FRL!B130="","",FRL!B130)</f>
        <v>0.11%</v>
      </c>
      <c r="O130">
        <f>IF(FRL!C130="","",FRL!C130)</f>
        <v>909</v>
      </c>
      <c r="P130">
        <f>IF(FRL!D130="","",FRL!D130)</f>
        <v>501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62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Sophia Popov</v>
      </c>
      <c r="B131">
        <f>IF(Win!B131="","",VALUE(Win!B131))</f>
        <v>2.0000000000000001E-4</v>
      </c>
      <c r="C131">
        <f>IF(Win!C131="","",Win!C131)</f>
        <v>5000</v>
      </c>
      <c r="D131">
        <f>IF(Win!D131="","",Win!D131)</f>
        <v>1001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100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Sophia Popov</v>
      </c>
      <c r="N131" t="str">
        <f>IF(FRL!B131="","",FRL!B131)</f>
        <v>0.07%</v>
      </c>
      <c r="O131">
        <f>IF(FRL!C131="","",FRL!C131)</f>
        <v>1429</v>
      </c>
      <c r="P131">
        <f>IF(FRL!D131="","",FRL!D131)</f>
        <v>501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104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Ssu-Chia Cheng</v>
      </c>
      <c r="B132">
        <f>IF(Win!B132="","",VALUE(Win!B132))</f>
        <v>2.9999999999999997E-4</v>
      </c>
      <c r="C132">
        <f>IF(Win!C132="","",Win!C132)</f>
        <v>3333</v>
      </c>
      <c r="D132">
        <f>IF(Win!D132="","",Win!D132)</f>
        <v>1501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126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Ssu-Chia Cheng</v>
      </c>
      <c r="N132" t="str">
        <f>IF(FRL!B132="","",FRL!B132)</f>
        <v>0.07%</v>
      </c>
      <c r="O132">
        <f>IF(FRL!C132="","",FRL!C132)</f>
        <v>1429</v>
      </c>
      <c r="P132">
        <f>IF(FRL!D132="","",FRL!D132)</f>
        <v>351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140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Stacy Lewis</v>
      </c>
      <c r="B133">
        <f>IF(Win!B133="","",VALUE(Win!B133))</f>
        <v>1.4E-3</v>
      </c>
      <c r="C133">
        <f>IF(Win!C133="","",Win!C133)</f>
        <v>714</v>
      </c>
      <c r="D133">
        <f>IF(Win!D133="","",Win!D133)</f>
        <v>1501</v>
      </c>
      <c r="E133" s="18">
        <f t="shared" si="12"/>
        <v>1E-3</v>
      </c>
      <c r="F133">
        <f t="array" ref="F133">IF(E133="","",RANK(E133, $E$2:$E$241) + COUNTIFS($E$2:$E$241, E133, $D$2:$D$241, "&lt;"&amp;D133) + COUNTIFS($E$2:$E$241, E133, $D$2:$D$241, D133, $A$2:$A$241, "&lt;"&amp;A133))</f>
        <v>18</v>
      </c>
      <c r="G133">
        <f ca="1">IF(Win!F133="","",Win!F133)</f>
        <v>63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Bet365: 1500/1, 5pl, 1/4</v>
      </c>
      <c r="M133" t="str">
        <f>IF(FRL!A133="","",FRL!A133)</f>
        <v>Stacy Lewis</v>
      </c>
      <c r="N133" t="str">
        <f>IF(FRL!B133="","",FRL!B133)</f>
        <v>0.18%</v>
      </c>
      <c r="O133">
        <f>IF(FRL!C133="","",FRL!C133)</f>
        <v>556</v>
      </c>
      <c r="P133">
        <f>IF(FRL!D133="","",FRL!D133)</f>
        <v>501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Stephanie Kyriacou</v>
      </c>
      <c r="B134">
        <f>IF(Win!B134="","",VALUE(Win!B134))</f>
        <v>6.1000000000000004E-3</v>
      </c>
      <c r="C134">
        <f>IF(Win!C134="","",Win!C134)</f>
        <v>164</v>
      </c>
      <c r="D134">
        <f>IF(Win!D134="","",Win!D134)</f>
        <v>201</v>
      </c>
      <c r="E134" s="18">
        <f t="shared" si="12"/>
        <v>1E-3</v>
      </c>
      <c r="F134">
        <f t="array" ref="F134">IF(E134="","",RANK(E134, $E$2:$E$241) + COUNTIFS($E$2:$E$241, E134, $D$2:$D$241, "&lt;"&amp;D134) + COUNTIFS($E$2:$E$241, E134, $D$2:$D$241, D134, $A$2:$A$241, "&lt;"&amp;A134))</f>
        <v>11</v>
      </c>
      <c r="G134">
        <f ca="1">IF(Win!F134="","",Win!F134)</f>
        <v>16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QuinnBet: 200/1, 5pl, 1/4</v>
      </c>
      <c r="M134" t="str">
        <f>IF(FRL!A134="","",FRL!A134)</f>
        <v>Stephanie Kyriacou</v>
      </c>
      <c r="N134" t="str">
        <f>IF(FRL!B134="","",FRL!B134)</f>
        <v>1.16%</v>
      </c>
      <c r="O134">
        <f>IF(FRL!C134="","",FRL!C134)</f>
        <v>86</v>
      </c>
      <c r="P134">
        <f>IF(FRL!D134="","",FRL!D134)</f>
        <v>126</v>
      </c>
      <c r="Q134" s="18">
        <f t="shared" si="15"/>
        <v>4.0000000000000001E-3</v>
      </c>
      <c r="R134">
        <f t="array" ref="R134">IF(Q134="","",RANK(Q134, $Q$2:$Q$241) + COUNTIFS($Q$2:$Q$241, Q134, $P$2:$P$241, "&lt;"&amp;P134) + COUNTIFS($Q$2:$Q$241, Q134, $P$2:$P$241, P134, $M$2:$M$241, "&lt;"&amp;M134))</f>
        <v>6</v>
      </c>
      <c r="S134">
        <f ca="1">IF(FRL!F134="","",FRL!F134)</f>
        <v>44</v>
      </c>
      <c r="T134" s="6" t="str">
        <f t="shared" ca="1" si="16"/>
        <v/>
      </c>
      <c r="U134" s="6">
        <f t="shared" ca="1" si="17"/>
        <v>-2</v>
      </c>
      <c r="V134" t="str">
        <f ca="1">IF(R134="","",FRL!H134)</f>
        <v>Bet365: 125/1, 5pl, 1/4</v>
      </c>
    </row>
    <row r="135" spans="1:22" x14ac:dyDescent="0.25">
      <c r="A135" t="str">
        <f>IF(Win!A135="","",Win!A135)</f>
        <v>Sung Hyun Park</v>
      </c>
      <c r="B135">
        <f>IF(Win!B135="","",VALUE(Win!B135))</f>
        <v>2.9999999999999997E-4</v>
      </c>
      <c r="C135">
        <f>IF(Win!C135="","",Win!C135)</f>
        <v>3333</v>
      </c>
      <c r="D135">
        <f>IF(Win!D135="","",Win!D135)</f>
        <v>1001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85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Sung Hyun Park</v>
      </c>
      <c r="N135" t="str">
        <f>IF(FRL!B135="","",FRL!B135)</f>
        <v>0.19%</v>
      </c>
      <c r="O135">
        <f>IF(FRL!C135="","",FRL!C135)</f>
        <v>526</v>
      </c>
      <c r="P135">
        <f>IF(FRL!D135="","",FRL!D135)</f>
        <v>351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128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Wei-Ling Hsu</v>
      </c>
      <c r="B136">
        <f>IF(Win!B136="","",VALUE(Win!B136))</f>
        <v>1.6000000000000001E-3</v>
      </c>
      <c r="C136">
        <f>IF(Win!C136="","",Win!C136)</f>
        <v>625</v>
      </c>
      <c r="D136">
        <f>IF(Win!D136="","",Win!D136)</f>
        <v>601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37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Wei-Ling Hsu</v>
      </c>
      <c r="N136" t="str">
        <f>IF(FRL!B136="","",FRL!B136)</f>
        <v>0.21%</v>
      </c>
      <c r="O136">
        <f>IF(FRL!C136="","",FRL!C136)</f>
        <v>476</v>
      </c>
      <c r="P136">
        <f>IF(FRL!D136="","",FRL!D136)</f>
        <v>201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Weiwei Zhang</v>
      </c>
      <c r="B137">
        <f>IF(Win!B137="","",VALUE(Win!B137))</f>
        <v>3.8999999999999998E-3</v>
      </c>
      <c r="C137">
        <f>IF(Win!C137="","",Win!C137)</f>
        <v>256</v>
      </c>
      <c r="D137">
        <f>IF(Win!D137="","",Win!D137)</f>
        <v>401</v>
      </c>
      <c r="E137" s="18">
        <f t="shared" si="12"/>
        <v>1E-3</v>
      </c>
      <c r="F137">
        <f t="array" ref="F137">IF(E137="","",RANK(E137, $E$2:$E$241) + COUNTIFS($E$2:$E$241, E137, $D$2:$D$241, "&lt;"&amp;D137) + COUNTIFS($E$2:$E$241, E137, $D$2:$D$241, D137, $A$2:$A$241, "&lt;"&amp;A137))</f>
        <v>14</v>
      </c>
      <c r="G137">
        <f ca="1">IF(Win!F137="","",Win!F137)</f>
        <v>85</v>
      </c>
      <c r="H137" s="6" t="str">
        <f t="shared" ca="1" si="13"/>
        <v/>
      </c>
      <c r="I137" s="6">
        <f t="shared" ca="1" si="14"/>
        <v>-2</v>
      </c>
      <c r="J137" t="str">
        <f ca="1">IF(F137="","",Win!H137)</f>
        <v>Ladbrokes: 400/1, 5pl, 1/4</v>
      </c>
      <c r="M137" t="str">
        <f>IF(FRL!A137="","",FRL!A137)</f>
        <v>Weiwei Zhang</v>
      </c>
      <c r="N137" t="str">
        <f>IF(FRL!B137="","",FRL!B137)</f>
        <v>0.37%</v>
      </c>
      <c r="O137">
        <f>IF(FRL!C137="","",FRL!C137)</f>
        <v>270</v>
      </c>
      <c r="P137">
        <f>IF(FRL!D137="","",FRL!D137)</f>
        <v>201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104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Wichanee Meechai</v>
      </c>
      <c r="B138">
        <f>IF(Win!B138="","",VALUE(Win!B138))</f>
        <v>1.4E-3</v>
      </c>
      <c r="C138">
        <f>IF(Win!C138="","",Win!C138)</f>
        <v>714</v>
      </c>
      <c r="D138">
        <f>IF(Win!D138="","",Win!D138)</f>
        <v>601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110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Wichanee Meechai</v>
      </c>
      <c r="N138" t="str">
        <f>IF(FRL!B138="","",FRL!B138)</f>
        <v>0.55%</v>
      </c>
      <c r="O138">
        <f>IF(FRL!C138="","",FRL!C138)</f>
        <v>182</v>
      </c>
      <c r="P138">
        <f>IF(FRL!D138="","",FRL!D138)</f>
        <v>201</v>
      </c>
      <c r="Q138" s="18">
        <f t="shared" si="15"/>
        <v>1E-3</v>
      </c>
      <c r="R138">
        <f t="array" ref="R138">IF(Q138="","",RANK(Q138, $Q$2:$Q$241) + COUNTIFS($Q$2:$Q$241, Q138, $P$2:$P$241, "&lt;"&amp;P138) + COUNTIFS($Q$2:$Q$241, Q138, $P$2:$P$241, P138, $M$2:$M$241, "&lt;"&amp;M138))</f>
        <v>25</v>
      </c>
      <c r="S138">
        <f ca="1">IF(FRL!F138="","",FRL!F138)</f>
        <v>81</v>
      </c>
      <c r="T138" s="6" t="str">
        <f t="shared" ca="1" si="16"/>
        <v/>
      </c>
      <c r="U138" s="6">
        <f t="shared" ca="1" si="17"/>
        <v>-2</v>
      </c>
      <c r="V138" t="str">
        <f ca="1">IF(R138="","",FRL!H138)</f>
        <v>Bet365: 200/1, 5pl, 1/4</v>
      </c>
    </row>
    <row r="139" spans="1:22" x14ac:dyDescent="0.25">
      <c r="A139" t="str">
        <f>IF(Win!A139="","",Win!A139)</f>
        <v>Xiaowen Yin</v>
      </c>
      <c r="B139">
        <f>IF(Win!B139="","",VALUE(Win!B139))</f>
        <v>8.0000000000000004E-4</v>
      </c>
      <c r="C139">
        <f>IF(Win!C139="","",Win!C139)</f>
        <v>1250</v>
      </c>
      <c r="D139">
        <f>IF(Win!D139="","",Win!D139)</f>
        <v>1001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Xiaowen Yin</v>
      </c>
      <c r="N139" t="str">
        <f>IF(FRL!B139="","",FRL!B139)</f>
        <v>0.13%</v>
      </c>
      <c r="O139">
        <f>IF(FRL!C139="","",FRL!C139)</f>
        <v>769</v>
      </c>
      <c r="P139">
        <f>IF(FRL!D139="","",FRL!D139)</f>
        <v>351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44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Yahui Zhang</v>
      </c>
      <c r="B140">
        <f>IF(Win!B140="","",VALUE(Win!B140))</f>
        <v>5.3E-3</v>
      </c>
      <c r="C140">
        <f>IF(Win!C140="","",Win!C140)</f>
        <v>189</v>
      </c>
      <c r="D140">
        <f>IF(Win!D140="","",Win!D140)</f>
        <v>251</v>
      </c>
      <c r="E140" s="18">
        <f t="shared" si="12"/>
        <v>1E-3</v>
      </c>
      <c r="F140">
        <f t="array" ref="F140">IF(E140="","",RANK(E140, $E$2:$E$241) + COUNTIFS($E$2:$E$241, E140, $D$2:$D$241, "&lt;"&amp;D140) + COUNTIFS($E$2:$E$241, E140, $D$2:$D$241, D140, $A$2:$A$241, "&lt;"&amp;A140))</f>
        <v>12</v>
      </c>
      <c r="G140">
        <f ca="1">IF(Win!F140="","",Win!F140)</f>
        <v>28</v>
      </c>
      <c r="H140" s="6" t="str">
        <f t="shared" ca="1" si="13"/>
        <v/>
      </c>
      <c r="I140" s="6">
        <f t="shared" ca="1" si="14"/>
        <v>-2</v>
      </c>
      <c r="J140" t="str">
        <f ca="1">IF(F140="","",Win!H140)</f>
        <v>QuinnBet: 250/1, 5pl, 1/4</v>
      </c>
      <c r="M140" t="str">
        <f>IF(FRL!A140="","",FRL!A140)</f>
        <v>Yahui Zhang</v>
      </c>
      <c r="N140" t="str">
        <f>IF(FRL!B140="","",FRL!B140)</f>
        <v>0.42%</v>
      </c>
      <c r="O140">
        <f>IF(FRL!C140="","",FRL!C140)</f>
        <v>238</v>
      </c>
      <c r="P140">
        <f>IF(FRL!D140="","",FRL!D140)</f>
        <v>126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24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Yan Liu</v>
      </c>
      <c r="B141">
        <f>IF(Win!B141="","",VALUE(Win!B141))</f>
        <v>1.1000000000000001E-3</v>
      </c>
      <c r="C141">
        <f>IF(Win!C141="","",Win!C141)</f>
        <v>909</v>
      </c>
      <c r="D141">
        <f>IF(Win!D141="","",Win!D141)</f>
        <v>751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32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Yan Liu</v>
      </c>
      <c r="N141" t="str">
        <f>IF(FRL!B141="","",FRL!B141)</f>
        <v>0.20%</v>
      </c>
      <c r="O141">
        <f>IF(FRL!C141="","",FRL!C141)</f>
        <v>500</v>
      </c>
      <c r="P141">
        <f>IF(FRL!D141="","",FRL!D141)</f>
        <v>251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Yealimi Noh</v>
      </c>
      <c r="B142">
        <f>IF(Win!B142="","",VALUE(Win!B142))</f>
        <v>2.63E-2</v>
      </c>
      <c r="C142">
        <f>IF(Win!C142="","",Win!C142)</f>
        <v>38</v>
      </c>
      <c r="D142">
        <f>IF(Win!D142="","",Win!D142)</f>
        <v>23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57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Yealimi Noh</v>
      </c>
      <c r="N142" t="str">
        <f>IF(FRL!B142="","",FRL!B142)</f>
        <v>1.22%</v>
      </c>
      <c r="O142">
        <f>IF(FRL!C142="","",FRL!C142)</f>
        <v>82</v>
      </c>
      <c r="P142">
        <f>IF(FRL!D142="","",FRL!D142)</f>
        <v>41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62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 Liu</v>
      </c>
      <c r="B143">
        <f>IF(Win!B143="","",VALUE(Win!B143))</f>
        <v>2.3999999999999998E-3</v>
      </c>
      <c r="C143">
        <f>IF(Win!C143="","",Win!C143)</f>
        <v>417</v>
      </c>
      <c r="D143">
        <f>IF(Win!D143="","",Win!D143)</f>
        <v>401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32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 Liu</v>
      </c>
      <c r="N143" t="str">
        <f>IF(FRL!B143="","",FRL!B143)</f>
        <v>0.27%</v>
      </c>
      <c r="O143">
        <f>IF(FRL!C143="","",FRL!C143)</f>
        <v>370</v>
      </c>
      <c r="P143">
        <f>IF(FRL!D143="","",FRL!D143)</f>
        <v>176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Yuna Nishimura</v>
      </c>
      <c r="B144">
        <f>IF(Win!B144="","",VALUE(Win!B144))</f>
        <v>1.1000000000000001E-3</v>
      </c>
      <c r="C144">
        <f>IF(Win!C144="","",Win!C144)</f>
        <v>909</v>
      </c>
      <c r="D144">
        <f>IF(Win!D144="","",Win!D144)</f>
        <v>601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110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Yuna Nishimura</v>
      </c>
      <c r="N144" t="str">
        <f>IF(FRL!B144="","",FRL!B144)</f>
        <v>0.45%</v>
      </c>
      <c r="O144">
        <f>IF(FRL!C144="","",FRL!C144)</f>
        <v>222</v>
      </c>
      <c r="P144">
        <f>IF(FRL!D144="","",FRL!D144)</f>
        <v>201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81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Yuri Yoshida</v>
      </c>
      <c r="B145">
        <f>IF(Win!B145="","",VALUE(Win!B145))</f>
        <v>1.04E-2</v>
      </c>
      <c r="C145">
        <f>IF(Win!C145="","",Win!C145)</f>
        <v>96</v>
      </c>
      <c r="D145">
        <f>IF(Win!D145="","",Win!D145)</f>
        <v>81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37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Yuri Yoshida</v>
      </c>
      <c r="N145" t="str">
        <f>IF(FRL!B145="","",FRL!B145)</f>
        <v>0.62%</v>
      </c>
      <c r="O145">
        <f>IF(FRL!C145="","",FRL!C145)</f>
        <v>161</v>
      </c>
      <c r="P145">
        <f>IF(FRL!D145="","",FRL!D145)</f>
        <v>81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104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1278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293</v>
      </c>
      <c r="C2">
        <v>1667</v>
      </c>
      <c r="D2">
        <v>501</v>
      </c>
      <c r="E2" s="17" t="s">
        <v>226</v>
      </c>
      <c r="F2">
        <f ca="1">IFERROR(IF(A2="","",OFFSET(Results!$Z$1,MATCH(A2,Results!$A:$A,0)-1,0)),"")</f>
        <v>104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246</v>
      </c>
      <c r="B3" s="15" t="s">
        <v>393</v>
      </c>
      <c r="C3">
        <v>385</v>
      </c>
      <c r="D3">
        <v>201</v>
      </c>
      <c r="E3" s="17" t="s">
        <v>226</v>
      </c>
      <c r="F3">
        <f ca="1">IFERROR(IF(A3="","",OFFSET(Results!$Z$1,MATCH(A3,Results!$A:$A,0)-1,0)),"")</f>
        <v>9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25">
      <c r="A4" t="s">
        <v>248</v>
      </c>
      <c r="B4" s="15" t="s">
        <v>565</v>
      </c>
      <c r="C4">
        <v>51</v>
      </c>
      <c r="D4">
        <v>51</v>
      </c>
      <c r="E4" s="17" t="s">
        <v>226</v>
      </c>
      <c r="F4">
        <f ca="1">IFERROR(IF(A4="","",OFFSET(Results!$Z$1,MATCH(A4,Results!$A:$A,0)-1,0)),"")</f>
        <v>9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249</v>
      </c>
      <c r="B5" s="15" t="s">
        <v>568</v>
      </c>
      <c r="C5">
        <v>94</v>
      </c>
      <c r="D5">
        <v>126</v>
      </c>
      <c r="E5" s="17" t="s">
        <v>298</v>
      </c>
      <c r="F5">
        <f ca="1">IFERROR(IF(A5="","",OFFSET(Results!$Z$1,MATCH(A5,Results!$A:$A,0)-1,0)),"")</f>
        <v>120</v>
      </c>
      <c r="G5" s="6">
        <f t="shared" ca="1" si="0"/>
        <v>-0.3</v>
      </c>
      <c r="H5" t="str">
        <f ca="1">IF(E5="","",OFFSET([2]LPGA!$AL$1,MATCH(A5,[2]LPGA!$E$1:$E$500,0)-1,0))</f>
        <v>Bet365: 125/1, 5pl, 1/4</v>
      </c>
    </row>
    <row r="6" spans="1:8" x14ac:dyDescent="0.25">
      <c r="A6" t="s">
        <v>251</v>
      </c>
      <c r="B6" s="15" t="s">
        <v>462</v>
      </c>
      <c r="C6">
        <v>370</v>
      </c>
      <c r="D6">
        <v>201</v>
      </c>
      <c r="E6" s="17" t="s">
        <v>226</v>
      </c>
      <c r="F6">
        <f ca="1">IFERROR(IF(A6="","",OFFSET(Results!$Z$1,MATCH(A6,Results!$A:$A,0)-1,0)),"")</f>
        <v>104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253</v>
      </c>
      <c r="B7" s="15" t="s">
        <v>656</v>
      </c>
      <c r="C7">
        <v>222</v>
      </c>
      <c r="D7">
        <v>201</v>
      </c>
      <c r="E7" s="17" t="s">
        <v>226</v>
      </c>
      <c r="F7">
        <f ca="1">IFERROR(IF(A7="","",OFFSET(Results!$Z$1,MATCH(A7,Results!$A:$A,0)-1,0)),"")</f>
        <v>81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254</v>
      </c>
      <c r="B8" s="15" t="s">
        <v>437</v>
      </c>
      <c r="C8">
        <v>87</v>
      </c>
      <c r="D8">
        <v>46</v>
      </c>
      <c r="E8" s="17" t="s">
        <v>226</v>
      </c>
      <c r="F8">
        <f ca="1">IFERROR(IF(A8="","",OFFSET(Results!$Z$1,MATCH(A8,Results!$A:$A,0)-1,0)),"")</f>
        <v>62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255</v>
      </c>
      <c r="B9" s="15" t="s">
        <v>301</v>
      </c>
      <c r="C9">
        <v>435</v>
      </c>
      <c r="D9">
        <v>201</v>
      </c>
      <c r="E9" s="17" t="s">
        <v>226</v>
      </c>
      <c r="F9">
        <f ca="1">IFERROR(IF(A9="","",OFFSET(Results!$Z$1,MATCH(A9,Results!$A:$A,0)-1,0)),"")</f>
        <v>24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257</v>
      </c>
      <c r="B10" s="15" t="s">
        <v>537</v>
      </c>
      <c r="C10">
        <v>250</v>
      </c>
      <c r="D10">
        <v>351</v>
      </c>
      <c r="E10" s="17" t="s">
        <v>247</v>
      </c>
      <c r="F10">
        <f ca="1">IFERROR(IF(A10="","",OFFSET(Results!$Z$1,MATCH(A10,Results!$A:$A,0)-1,0)),"")</f>
        <v>104</v>
      </c>
      <c r="G10" s="6">
        <f t="shared" ca="1" si="0"/>
        <v>-0.1</v>
      </c>
      <c r="H10" t="str">
        <f ca="1">IF(E10="","",OFFSET([2]LPGA!$AL$1,MATCH(A10,[2]LPGA!$E$1:$E$500,0)-1,0))</f>
        <v>Bet365: 350/1, 5pl, 1/4</v>
      </c>
    </row>
    <row r="11" spans="1:8" x14ac:dyDescent="0.25">
      <c r="A11" t="s">
        <v>470</v>
      </c>
      <c r="B11" s="15" t="s">
        <v>408</v>
      </c>
      <c r="C11">
        <v>105</v>
      </c>
      <c r="D11">
        <v>126</v>
      </c>
      <c r="E11" s="17" t="s">
        <v>369</v>
      </c>
      <c r="F11">
        <f ca="1">IFERROR(IF(A11="","",OFFSET(Results!$Z$1,MATCH(A11,Results!$A:$A,0)-1,0)),"")</f>
        <v>44</v>
      </c>
      <c r="G11" s="6">
        <f t="shared" ca="1" si="0"/>
        <v>-0.2</v>
      </c>
      <c r="H11" t="str">
        <f ca="1">IF(E11="","",OFFSET([2]LPGA!$AL$1,MATCH(A11,[2]LPGA!$E$1:$E$500,0)-1,0))</f>
        <v>Bet365: 125/1, 5pl, 1/4</v>
      </c>
    </row>
    <row r="12" spans="1:8" x14ac:dyDescent="0.25">
      <c r="A12" t="s">
        <v>258</v>
      </c>
      <c r="B12" s="15" t="s">
        <v>504</v>
      </c>
      <c r="C12">
        <v>36</v>
      </c>
      <c r="D12">
        <v>41</v>
      </c>
      <c r="E12" s="17" t="s">
        <v>298</v>
      </c>
      <c r="F12">
        <f ca="1">IFERROR(IF(A12="","",OFFSET(Results!$Z$1,MATCH(A12,Results!$A:$A,0)-1,0)),"")</f>
        <v>81</v>
      </c>
      <c r="G12" s="6">
        <f t="shared" ca="1" si="0"/>
        <v>-0.3</v>
      </c>
      <c r="H12" t="str">
        <f ca="1">IF(E12="","",OFFSET([2]LPGA!$AL$1,MATCH(A12,[2]LPGA!$E$1:$E$500,0)-1,0))</f>
        <v>Unibet: 40/1, 6pl, 1/5</v>
      </c>
    </row>
    <row r="13" spans="1:8" x14ac:dyDescent="0.25">
      <c r="A13" t="s">
        <v>259</v>
      </c>
      <c r="B13" s="15" t="s">
        <v>673</v>
      </c>
      <c r="C13">
        <v>208</v>
      </c>
      <c r="D13">
        <v>201</v>
      </c>
      <c r="E13" s="17" t="s">
        <v>226</v>
      </c>
      <c r="F13">
        <f ca="1">IFERROR(IF(A13="","",OFFSET(Results!$Z$1,MATCH(A13,Results!$A:$A,0)-1,0)),"")</f>
        <v>24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471</v>
      </c>
      <c r="B14" s="15" t="s">
        <v>438</v>
      </c>
      <c r="C14">
        <v>345</v>
      </c>
      <c r="D14">
        <v>151</v>
      </c>
      <c r="E14" s="17" t="s">
        <v>226</v>
      </c>
      <c r="F14">
        <f ca="1">IFERROR(IF(A14="","",OFFSET(Results!$Z$1,MATCH(A14,Results!$A:$A,0)-1,0)),"")</f>
        <v>81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261</v>
      </c>
      <c r="B15" s="15" t="s">
        <v>1279</v>
      </c>
      <c r="C15">
        <v>62</v>
      </c>
      <c r="D15">
        <v>67</v>
      </c>
      <c r="E15" s="17" t="s">
        <v>247</v>
      </c>
      <c r="F15">
        <f ca="1">IFERROR(IF(A15="","",OFFSET(Results!$Z$1,MATCH(A15,Results!$A:$A,0)-1,0)),"")</f>
        <v>1</v>
      </c>
      <c r="G15" s="6">
        <f t="shared" ca="1" si="0"/>
        <v>2.31</v>
      </c>
      <c r="H15" t="str">
        <f ca="1">IF(E15="","",OFFSET([2]LPGA!$AL$1,MATCH(A15,[2]LPGA!$E$1:$E$500,0)-1,0))</f>
        <v>Unibet: 66/1, 6pl, 1/5</v>
      </c>
    </row>
    <row r="16" spans="1:8" x14ac:dyDescent="0.25">
      <c r="A16" t="s">
        <v>472</v>
      </c>
      <c r="B16" s="15" t="s">
        <v>460</v>
      </c>
      <c r="C16">
        <v>116</v>
      </c>
      <c r="D16">
        <v>101</v>
      </c>
      <c r="E16" s="17" t="s">
        <v>226</v>
      </c>
      <c r="F16">
        <f ca="1">IFERROR(IF(A16="","",OFFSET(Results!$Z$1,MATCH(A16,Results!$A:$A,0)-1,0)),"")</f>
        <v>44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262</v>
      </c>
      <c r="B17" s="15" t="s">
        <v>563</v>
      </c>
      <c r="C17">
        <v>89</v>
      </c>
      <c r="D17">
        <v>101</v>
      </c>
      <c r="E17" s="17" t="s">
        <v>247</v>
      </c>
      <c r="F17">
        <f ca="1">IFERROR(IF(A17="","",OFFSET(Results!$Z$1,MATCH(A17,Results!$A:$A,0)-1,0)),"")</f>
        <v>62</v>
      </c>
      <c r="G17" s="6">
        <f t="shared" ca="1" si="0"/>
        <v>-0.1</v>
      </c>
      <c r="H17" t="str">
        <f ca="1">IF(E17="","",OFFSET([2]LPGA!$AL$1,MATCH(A17,[2]LPGA!$E$1:$E$500,0)-1,0))</f>
        <v>Ladbrokes: 100/1, 5pl, 1/4</v>
      </c>
    </row>
    <row r="18" spans="1:8" x14ac:dyDescent="0.25">
      <c r="A18" t="s">
        <v>264</v>
      </c>
      <c r="B18" s="15" t="s">
        <v>694</v>
      </c>
      <c r="C18">
        <v>30</v>
      </c>
      <c r="D18">
        <v>36</v>
      </c>
      <c r="E18" s="17" t="s">
        <v>445</v>
      </c>
      <c r="F18">
        <f ca="1">IFERROR(IF(A18="","",OFFSET(Results!$Z$1,MATCH(A18,Results!$A:$A,0)-1,0)),"")</f>
        <v>81</v>
      </c>
      <c r="G18" s="6">
        <f t="shared" ca="1" si="0"/>
        <v>-0.6</v>
      </c>
      <c r="H18" t="str">
        <f ca="1">IF(E18="","",OFFSET([2]LPGA!$AL$1,MATCH(A18,[2]LPGA!$E$1:$E$500,0)-1,0))</f>
        <v>BetVictor: 35/1, 5pl, 1/4</v>
      </c>
    </row>
    <row r="19" spans="1:8" x14ac:dyDescent="0.25">
      <c r="A19" t="s">
        <v>265</v>
      </c>
      <c r="B19" s="15" t="s">
        <v>546</v>
      </c>
      <c r="C19">
        <v>233</v>
      </c>
      <c r="D19">
        <v>351</v>
      </c>
      <c r="E19" s="17" t="s">
        <v>247</v>
      </c>
      <c r="F19">
        <f ca="1">IFERROR(IF(A19="","",OFFSET(Results!$Z$1,MATCH(A19,Results!$A:$A,0)-1,0)),"")</f>
        <v>104</v>
      </c>
      <c r="G19" s="6">
        <f t="shared" ca="1" si="0"/>
        <v>-0.1</v>
      </c>
      <c r="H19" t="str">
        <f ca="1">IF(E19="","",OFFSET([2]LPGA!$AL$1,MATCH(A19,[2]LPGA!$E$1:$E$500,0)-1,0))</f>
        <v>Bet365: 350/1, 5pl, 1/4</v>
      </c>
    </row>
    <row r="20" spans="1:8" x14ac:dyDescent="0.25">
      <c r="A20" t="s">
        <v>267</v>
      </c>
      <c r="B20" s="15" t="s">
        <v>376</v>
      </c>
      <c r="C20">
        <v>714</v>
      </c>
      <c r="D20">
        <v>251</v>
      </c>
      <c r="E20" s="17" t="s">
        <v>226</v>
      </c>
      <c r="F20">
        <f ca="1">IFERROR(IF(A20="","",OFFSET(Results!$Z$1,MATCH(A20,Results!$A:$A,0)-1,0)),"")</f>
        <v>81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268</v>
      </c>
      <c r="B21" s="15" t="s">
        <v>376</v>
      </c>
      <c r="C21">
        <v>714</v>
      </c>
      <c r="D21">
        <v>151</v>
      </c>
      <c r="E21" s="17" t="s">
        <v>226</v>
      </c>
      <c r="F21">
        <f ca="1">IFERROR(IF(A21="","",OFFSET(Results!$Z$1,MATCH(A21,Results!$A:$A,0)-1,0)),"")</f>
        <v>120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269</v>
      </c>
      <c r="B22" s="15" t="s">
        <v>369</v>
      </c>
      <c r="C22">
        <v>500</v>
      </c>
      <c r="D22">
        <v>501</v>
      </c>
      <c r="E22" s="17" t="s">
        <v>226</v>
      </c>
      <c r="F22">
        <f ca="1">IFERROR(IF(A22="","",OFFSET(Results!$Z$1,MATCH(A22,Results!$A:$A,0)-1,0)),"")</f>
        <v>104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271</v>
      </c>
      <c r="B23" s="15" t="s">
        <v>429</v>
      </c>
      <c r="C23">
        <v>119</v>
      </c>
      <c r="D23">
        <v>56</v>
      </c>
      <c r="E23" s="17" t="s">
        <v>226</v>
      </c>
      <c r="F23">
        <f ca="1">IFERROR(IF(A23="","",OFFSET(Results!$Z$1,MATCH(A23,Results!$A:$A,0)-1,0)),"")</f>
        <v>104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272</v>
      </c>
      <c r="B24" s="15" t="s">
        <v>376</v>
      </c>
      <c r="C24">
        <v>714</v>
      </c>
      <c r="D24">
        <v>201</v>
      </c>
      <c r="E24" s="17" t="s">
        <v>226</v>
      </c>
      <c r="F24">
        <f ca="1">IFERROR(IF(A24="","",OFFSET(Results!$Z$1,MATCH(A24,Results!$A:$A,0)-1,0)),"")</f>
        <v>104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273</v>
      </c>
      <c r="B25" s="15" t="s">
        <v>439</v>
      </c>
      <c r="C25">
        <v>667</v>
      </c>
      <c r="D25">
        <v>501</v>
      </c>
      <c r="E25" s="17" t="s">
        <v>226</v>
      </c>
      <c r="F25">
        <f ca="1">IFERROR(IF(A25="","",OFFSET(Results!$Z$1,MATCH(A25,Results!$A:$A,0)-1,0)),"")</f>
        <v>120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473</v>
      </c>
      <c r="B26" s="15" t="s">
        <v>266</v>
      </c>
      <c r="C26">
        <v>1429</v>
      </c>
      <c r="D26">
        <v>501</v>
      </c>
      <c r="E26" s="17" t="s">
        <v>226</v>
      </c>
      <c r="F26">
        <f ca="1">IFERROR(IF(A26="","",OFFSET(Results!$Z$1,MATCH(A26,Results!$A:$A,0)-1,0)),"")</f>
        <v>104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274</v>
      </c>
      <c r="B27" s="15" t="s">
        <v>247</v>
      </c>
      <c r="C27">
        <v>1000</v>
      </c>
      <c r="D27">
        <v>501</v>
      </c>
      <c r="E27" s="17" t="s">
        <v>226</v>
      </c>
      <c r="F27">
        <f ca="1">IFERROR(IF(A27="","",OFFSET(Results!$Z$1,MATCH(A27,Results!$A:$A,0)-1,0)),"")</f>
        <v>44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474</v>
      </c>
      <c r="B28" s="15" t="s">
        <v>426</v>
      </c>
      <c r="C28">
        <v>182</v>
      </c>
      <c r="D28">
        <v>151</v>
      </c>
      <c r="E28" s="17" t="s">
        <v>226</v>
      </c>
      <c r="F28">
        <f ca="1">IFERROR(IF(A28="","",OFFSET(Results!$Z$1,MATCH(A28,Results!$A:$A,0)-1,0)),"")</f>
        <v>137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275</v>
      </c>
      <c r="B29" s="15" t="s">
        <v>307</v>
      </c>
      <c r="C29">
        <v>357</v>
      </c>
      <c r="D29">
        <v>126</v>
      </c>
      <c r="E29" s="17" t="s">
        <v>226</v>
      </c>
      <c r="F29">
        <f ca="1">IFERROR(IF(A29="","",OFFSET(Results!$Z$1,MATCH(A29,Results!$A:$A,0)-1,0)),"")</f>
        <v>44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277</v>
      </c>
      <c r="B30" s="15" t="s">
        <v>412</v>
      </c>
      <c r="C30">
        <v>556</v>
      </c>
      <c r="D30">
        <v>501</v>
      </c>
      <c r="E30" s="17" t="s">
        <v>226</v>
      </c>
      <c r="F30">
        <f ca="1">IFERROR(IF(A30="","",OFFSET(Results!$Z$1,MATCH(A30,Results!$A:$A,0)-1,0)),"")</f>
        <v>44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25">
      <c r="A31" t="s">
        <v>278</v>
      </c>
      <c r="B31" s="15" t="s">
        <v>1280</v>
      </c>
      <c r="C31">
        <v>48</v>
      </c>
      <c r="D31">
        <v>51</v>
      </c>
      <c r="E31" s="17" t="s">
        <v>247</v>
      </c>
      <c r="F31">
        <f ca="1">IFERROR(IF(A31="","",OFFSET(Results!$Z$1,MATCH(A31,Results!$A:$A,0)-1,0)),"")</f>
        <v>81</v>
      </c>
      <c r="G31" s="6">
        <f t="shared" ca="1" si="0"/>
        <v>-0.1</v>
      </c>
      <c r="H31" t="str">
        <f ca="1">IF(E31="","",OFFSET([2]LPGA!$AL$1,MATCH(A31,[2]LPGA!$E$1:$E$500,0)-1,0))</f>
        <v>Paddy Power: 50/1, 5pl, 1/4</v>
      </c>
    </row>
    <row r="32" spans="1:8" x14ac:dyDescent="0.25">
      <c r="A32" t="s">
        <v>475</v>
      </c>
      <c r="B32" s="15" t="s">
        <v>413</v>
      </c>
      <c r="C32">
        <v>120</v>
      </c>
      <c r="D32">
        <v>126</v>
      </c>
      <c r="E32" s="17" t="s">
        <v>226</v>
      </c>
      <c r="F32">
        <f ca="1">IFERROR(IF(A32="","",OFFSET(Results!$Z$1,MATCH(A32,Results!$A:$A,0)-1,0)),"")</f>
        <v>81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279</v>
      </c>
      <c r="B33" s="15" t="s">
        <v>369</v>
      </c>
      <c r="C33">
        <v>500</v>
      </c>
      <c r="D33">
        <v>201</v>
      </c>
      <c r="E33" s="17" t="s">
        <v>226</v>
      </c>
      <c r="F33">
        <f ca="1">IFERROR(IF(A33="","",OFFSET(Results!$Z$1,MATCH(A33,Results!$A:$A,0)-1,0)),"")</f>
        <v>128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25">
      <c r="A34" t="s">
        <v>281</v>
      </c>
      <c r="B34" s="15" t="s">
        <v>1281</v>
      </c>
      <c r="C34">
        <v>43</v>
      </c>
      <c r="D34">
        <v>51</v>
      </c>
      <c r="E34" s="17" t="s">
        <v>298</v>
      </c>
      <c r="F34">
        <f ca="1">IFERROR(IF(A34="","",OFFSET(Results!$Z$1,MATCH(A34,Results!$A:$A,0)-1,0)),"")</f>
        <v>15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-0.3</v>
      </c>
      <c r="H34" t="str">
        <f ca="1">IF(E34="","",OFFSET([2]LPGA!$AL$1,MATCH(A34,[2]LPGA!$E$1:$E$500,0)-1,0))</f>
        <v>Skybet: 50/1, 5pl, 1/4</v>
      </c>
    </row>
    <row r="35" spans="1:8" x14ac:dyDescent="0.25">
      <c r="A35" t="s">
        <v>282</v>
      </c>
      <c r="B35" s="15" t="s">
        <v>318</v>
      </c>
      <c r="C35">
        <v>1111</v>
      </c>
      <c r="D35">
        <v>501</v>
      </c>
      <c r="E35" s="17" t="s">
        <v>226</v>
      </c>
      <c r="F35">
        <f ca="1">IFERROR(IF(A35="","",OFFSET(Results!$Z$1,MATCH(A35,Results!$A:$A,0)-1,0)),"")</f>
        <v>62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476</v>
      </c>
      <c r="B36" s="15" t="s">
        <v>406</v>
      </c>
      <c r="C36">
        <v>1250</v>
      </c>
      <c r="D36">
        <v>501</v>
      </c>
      <c r="E36" s="17" t="s">
        <v>226</v>
      </c>
      <c r="F36">
        <f ca="1">IFERROR(IF(A36="","",OFFSET(Results!$Z$1,MATCH(A36,Results!$A:$A,0)-1,0)),"")</f>
        <v>140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284</v>
      </c>
      <c r="B37" s="15" t="s">
        <v>245</v>
      </c>
      <c r="C37">
        <v>2000</v>
      </c>
      <c r="D37">
        <v>501</v>
      </c>
      <c r="E37" s="17" t="s">
        <v>226</v>
      </c>
      <c r="F37">
        <f ca="1">IFERROR(IF(A37="","",OFFSET(Results!$Z$1,MATCH(A37,Results!$A:$A,0)-1,0)),"")</f>
        <v>144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285</v>
      </c>
      <c r="B38" s="15" t="s">
        <v>420</v>
      </c>
      <c r="C38">
        <v>175</v>
      </c>
      <c r="D38">
        <v>201</v>
      </c>
      <c r="E38" s="17" t="s">
        <v>247</v>
      </c>
      <c r="F38">
        <f ca="1">IFERROR(IF(A38="","",OFFSET(Results!$Z$1,MATCH(A38,Results!$A:$A,0)-1,0)),"")</f>
        <v>24</v>
      </c>
      <c r="G38" s="6">
        <f t="shared" ca="1" si="1"/>
        <v>-0.1</v>
      </c>
      <c r="H38" t="str">
        <f ca="1">IF(E38="","",OFFSET([2]LPGA!$AL$1,MATCH(A38,[2]LPGA!$E$1:$E$500,0)-1,0))</f>
        <v>Bet365: 200/1, 5pl, 1/4</v>
      </c>
    </row>
    <row r="39" spans="1:8" x14ac:dyDescent="0.25">
      <c r="A39" t="s">
        <v>286</v>
      </c>
      <c r="B39" s="15" t="s">
        <v>538</v>
      </c>
      <c r="C39">
        <v>286</v>
      </c>
      <c r="D39">
        <v>201</v>
      </c>
      <c r="E39" s="17" t="s">
        <v>226</v>
      </c>
      <c r="F39">
        <f ca="1">IFERROR(IF(A39="","",OFFSET(Results!$Z$1,MATCH(A39,Results!$A:$A,0)-1,0)),"")</f>
        <v>137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288</v>
      </c>
      <c r="B40" s="15" t="s">
        <v>369</v>
      </c>
      <c r="C40">
        <v>500</v>
      </c>
      <c r="D40">
        <v>126</v>
      </c>
      <c r="E40" s="17" t="s">
        <v>226</v>
      </c>
      <c r="F40">
        <f ca="1">IFERROR(IF(A40="","",OFFSET(Results!$Z$1,MATCH(A40,Results!$A:$A,0)-1,0)),"")</f>
        <v>44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290</v>
      </c>
      <c r="B41" s="15" t="s">
        <v>466</v>
      </c>
      <c r="C41">
        <v>90</v>
      </c>
      <c r="D41">
        <v>101</v>
      </c>
      <c r="E41" s="17" t="s">
        <v>247</v>
      </c>
      <c r="F41">
        <f ca="1">IFERROR(IF(A41="","",OFFSET(Results!$Z$1,MATCH(A41,Results!$A:$A,0)-1,0)),"")</f>
        <v>81</v>
      </c>
      <c r="G41" s="6">
        <f t="shared" ca="1" si="1"/>
        <v>-0.1</v>
      </c>
      <c r="H41" t="str">
        <f ca="1">IF(E41="","",OFFSET([2]LPGA!$AL$1,MATCH(A41,[2]LPGA!$E$1:$E$500,0)-1,0))</f>
        <v>Unibet: 100/1, 6pl, 1/5</v>
      </c>
    </row>
    <row r="42" spans="1:8" x14ac:dyDescent="0.25">
      <c r="A42" t="s">
        <v>292</v>
      </c>
      <c r="B42" s="15" t="s">
        <v>266</v>
      </c>
      <c r="C42">
        <v>1429</v>
      </c>
      <c r="D42">
        <v>501</v>
      </c>
      <c r="E42" s="17" t="s">
        <v>226</v>
      </c>
      <c r="F42">
        <f ca="1">IFERROR(IF(A42="","",OFFSET(Results!$Z$1,MATCH(A42,Results!$A:$A,0)-1,0)),"")</f>
        <v>44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294</v>
      </c>
      <c r="B43" s="15" t="s">
        <v>307</v>
      </c>
      <c r="C43">
        <v>357</v>
      </c>
      <c r="D43">
        <v>201</v>
      </c>
      <c r="E43" s="17" t="s">
        <v>226</v>
      </c>
      <c r="F43">
        <f ca="1">IFERROR(IF(A43="","",OFFSET(Results!$Z$1,MATCH(A43,Results!$A:$A,0)-1,0)),"")</f>
        <v>81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295</v>
      </c>
      <c r="B44" s="15" t="s">
        <v>266</v>
      </c>
      <c r="C44">
        <v>1429</v>
      </c>
      <c r="D44">
        <v>501</v>
      </c>
      <c r="E44" s="17" t="s">
        <v>226</v>
      </c>
      <c r="F44">
        <f ca="1">IFERROR(IF(A44="","",OFFSET(Results!$Z$1,MATCH(A44,Results!$A:$A,0)-1,0)),"")</f>
        <v>143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296</v>
      </c>
      <c r="B45" s="15" t="s">
        <v>260</v>
      </c>
      <c r="C45">
        <v>769</v>
      </c>
      <c r="D45">
        <v>201</v>
      </c>
      <c r="E45" s="17" t="s">
        <v>226</v>
      </c>
      <c r="F45">
        <f ca="1">IFERROR(IF(A45="","",OFFSET(Results!$Z$1,MATCH(A45,Results!$A:$A,0)-1,0)),"")</f>
        <v>3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297</v>
      </c>
      <c r="B46" s="15" t="s">
        <v>372</v>
      </c>
      <c r="C46">
        <v>112</v>
      </c>
      <c r="D46">
        <v>126</v>
      </c>
      <c r="E46" s="17" t="s">
        <v>247</v>
      </c>
      <c r="F46">
        <f ca="1">IFERROR(IF(A46="","",OFFSET(Results!$Z$1,MATCH(A46,Results!$A:$A,0)-1,0)),"")</f>
        <v>128</v>
      </c>
      <c r="G46" s="6">
        <f t="shared" ca="1" si="1"/>
        <v>-0.1</v>
      </c>
      <c r="H46" t="str">
        <f ca="1">IF(E46="","",OFFSET([2]LPGA!$AL$1,MATCH(A46,[2]LPGA!$E$1:$E$500,0)-1,0))</f>
        <v>Bet365: 125/1, 5pl, 1/4</v>
      </c>
    </row>
    <row r="47" spans="1:8" x14ac:dyDescent="0.25">
      <c r="A47" t="s">
        <v>299</v>
      </c>
      <c r="B47" s="15" t="s">
        <v>1281</v>
      </c>
      <c r="C47">
        <v>43</v>
      </c>
      <c r="D47">
        <v>46</v>
      </c>
      <c r="E47" s="17" t="s">
        <v>247</v>
      </c>
      <c r="F47">
        <f ca="1">IFERROR(IF(A47="","",OFFSET(Results!$Z$1,MATCH(A47,Results!$A:$A,0)-1,0)),"")</f>
        <v>62</v>
      </c>
      <c r="G47" s="6">
        <f t="shared" ca="1" si="1"/>
        <v>-0.1</v>
      </c>
      <c r="H47" t="str">
        <f ca="1">IF(E47="","",OFFSET([2]LPGA!$AL$1,MATCH(A47,[2]LPGA!$E$1:$E$500,0)-1,0))</f>
        <v>Skybet: 45/1, 5pl, 1/4</v>
      </c>
    </row>
    <row r="48" spans="1:8" x14ac:dyDescent="0.25">
      <c r="A48" t="s">
        <v>300</v>
      </c>
      <c r="B48" s="15" t="s">
        <v>415</v>
      </c>
      <c r="C48">
        <v>145</v>
      </c>
      <c r="D48">
        <v>151</v>
      </c>
      <c r="E48" s="17" t="s">
        <v>226</v>
      </c>
      <c r="F48">
        <f ca="1">IFERROR(IF(A48="","",OFFSET(Results!$Z$1,MATCH(A48,Results!$A:$A,0)-1,0)),"")</f>
        <v>62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302</v>
      </c>
      <c r="B49" s="15" t="s">
        <v>714</v>
      </c>
      <c r="C49">
        <v>88</v>
      </c>
      <c r="D49">
        <v>126</v>
      </c>
      <c r="E49" s="17" t="s">
        <v>298</v>
      </c>
      <c r="F49">
        <f ca="1">IFERROR(IF(A49="","",OFFSET(Results!$Z$1,MATCH(A49,Results!$A:$A,0)-1,0)),"")</f>
        <v>81</v>
      </c>
      <c r="G49" s="6">
        <f t="shared" ca="1" si="1"/>
        <v>-0.3</v>
      </c>
      <c r="H49" t="str">
        <f ca="1">IF(E49="","",OFFSET([2]LPGA!$AL$1,MATCH(A49,[2]LPGA!$E$1:$E$500,0)-1,0))</f>
        <v>Bet365: 125/1, 5pl, 1/4</v>
      </c>
    </row>
    <row r="50" spans="1:8" x14ac:dyDescent="0.25">
      <c r="A50" t="s">
        <v>304</v>
      </c>
      <c r="B50" s="15" t="s">
        <v>280</v>
      </c>
      <c r="C50">
        <v>625</v>
      </c>
      <c r="D50">
        <v>201</v>
      </c>
      <c r="E50" s="17" t="s">
        <v>226</v>
      </c>
      <c r="F50">
        <f ca="1">IFERROR(IF(A50="","",OFFSET(Results!$Z$1,MATCH(A50,Results!$A:$A,0)-1,0)),"")</f>
        <v>62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306</v>
      </c>
      <c r="B51" s="15" t="s">
        <v>460</v>
      </c>
      <c r="C51">
        <v>116</v>
      </c>
      <c r="D51">
        <v>126</v>
      </c>
      <c r="E51" s="17" t="s">
        <v>247</v>
      </c>
      <c r="F51">
        <f ca="1">IFERROR(IF(A51="","",OFFSET(Results!$Z$1,MATCH(A51,Results!$A:$A,0)-1,0)),"")</f>
        <v>81</v>
      </c>
      <c r="G51" s="6">
        <f t="shared" ca="1" si="1"/>
        <v>-0.1</v>
      </c>
      <c r="H51" t="str">
        <f ca="1">IF(E51="","",OFFSET([2]LPGA!$AL$1,MATCH(A51,[2]LPGA!$E$1:$E$500,0)-1,0))</f>
        <v>Ladbrokes: 125/1, 5pl, 1/4</v>
      </c>
    </row>
    <row r="52" spans="1:8" x14ac:dyDescent="0.25">
      <c r="A52" t="s">
        <v>308</v>
      </c>
      <c r="B52" s="15" t="s">
        <v>469</v>
      </c>
      <c r="C52">
        <v>263</v>
      </c>
      <c r="D52">
        <v>201</v>
      </c>
      <c r="E52" s="17" t="s">
        <v>226</v>
      </c>
      <c r="F52">
        <f ca="1">IFERROR(IF(A52="","",OFFSET(Results!$Z$1,MATCH(A52,Results!$A:$A,0)-1,0)),"")</f>
        <v>62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477</v>
      </c>
      <c r="B53" s="15" t="s">
        <v>412</v>
      </c>
      <c r="C53">
        <v>556</v>
      </c>
      <c r="D53">
        <v>501</v>
      </c>
      <c r="E53" s="17" t="s">
        <v>226</v>
      </c>
      <c r="F53">
        <f ca="1">IFERROR(IF(A53="","",OFFSET(Results!$Z$1,MATCH(A53,Results!$A:$A,0)-1,0)),"")</f>
        <v>24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309</v>
      </c>
      <c r="B54" s="15" t="s">
        <v>1279</v>
      </c>
      <c r="C54">
        <v>62</v>
      </c>
      <c r="D54">
        <v>34</v>
      </c>
      <c r="E54" s="17" t="s">
        <v>226</v>
      </c>
      <c r="F54">
        <f ca="1">IFERROR(IF(A54="","",OFFSET(Results!$Z$1,MATCH(A54,Results!$A:$A,0)-1,0)),"")</f>
        <v>128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310</v>
      </c>
      <c r="B55" s="15" t="s">
        <v>592</v>
      </c>
      <c r="C55">
        <v>44</v>
      </c>
      <c r="D55">
        <v>41</v>
      </c>
      <c r="E55" s="17" t="s">
        <v>226</v>
      </c>
      <c r="F55">
        <f ca="1">IFERROR(IF(A55="","",OFFSET(Results!$Z$1,MATCH(A55,Results!$A:$A,0)-1,0)),"")</f>
        <v>44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479</v>
      </c>
      <c r="B56" s="15" t="s">
        <v>330</v>
      </c>
      <c r="C56">
        <v>10000</v>
      </c>
      <c r="D56">
        <v>501</v>
      </c>
      <c r="E56" s="17" t="s">
        <v>226</v>
      </c>
      <c r="F56">
        <f ca="1">IFERROR(IF(A56="","",OFFSET(Results!$Z$1,MATCH(A56,Results!$A:$A,0)-1,0)),"")</f>
        <v>120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311</v>
      </c>
      <c r="B57" s="15" t="s">
        <v>369</v>
      </c>
      <c r="C57">
        <v>500</v>
      </c>
      <c r="D57">
        <v>151</v>
      </c>
      <c r="E57" s="17" t="s">
        <v>226</v>
      </c>
      <c r="F57">
        <f ca="1">IFERROR(IF(A57="","",OFFSET(Results!$Z$1,MATCH(A57,Results!$A:$A,0)-1,0)),"")</f>
        <v>128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313</v>
      </c>
      <c r="B58" s="15" t="s">
        <v>260</v>
      </c>
      <c r="C58">
        <v>769</v>
      </c>
      <c r="D58">
        <v>151</v>
      </c>
      <c r="E58" s="17" t="s">
        <v>226</v>
      </c>
      <c r="F58">
        <f ca="1">IFERROR(IF(A58="","",OFFSET(Results!$Z$1,MATCH(A58,Results!$A:$A,0)-1,0)),"")</f>
        <v>81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314</v>
      </c>
      <c r="B59" s="15" t="s">
        <v>425</v>
      </c>
      <c r="C59">
        <v>96</v>
      </c>
      <c r="D59">
        <v>51</v>
      </c>
      <c r="E59" s="17" t="s">
        <v>226</v>
      </c>
      <c r="F59">
        <f ca="1">IFERROR(IF(A59="","",OFFSET(Results!$Z$1,MATCH(A59,Results!$A:$A,0)-1,0)),"")</f>
        <v>24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316</v>
      </c>
      <c r="B60" s="15" t="s">
        <v>464</v>
      </c>
      <c r="C60">
        <v>75</v>
      </c>
      <c r="D60">
        <v>41</v>
      </c>
      <c r="E60" s="17" t="s">
        <v>226</v>
      </c>
      <c r="F60">
        <f ca="1">IFERROR(IF(A60="","",OFFSET(Results!$Z$1,MATCH(A60,Results!$A:$A,0)-1,0)),"")</f>
        <v>104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317</v>
      </c>
      <c r="B61" s="15" t="s">
        <v>252</v>
      </c>
      <c r="C61">
        <v>526</v>
      </c>
      <c r="D61">
        <v>201</v>
      </c>
      <c r="E61" s="17" t="s">
        <v>226</v>
      </c>
      <c r="F61">
        <f ca="1">IFERROR(IF(A61="","",OFFSET(Results!$Z$1,MATCH(A61,Results!$A:$A,0)-1,0)),"")</f>
        <v>120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319</v>
      </c>
      <c r="B62" s="15" t="s">
        <v>250</v>
      </c>
      <c r="C62">
        <v>189</v>
      </c>
      <c r="D62">
        <v>201</v>
      </c>
      <c r="E62" s="17" t="s">
        <v>226</v>
      </c>
      <c r="F62">
        <f ca="1">IFERROR(IF(A62="","",OFFSET(Results!$Z$1,MATCH(A62,Results!$A:$A,0)-1,0)),"")</f>
        <v>4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320</v>
      </c>
      <c r="B63" s="15" t="s">
        <v>436</v>
      </c>
      <c r="C63">
        <v>115</v>
      </c>
      <c r="D63">
        <v>56</v>
      </c>
      <c r="E63" s="17" t="s">
        <v>226</v>
      </c>
      <c r="F63">
        <f ca="1">IFERROR(IF(A63="","",OFFSET(Results!$Z$1,MATCH(A63,Results!$A:$A,0)-1,0)),"")</f>
        <v>62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321</v>
      </c>
      <c r="B64" s="15" t="s">
        <v>714</v>
      </c>
      <c r="C64">
        <v>88</v>
      </c>
      <c r="D64">
        <v>81</v>
      </c>
      <c r="E64" s="17" t="s">
        <v>226</v>
      </c>
      <c r="F64">
        <f ca="1">IFERROR(IF(A64="","",OFFSET(Results!$Z$1,MATCH(A64,Results!$A:$A,0)-1,0)),"")</f>
        <v>24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25">
      <c r="A65" t="s">
        <v>323</v>
      </c>
      <c r="B65" s="15" t="s">
        <v>426</v>
      </c>
      <c r="C65">
        <v>182</v>
      </c>
      <c r="D65">
        <v>201</v>
      </c>
      <c r="E65" s="17" t="s">
        <v>247</v>
      </c>
      <c r="F65">
        <f ca="1">IFERROR(IF(A65="","",OFFSET(Results!$Z$1,MATCH(A65,Results!$A:$A,0)-1,0)),"")</f>
        <v>128</v>
      </c>
      <c r="G65" s="6">
        <f t="shared" ca="1" si="1"/>
        <v>-0.1</v>
      </c>
      <c r="H65" t="str">
        <f ca="1">IF(E65="","",OFFSET([2]LPGA!$AL$1,MATCH(A65,[2]LPGA!$E$1:$E$500,0)-1,0))</f>
        <v>Bet365: 200/1, 5pl, 1/4</v>
      </c>
    </row>
    <row r="66" spans="1:8" x14ac:dyDescent="0.25">
      <c r="A66" t="s">
        <v>324</v>
      </c>
      <c r="B66" s="15" t="s">
        <v>1282</v>
      </c>
      <c r="C66">
        <v>36</v>
      </c>
      <c r="D66">
        <v>19</v>
      </c>
      <c r="E66" s="17" t="s">
        <v>226</v>
      </c>
      <c r="F66">
        <f ca="1">IFERROR(IF(A66="","",OFFSET(Results!$Z$1,MATCH(A66,Results!$A:$A,0)-1,0)),"")</f>
        <v>24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325</v>
      </c>
      <c r="B67" s="15" t="s">
        <v>519</v>
      </c>
      <c r="C67">
        <v>53</v>
      </c>
      <c r="D67">
        <v>71</v>
      </c>
      <c r="E67" s="17" t="s">
        <v>411</v>
      </c>
      <c r="F67">
        <f ca="1">IFERROR(IF(A67="","",OFFSET(Results!$Z$1,MATCH(A67,Results!$A:$A,0)-1,0)),"")</f>
        <v>128</v>
      </c>
      <c r="G67" s="6">
        <f t="shared" ca="1" si="2"/>
        <v>-0.5</v>
      </c>
      <c r="H67" t="str">
        <f ca="1">IF(E67="","",OFFSET([2]LPGA!$AL$1,MATCH(A67,[2]LPGA!$E$1:$E$500,0)-1,0))</f>
        <v>Bet365: 70/1, 5pl, 1/4</v>
      </c>
    </row>
    <row r="68" spans="1:8" x14ac:dyDescent="0.25">
      <c r="A68" t="s">
        <v>326</v>
      </c>
      <c r="B68" s="15" t="s">
        <v>270</v>
      </c>
      <c r="C68">
        <v>5000</v>
      </c>
      <c r="D68">
        <v>401</v>
      </c>
      <c r="E68" s="17" t="s">
        <v>226</v>
      </c>
      <c r="F68">
        <f ca="1">IFERROR(IF(A68="","",OFFSET(Results!$Z$1,MATCH(A68,Results!$A:$A,0)-1,0)),"")</f>
        <v>44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481</v>
      </c>
      <c r="B69" s="15" t="s">
        <v>364</v>
      </c>
      <c r="C69">
        <v>294</v>
      </c>
      <c r="D69">
        <v>351</v>
      </c>
      <c r="E69" s="17" t="s">
        <v>247</v>
      </c>
      <c r="F69">
        <f ca="1">IFERROR(IF(A69="","",OFFSET(Results!$Z$1,MATCH(A69,Results!$A:$A,0)-1,0)),"")</f>
        <v>104</v>
      </c>
      <c r="G69" s="6">
        <f t="shared" ca="1" si="2"/>
        <v>-0.1</v>
      </c>
      <c r="H69" t="str">
        <f ca="1">IF(E69="","",OFFSET([2]LPGA!$AL$1,MATCH(A69,[2]LPGA!$E$1:$E$500,0)-1,0))</f>
        <v>Bet365: 350/1, 5pl, 1/4</v>
      </c>
    </row>
    <row r="70" spans="1:8" x14ac:dyDescent="0.25">
      <c r="A70" t="s">
        <v>327</v>
      </c>
      <c r="B70" s="15" t="s">
        <v>546</v>
      </c>
      <c r="C70">
        <v>233</v>
      </c>
      <c r="D70">
        <v>151</v>
      </c>
      <c r="E70" s="17" t="s">
        <v>226</v>
      </c>
      <c r="F70">
        <f ca="1">IFERROR(IF(A70="","",OFFSET(Results!$Z$1,MATCH(A70,Results!$A:$A,0)-1,0)),"")</f>
        <v>4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534</v>
      </c>
      <c r="B71" s="15" t="s">
        <v>289</v>
      </c>
      <c r="C71">
        <v>417</v>
      </c>
      <c r="D71" t="s">
        <v>226</v>
      </c>
      <c r="E71" s="17" t="s">
        <v>226</v>
      </c>
      <c r="F71">
        <f ca="1">IFERROR(IF(A71="","",OFFSET(Results!$Z$1,MATCH(A71,Results!$A:$A,0)-1,0)),"")</f>
        <v>24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328</v>
      </c>
      <c r="B72" s="15" t="s">
        <v>276</v>
      </c>
      <c r="C72">
        <v>833</v>
      </c>
      <c r="D72">
        <v>201</v>
      </c>
      <c r="E72" s="17" t="s">
        <v>226</v>
      </c>
      <c r="F72">
        <f ca="1">IFERROR(IF(A72="","",OFFSET(Results!$Z$1,MATCH(A72,Results!$A:$A,0)-1,0)),"")</f>
        <v>4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329</v>
      </c>
      <c r="B73" s="15" t="s">
        <v>293</v>
      </c>
      <c r="C73">
        <v>1667</v>
      </c>
      <c r="D73">
        <v>351</v>
      </c>
      <c r="E73" s="17" t="s">
        <v>226</v>
      </c>
      <c r="F73">
        <f ca="1">IFERROR(IF(A73="","",OFFSET(Results!$Z$1,MATCH(A73,Results!$A:$A,0)-1,0)),"")</f>
        <v>104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331</v>
      </c>
      <c r="B74" s="15" t="s">
        <v>507</v>
      </c>
      <c r="C74">
        <v>102</v>
      </c>
      <c r="D74">
        <v>51</v>
      </c>
      <c r="E74" s="17" t="s">
        <v>226</v>
      </c>
      <c r="F74">
        <f ca="1">IFERROR(IF(A74="","",OFFSET(Results!$Z$1,MATCH(A74,Results!$A:$A,0)-1,0)),"")</f>
        <v>24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332</v>
      </c>
      <c r="B75" s="15" t="s">
        <v>385</v>
      </c>
      <c r="C75">
        <v>139</v>
      </c>
      <c r="D75">
        <v>46</v>
      </c>
      <c r="E75" s="17" t="s">
        <v>226</v>
      </c>
      <c r="F75">
        <f ca="1">IFERROR(IF(A75="","",OFFSET(Results!$Z$1,MATCH(A75,Results!$A:$A,0)-1,0)),"")</f>
        <v>15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333</v>
      </c>
      <c r="B76" s="15" t="s">
        <v>404</v>
      </c>
      <c r="C76">
        <v>278</v>
      </c>
      <c r="D76">
        <v>351</v>
      </c>
      <c r="E76" s="17" t="s">
        <v>247</v>
      </c>
      <c r="F76">
        <f ca="1">IFERROR(IF(A76="","",OFFSET(Results!$Z$1,MATCH(A76,Results!$A:$A,0)-1,0)),"")</f>
        <v>81</v>
      </c>
      <c r="G76" s="6">
        <f t="shared" ca="1" si="2"/>
        <v>-0.1</v>
      </c>
      <c r="H76" t="str">
        <f ca="1">IF(E76="","",OFFSET([2]LPGA!$AL$1,MATCH(A76,[2]LPGA!$E$1:$E$500,0)-1,0))</f>
        <v>Bet365: 350/1, 5pl, 1/4</v>
      </c>
    </row>
    <row r="77" spans="1:8" x14ac:dyDescent="0.25">
      <c r="A77" t="s">
        <v>334</v>
      </c>
      <c r="B77" s="15" t="s">
        <v>439</v>
      </c>
      <c r="C77">
        <v>667</v>
      </c>
      <c r="D77">
        <v>351</v>
      </c>
      <c r="E77" s="17" t="s">
        <v>226</v>
      </c>
      <c r="F77">
        <f ca="1">IFERROR(IF(A77="","",OFFSET(Results!$Z$1,MATCH(A77,Results!$A:$A,0)-1,0)),"")</f>
        <v>104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335</v>
      </c>
      <c r="B78" s="15" t="s">
        <v>287</v>
      </c>
      <c r="C78">
        <v>400</v>
      </c>
      <c r="D78">
        <v>176</v>
      </c>
      <c r="E78" s="17" t="s">
        <v>226</v>
      </c>
      <c r="F78">
        <f ca="1">IFERROR(IF(A78="","",OFFSET(Results!$Z$1,MATCH(A78,Results!$A:$A,0)-1,0)),"")</f>
        <v>24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336</v>
      </c>
      <c r="B79" s="15" t="s">
        <v>439</v>
      </c>
      <c r="C79">
        <v>667</v>
      </c>
      <c r="D79">
        <v>501</v>
      </c>
      <c r="E79" s="17" t="s">
        <v>226</v>
      </c>
      <c r="F79">
        <f ca="1">IFERROR(IF(A79="","",OFFSET(Results!$Z$1,MATCH(A79,Results!$A:$A,0)-1,0)),"")</f>
        <v>137</v>
      </c>
      <c r="G79" s="6" t="str">
        <f t="shared" ca="1" si="2"/>
        <v/>
      </c>
      <c r="H79" t="str">
        <f ca="1">IF(E79="","",OFFSET([2]LPGA!$AL$1,MATCH(A79,[2]LPGA!$E$1:$E$500,0)-1,0))</f>
        <v/>
      </c>
    </row>
    <row r="80" spans="1:8" x14ac:dyDescent="0.25">
      <c r="A80" t="s">
        <v>337</v>
      </c>
      <c r="B80" s="15" t="s">
        <v>276</v>
      </c>
      <c r="C80">
        <v>833</v>
      </c>
      <c r="D80">
        <v>351</v>
      </c>
      <c r="E80" s="17" t="s">
        <v>226</v>
      </c>
      <c r="F80">
        <f ca="1">IFERROR(IF(A80="","",OFFSET(Results!$Z$1,MATCH(A80,Results!$A:$A,0)-1,0)),"")</f>
        <v>81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535</v>
      </c>
      <c r="B81" s="15" t="s">
        <v>353</v>
      </c>
      <c r="C81">
        <v>3333</v>
      </c>
      <c r="D81" t="s">
        <v>226</v>
      </c>
      <c r="E81" s="17" t="s">
        <v>226</v>
      </c>
      <c r="F81">
        <f ca="1">IFERROR(IF(A81="","",OFFSET(Results!$Z$1,MATCH(A81,Results!$A:$A,0)-1,0)),"")</f>
        <v>62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338</v>
      </c>
      <c r="B82" s="15" t="s">
        <v>413</v>
      </c>
      <c r="C82">
        <v>120</v>
      </c>
      <c r="D82">
        <v>151</v>
      </c>
      <c r="E82" s="17" t="s">
        <v>369</v>
      </c>
      <c r="F82">
        <f ca="1">IFERROR(IF(A82="","",OFFSET(Results!$Z$1,MATCH(A82,Results!$A:$A,0)-1,0)),"")</f>
        <v>44</v>
      </c>
      <c r="G82" s="6">
        <f t="shared" ca="1" si="2"/>
        <v>-0.2</v>
      </c>
      <c r="H82" t="str">
        <f ca="1">IF(E82="","",OFFSET([2]LPGA!$AL$1,MATCH(A82,[2]LPGA!$E$1:$E$500,0)-1,0))</f>
        <v>Bet365: 150/1, 5pl, 1/4</v>
      </c>
    </row>
    <row r="83" spans="1:8" x14ac:dyDescent="0.25">
      <c r="A83" t="s">
        <v>339</v>
      </c>
      <c r="B83" s="15" t="s">
        <v>312</v>
      </c>
      <c r="C83">
        <v>455</v>
      </c>
      <c r="D83">
        <v>451</v>
      </c>
      <c r="E83" s="17" t="s">
        <v>226</v>
      </c>
      <c r="F83">
        <f ca="1">IFERROR(IF(A83="","",OFFSET(Results!$Z$1,MATCH(A83,Results!$A:$A,0)-1,0)),"")</f>
        <v>128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25">
      <c r="A84" t="s">
        <v>340</v>
      </c>
      <c r="B84" s="15" t="s">
        <v>565</v>
      </c>
      <c r="C84">
        <v>51</v>
      </c>
      <c r="D84">
        <v>51</v>
      </c>
      <c r="E84" s="17" t="s">
        <v>226</v>
      </c>
      <c r="F84">
        <f ca="1">IFERROR(IF(A84="","",OFFSET(Results!$Z$1,MATCH(A84,Results!$A:$A,0)-1,0)),"")</f>
        <v>9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341</v>
      </c>
      <c r="B85" s="15" t="s">
        <v>307</v>
      </c>
      <c r="C85">
        <v>357</v>
      </c>
      <c r="D85">
        <v>351</v>
      </c>
      <c r="E85" s="17" t="s">
        <v>226</v>
      </c>
      <c r="F85">
        <f ca="1">IFERROR(IF(A85="","",OFFSET(Results!$Z$1,MATCH(A85,Results!$A:$A,0)-1,0)),"")</f>
        <v>120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440</v>
      </c>
      <c r="B86" s="15" t="s">
        <v>369</v>
      </c>
      <c r="C86">
        <v>500</v>
      </c>
      <c r="D86">
        <v>301</v>
      </c>
      <c r="E86" s="17" t="s">
        <v>226</v>
      </c>
      <c r="F86">
        <f ca="1">IFERROR(IF(A86="","",OFFSET(Results!$Z$1,MATCH(A86,Results!$A:$A,0)-1,0)),"")</f>
        <v>62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342</v>
      </c>
      <c r="B87" s="15" t="s">
        <v>417</v>
      </c>
      <c r="C87">
        <v>270</v>
      </c>
      <c r="D87">
        <v>91</v>
      </c>
      <c r="E87" s="17" t="s">
        <v>226</v>
      </c>
      <c r="F87">
        <f ca="1">IFERROR(IF(A87="","",OFFSET(Results!$Z$1,MATCH(A87,Results!$A:$A,0)-1,0)),"")</f>
        <v>24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344</v>
      </c>
      <c r="B88" s="15" t="s">
        <v>1283</v>
      </c>
      <c r="C88">
        <v>152</v>
      </c>
      <c r="D88">
        <v>81</v>
      </c>
      <c r="E88" s="17" t="s">
        <v>226</v>
      </c>
      <c r="F88">
        <f ca="1">IFERROR(IF(A88="","",OFFSET(Results!$Z$1,MATCH(A88,Results!$A:$A,0)-1,0)),"")</f>
        <v>104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345</v>
      </c>
      <c r="B89" s="15" t="s">
        <v>539</v>
      </c>
      <c r="C89">
        <v>46</v>
      </c>
      <c r="D89">
        <v>46</v>
      </c>
      <c r="E89" s="17" t="s">
        <v>226</v>
      </c>
      <c r="F89">
        <f ca="1">IFERROR(IF(A89="","",OFFSET(Results!$Z$1,MATCH(A89,Results!$A:$A,0)-1,0)),"")</f>
        <v>44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25">
      <c r="A90" t="s">
        <v>346</v>
      </c>
      <c r="B90" s="15" t="s">
        <v>407</v>
      </c>
      <c r="C90">
        <v>135</v>
      </c>
      <c r="D90">
        <v>91</v>
      </c>
      <c r="E90" s="17" t="s">
        <v>226</v>
      </c>
      <c r="F90">
        <f ca="1">IFERROR(IF(A90="","",OFFSET(Results!$Z$1,MATCH(A90,Results!$A:$A,0)-1,0)),"")</f>
        <v>120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348</v>
      </c>
      <c r="B91" s="15" t="s">
        <v>446</v>
      </c>
      <c r="C91">
        <v>59</v>
      </c>
      <c r="D91">
        <v>67</v>
      </c>
      <c r="E91" s="17" t="s">
        <v>369</v>
      </c>
      <c r="F91">
        <f ca="1">IFERROR(IF(A91="","",OFFSET(Results!$Z$1,MATCH(A91,Results!$A:$A,0)-1,0)),"")</f>
        <v>81</v>
      </c>
      <c r="G91" s="6">
        <f t="shared" ca="1" si="2"/>
        <v>-0.2</v>
      </c>
      <c r="H91" t="str">
        <f ca="1">IF(E91="","",OFFSET([2]LPGA!$AL$1,MATCH(A91,[2]LPGA!$E$1:$E$500,0)-1,0))</f>
        <v>Unibet: 66/1, 6pl, 1/5</v>
      </c>
    </row>
    <row r="92" spans="1:8" x14ac:dyDescent="0.25">
      <c r="A92" t="s">
        <v>349</v>
      </c>
      <c r="B92" s="15" t="s">
        <v>318</v>
      </c>
      <c r="C92">
        <v>1111</v>
      </c>
      <c r="D92">
        <v>351</v>
      </c>
      <c r="E92" s="17" t="s">
        <v>226</v>
      </c>
      <c r="F92">
        <f ca="1">IFERROR(IF(A92="","",OFFSET(Results!$Z$1,MATCH(A92,Results!$A:$A,0)-1,0)),"")</f>
        <v>62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350</v>
      </c>
      <c r="B93" s="15" t="s">
        <v>429</v>
      </c>
      <c r="C93">
        <v>119</v>
      </c>
      <c r="D93">
        <v>101</v>
      </c>
      <c r="E93" s="17" t="s">
        <v>226</v>
      </c>
      <c r="F93">
        <f ca="1">IFERROR(IF(A93="","",OFFSET(Results!$Z$1,MATCH(A93,Results!$A:$A,0)-1,0)),"")</f>
        <v>15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351</v>
      </c>
      <c r="B94" s="15" t="s">
        <v>550</v>
      </c>
      <c r="C94">
        <v>111</v>
      </c>
      <c r="D94">
        <v>81</v>
      </c>
      <c r="E94" s="17" t="s">
        <v>226</v>
      </c>
      <c r="F94">
        <f ca="1">IFERROR(IF(A94="","",OFFSET(Results!$Z$1,MATCH(A94,Results!$A:$A,0)-1,0)),"")</f>
        <v>4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352</v>
      </c>
      <c r="B95" s="15" t="s">
        <v>247</v>
      </c>
      <c r="C95">
        <v>1000</v>
      </c>
      <c r="D95">
        <v>201</v>
      </c>
      <c r="E95" s="17" t="s">
        <v>226</v>
      </c>
      <c r="F95">
        <f ca="1">IFERROR(IF(A95="","",OFFSET(Results!$Z$1,MATCH(A95,Results!$A:$A,0)-1,0)),"")</f>
        <v>81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354</v>
      </c>
      <c r="B96" s="15" t="s">
        <v>1284</v>
      </c>
      <c r="C96">
        <v>106</v>
      </c>
      <c r="D96">
        <v>101</v>
      </c>
      <c r="E96" s="17" t="s">
        <v>226</v>
      </c>
      <c r="F96">
        <f ca="1">IFERROR(IF(A96="","",OFFSET(Results!$Z$1,MATCH(A96,Results!$A:$A,0)-1,0)),"")</f>
        <v>62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356</v>
      </c>
      <c r="B97" s="15" t="s">
        <v>468</v>
      </c>
      <c r="C97">
        <v>141</v>
      </c>
      <c r="D97">
        <v>56</v>
      </c>
      <c r="E97" s="17" t="s">
        <v>226</v>
      </c>
      <c r="F97">
        <f ca="1">IFERROR(IF(A97="","",OFFSET(Results!$Z$1,MATCH(A97,Results!$A:$A,0)-1,0)),"")</f>
        <v>81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357</v>
      </c>
      <c r="B98" s="15" t="s">
        <v>439</v>
      </c>
      <c r="C98">
        <v>667</v>
      </c>
      <c r="D98">
        <v>501</v>
      </c>
      <c r="E98" s="17" t="s">
        <v>226</v>
      </c>
      <c r="F98">
        <f ca="1">IFERROR(IF(A98="","",OFFSET(Results!$Z$1,MATCH(A98,Results!$A:$A,0)-1,0)),"")</f>
        <v>44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358</v>
      </c>
      <c r="B99" s="15" t="s">
        <v>680</v>
      </c>
      <c r="C99">
        <v>238</v>
      </c>
      <c r="D99">
        <v>276</v>
      </c>
      <c r="E99" s="17" t="s">
        <v>247</v>
      </c>
      <c r="F99">
        <f ca="1">IFERROR(IF(A99="","",OFFSET(Results!$Z$1,MATCH(A99,Results!$A:$A,0)-1,0)),"")</f>
        <v>44</v>
      </c>
      <c r="G99" s="6">
        <f t="shared" ca="1" si="3"/>
        <v>-0.1</v>
      </c>
      <c r="H99" t="str">
        <f ca="1">IF(E99="","",OFFSET([2]LPGA!$AL$1,MATCH(A99,[2]LPGA!$E$1:$E$500,0)-1,0))</f>
        <v>Paddy Power: 275/1, 5pl, 1/4</v>
      </c>
    </row>
    <row r="100" spans="1:8" x14ac:dyDescent="0.25">
      <c r="A100" t="s">
        <v>359</v>
      </c>
      <c r="B100" s="15" t="s">
        <v>322</v>
      </c>
      <c r="C100">
        <v>588</v>
      </c>
      <c r="D100">
        <v>501</v>
      </c>
      <c r="E100" s="17" t="s">
        <v>226</v>
      </c>
      <c r="F100">
        <f ca="1">IFERROR(IF(A100="","",OFFSET(Results!$Z$1,MATCH(A100,Results!$A:$A,0)-1,0)),"")</f>
        <v>140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360</v>
      </c>
      <c r="B101" s="15" t="s">
        <v>445</v>
      </c>
      <c r="C101">
        <v>167</v>
      </c>
      <c r="D101">
        <v>81</v>
      </c>
      <c r="E101" s="17" t="s">
        <v>226</v>
      </c>
      <c r="F101">
        <f ca="1">IFERROR(IF(A101="","",OFFSET(Results!$Z$1,MATCH(A101,Results!$A:$A,0)-1,0)),"")</f>
        <v>44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361</v>
      </c>
      <c r="B102" s="15" t="s">
        <v>425</v>
      </c>
      <c r="C102">
        <v>96</v>
      </c>
      <c r="D102">
        <v>81</v>
      </c>
      <c r="E102" s="17" t="s">
        <v>226</v>
      </c>
      <c r="F102">
        <f ca="1">IFERROR(IF(A102="","",OFFSET(Results!$Z$1,MATCH(A102,Results!$A:$A,0)-1,0)),"")</f>
        <v>15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482</v>
      </c>
      <c r="B103" s="15" t="s">
        <v>458</v>
      </c>
      <c r="C103">
        <v>79</v>
      </c>
      <c r="D103">
        <v>41</v>
      </c>
      <c r="E103" s="17" t="s">
        <v>226</v>
      </c>
      <c r="F103">
        <f ca="1">IFERROR(IF(A103="","",OFFSET(Results!$Z$1,MATCH(A103,Results!$A:$A,0)-1,0)),"")</f>
        <v>15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483</v>
      </c>
      <c r="B104" s="15" t="s">
        <v>298</v>
      </c>
      <c r="C104">
        <v>333</v>
      </c>
      <c r="D104">
        <v>126</v>
      </c>
      <c r="E104" s="17" t="s">
        <v>226</v>
      </c>
      <c r="F104">
        <f ca="1">IFERROR(IF(A104="","",OFFSET(Results!$Z$1,MATCH(A104,Results!$A:$A,0)-1,0)),"")</f>
        <v>4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25">
      <c r="A105" t="s">
        <v>362</v>
      </c>
      <c r="B105" s="15" t="s">
        <v>424</v>
      </c>
      <c r="C105">
        <v>114</v>
      </c>
      <c r="D105">
        <v>51</v>
      </c>
      <c r="E105" s="17" t="s">
        <v>226</v>
      </c>
      <c r="F105">
        <f ca="1">IFERROR(IF(A105="","",OFFSET(Results!$Z$1,MATCH(A105,Results!$A:$A,0)-1,0)),"")</f>
        <v>24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363</v>
      </c>
      <c r="B106" s="15" t="s">
        <v>376</v>
      </c>
      <c r="C106">
        <v>714</v>
      </c>
      <c r="D106">
        <v>251</v>
      </c>
      <c r="E106" s="17" t="s">
        <v>226</v>
      </c>
      <c r="F106">
        <f ca="1">IFERROR(IF(A106="","",OFFSET(Results!$Z$1,MATCH(A106,Results!$A:$A,0)-1,0)),"")</f>
        <v>62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365</v>
      </c>
      <c r="B107" s="15" t="s">
        <v>425</v>
      </c>
      <c r="C107">
        <v>96</v>
      </c>
      <c r="D107">
        <v>56</v>
      </c>
      <c r="E107" s="17" t="s">
        <v>226</v>
      </c>
      <c r="F107">
        <f ca="1">IFERROR(IF(A107="","",OFFSET(Results!$Z$1,MATCH(A107,Results!$A:$A,0)-1,0)),"")</f>
        <v>62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366</v>
      </c>
      <c r="B108" s="15" t="s">
        <v>706</v>
      </c>
      <c r="C108">
        <v>93</v>
      </c>
      <c r="D108">
        <v>101</v>
      </c>
      <c r="E108" s="17" t="s">
        <v>247</v>
      </c>
      <c r="F108">
        <f ca="1">IFERROR(IF(A108="","",OFFSET(Results!$Z$1,MATCH(A108,Results!$A:$A,0)-1,0)),"")</f>
        <v>24</v>
      </c>
      <c r="G108" s="6">
        <f t="shared" ca="1" si="3"/>
        <v>-0.1</v>
      </c>
      <c r="H108" t="str">
        <f ca="1">IF(E108="","",OFFSET([2]LPGA!$AL$1,MATCH(A108,[2]LPGA!$E$1:$E$500,0)-1,0))</f>
        <v>Paddy Power: 100/1, 5pl, 1/4</v>
      </c>
    </row>
    <row r="109" spans="1:8" x14ac:dyDescent="0.25">
      <c r="A109" t="s">
        <v>367</v>
      </c>
      <c r="B109" s="15" t="s">
        <v>541</v>
      </c>
      <c r="C109">
        <v>84</v>
      </c>
      <c r="D109">
        <v>41</v>
      </c>
      <c r="E109" s="17" t="s">
        <v>226</v>
      </c>
      <c r="F109">
        <f ca="1">IFERROR(IF(A109="","",OFFSET(Results!$Z$1,MATCH(A109,Results!$A:$A,0)-1,0)),"")</f>
        <v>62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25">
      <c r="A110" t="s">
        <v>368</v>
      </c>
      <c r="B110" s="15" t="s">
        <v>680</v>
      </c>
      <c r="C110">
        <v>238</v>
      </c>
      <c r="D110">
        <v>71</v>
      </c>
      <c r="E110" s="17" t="s">
        <v>226</v>
      </c>
      <c r="F110">
        <f ca="1">IFERROR(IF(A110="","",OFFSET(Results!$Z$1,MATCH(A110,Results!$A:$A,0)-1,0)),"")</f>
        <v>120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370</v>
      </c>
      <c r="B111" s="15" t="s">
        <v>494</v>
      </c>
      <c r="C111">
        <v>24</v>
      </c>
      <c r="D111">
        <v>23</v>
      </c>
      <c r="E111" s="17" t="s">
        <v>226</v>
      </c>
      <c r="F111">
        <f ca="1">IFERROR(IF(A111="","",OFFSET(Results!$Z$1,MATCH(A111,Results!$A:$A,0)-1,0)),"")</f>
        <v>15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484</v>
      </c>
      <c r="B112" s="15" t="s">
        <v>684</v>
      </c>
      <c r="C112">
        <v>185</v>
      </c>
      <c r="D112">
        <v>126</v>
      </c>
      <c r="E112" s="17" t="s">
        <v>226</v>
      </c>
      <c r="F112">
        <f ca="1">IFERROR(IF(A112="","",OFFSET(Results!$Z$1,MATCH(A112,Results!$A:$A,0)-1,0)),"")</f>
        <v>81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371</v>
      </c>
      <c r="B113" s="15" t="s">
        <v>557</v>
      </c>
      <c r="C113">
        <v>73</v>
      </c>
      <c r="D113">
        <v>101</v>
      </c>
      <c r="E113" s="17" t="s">
        <v>537</v>
      </c>
      <c r="F113">
        <f ca="1">IFERROR(IF(A113="","",OFFSET(Results!$Z$1,MATCH(A113,Results!$A:$A,0)-1,0)),"")</f>
        <v>44</v>
      </c>
      <c r="G113" s="6">
        <f t="shared" ca="1" si="3"/>
        <v>-0.4</v>
      </c>
      <c r="H113" t="str">
        <f ca="1">IF(E113="","",OFFSET([2]LPGA!$AL$1,MATCH(A113,[2]LPGA!$E$1:$E$500,0)-1,0))</f>
        <v>Ladbrokes: 100/1, 5pl, 1/4</v>
      </c>
    </row>
    <row r="114" spans="1:8" x14ac:dyDescent="0.25">
      <c r="A114" t="s">
        <v>373</v>
      </c>
      <c r="B114" s="15" t="s">
        <v>468</v>
      </c>
      <c r="C114">
        <v>141</v>
      </c>
      <c r="D114">
        <v>151</v>
      </c>
      <c r="E114" s="17" t="s">
        <v>226</v>
      </c>
      <c r="F114">
        <f ca="1">IFERROR(IF(A114="","",OFFSET(Results!$Z$1,MATCH(A114,Results!$A:$A,0)-1,0)),"")</f>
        <v>24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374</v>
      </c>
      <c r="B115" s="15" t="s">
        <v>427</v>
      </c>
      <c r="C115">
        <v>156</v>
      </c>
      <c r="D115">
        <v>126</v>
      </c>
      <c r="E115" s="17" t="s">
        <v>226</v>
      </c>
      <c r="F115">
        <f ca="1">IFERROR(IF(A115="","",OFFSET(Results!$Z$1,MATCH(A115,Results!$A:$A,0)-1,0)),"")</f>
        <v>81</v>
      </c>
      <c r="G115" s="6" t="str">
        <f t="shared" ca="1" si="3"/>
        <v/>
      </c>
      <c r="H115" t="str">
        <f ca="1">IF(E115="","",OFFSET([2]LPGA!$AL$1,MATCH(A115,[2]LPGA!$E$1:$E$500,0)-1,0))</f>
        <v/>
      </c>
    </row>
    <row r="116" spans="1:8" x14ac:dyDescent="0.25">
      <c r="A116" t="s">
        <v>375</v>
      </c>
      <c r="B116" s="15" t="s">
        <v>287</v>
      </c>
      <c r="C116">
        <v>400</v>
      </c>
      <c r="D116">
        <v>201</v>
      </c>
      <c r="E116" s="17" t="s">
        <v>226</v>
      </c>
      <c r="F116">
        <f ca="1">IFERROR(IF(A116="","",OFFSET(Results!$Z$1,MATCH(A116,Results!$A:$A,0)-1,0)),"")</f>
        <v>15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485</v>
      </c>
      <c r="B117" s="15" t="s">
        <v>466</v>
      </c>
      <c r="C117">
        <v>90</v>
      </c>
      <c r="D117">
        <v>151</v>
      </c>
      <c r="E117" s="17" t="s">
        <v>411</v>
      </c>
      <c r="F117">
        <f ca="1">IFERROR(IF(A117="","",OFFSET(Results!$Z$1,MATCH(A117,Results!$A:$A,0)-1,0)),"")</f>
        <v>44</v>
      </c>
      <c r="G117" s="6">
        <f t="shared" ca="1" si="3"/>
        <v>-0.5</v>
      </c>
      <c r="H117" t="str">
        <f ca="1">IF(E117="","",OFFSET([2]LPGA!$AL$1,MATCH(A117,[2]LPGA!$E$1:$E$500,0)-1,0))</f>
        <v>Bet365: 150/1, 5pl, 1/4</v>
      </c>
    </row>
    <row r="118" spans="1:8" x14ac:dyDescent="0.25">
      <c r="A118" t="s">
        <v>377</v>
      </c>
      <c r="B118" s="15" t="s">
        <v>663</v>
      </c>
      <c r="C118">
        <v>303</v>
      </c>
      <c r="D118">
        <v>501</v>
      </c>
      <c r="E118" s="17" t="s">
        <v>247</v>
      </c>
      <c r="F118">
        <f ca="1">IFERROR(IF(A118="","",OFFSET(Results!$Z$1,MATCH(A118,Results!$A:$A,0)-1,0)),"")</f>
        <v>24</v>
      </c>
      <c r="G118" s="6">
        <f t="shared" ca="1" si="3"/>
        <v>-0.1</v>
      </c>
      <c r="H118" t="str">
        <f ca="1">IF(E118="","",OFFSET([2]LPGA!$AL$1,MATCH(A118,[2]LPGA!$E$1:$E$500,0)-1,0))</f>
        <v>QuinnBet: 500/1, 5pl, 1/4</v>
      </c>
    </row>
    <row r="119" spans="1:8" x14ac:dyDescent="0.25">
      <c r="A119" t="s">
        <v>378</v>
      </c>
      <c r="B119" s="15" t="s">
        <v>298</v>
      </c>
      <c r="C119">
        <v>333</v>
      </c>
      <c r="D119">
        <v>501</v>
      </c>
      <c r="E119" s="17" t="s">
        <v>247</v>
      </c>
      <c r="F119">
        <f ca="1">IFERROR(IF(A119="","",OFFSET(Results!$Z$1,MATCH(A119,Results!$A:$A,0)-1,0)),"")</f>
        <v>24</v>
      </c>
      <c r="G119" s="6">
        <f t="shared" ca="1" si="3"/>
        <v>-0.1</v>
      </c>
      <c r="H119" t="str">
        <f ca="1">IF(E119="","",OFFSET([2]LPGA!$AL$1,MATCH(A119,[2]LPGA!$E$1:$E$500,0)-1,0))</f>
        <v>QuinnBet: 500/1, 5pl, 1/4</v>
      </c>
    </row>
    <row r="120" spans="1:8" x14ac:dyDescent="0.25">
      <c r="A120" t="s">
        <v>379</v>
      </c>
      <c r="B120" s="15" t="s">
        <v>1285</v>
      </c>
      <c r="C120">
        <v>45</v>
      </c>
      <c r="D120">
        <v>41</v>
      </c>
      <c r="E120" s="17" t="s">
        <v>226</v>
      </c>
      <c r="F120">
        <f ca="1">IFERROR(IF(A120="","",OFFSET(Results!$Z$1,MATCH(A120,Results!$A:$A,0)-1,0)),"")</f>
        <v>15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486</v>
      </c>
      <c r="B121" s="15" t="s">
        <v>343</v>
      </c>
      <c r="C121">
        <v>164</v>
      </c>
      <c r="D121">
        <v>126</v>
      </c>
      <c r="E121" s="17" t="s">
        <v>226</v>
      </c>
      <c r="F121">
        <f ca="1">IFERROR(IF(A121="","",OFFSET(Results!$Z$1,MATCH(A121,Results!$A:$A,0)-1,0)),"")</f>
        <v>62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380</v>
      </c>
      <c r="B122" s="15" t="s">
        <v>381</v>
      </c>
      <c r="C122">
        <v>476</v>
      </c>
      <c r="D122">
        <v>201</v>
      </c>
      <c r="E122" s="17" t="s">
        <v>226</v>
      </c>
      <c r="F122">
        <f ca="1">IFERROR(IF(A122="","",OFFSET(Results!$Z$1,MATCH(A122,Results!$A:$A,0)-1,0)),"")</f>
        <v>81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382</v>
      </c>
      <c r="B123" s="15" t="s">
        <v>347</v>
      </c>
      <c r="C123">
        <v>244</v>
      </c>
      <c r="D123">
        <v>126</v>
      </c>
      <c r="E123" s="17" t="s">
        <v>226</v>
      </c>
      <c r="F123">
        <f ca="1">IFERROR(IF(A123="","",OFFSET(Results!$Z$1,MATCH(A123,Results!$A:$A,0)-1,0)),"")</f>
        <v>9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383</v>
      </c>
      <c r="B124" s="15" t="s">
        <v>393</v>
      </c>
      <c r="C124">
        <v>385</v>
      </c>
      <c r="D124">
        <v>201</v>
      </c>
      <c r="E124" s="17" t="s">
        <v>226</v>
      </c>
      <c r="F124">
        <f ca="1">IFERROR(IF(A124="","",OFFSET(Results!$Z$1,MATCH(A124,Results!$A:$A,0)-1,0)),"")</f>
        <v>128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384</v>
      </c>
      <c r="B125" s="15" t="s">
        <v>660</v>
      </c>
      <c r="C125">
        <v>63</v>
      </c>
      <c r="D125">
        <v>71</v>
      </c>
      <c r="E125" s="17" t="s">
        <v>369</v>
      </c>
      <c r="F125">
        <f ca="1">IFERROR(IF(A125="","",OFFSET(Results!$Z$1,MATCH(A125,Results!$A:$A,0)-1,0)),"")</f>
        <v>24</v>
      </c>
      <c r="G125" s="6">
        <f t="shared" ca="1" si="3"/>
        <v>-0.2</v>
      </c>
      <c r="H125" t="str">
        <f ca="1">IF(E125="","",OFFSET([2]LPGA!$AL$1,MATCH(A125,[2]LPGA!$E$1:$E$500,0)-1,0))</f>
        <v>Paddy Power: 70/1, 5pl, 1/4</v>
      </c>
    </row>
    <row r="126" spans="1:8" x14ac:dyDescent="0.25">
      <c r="A126" t="s">
        <v>386</v>
      </c>
      <c r="B126" s="15" t="s">
        <v>280</v>
      </c>
      <c r="C126">
        <v>625</v>
      </c>
      <c r="D126">
        <v>201</v>
      </c>
      <c r="E126" s="17" t="s">
        <v>226</v>
      </c>
      <c r="F126">
        <f ca="1">IFERROR(IF(A126="","",OFFSET(Results!$Z$1,MATCH(A126,Results!$A:$A,0)-1,0)),"")</f>
        <v>24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387</v>
      </c>
      <c r="B127" s="15" t="s">
        <v>1286</v>
      </c>
      <c r="C127">
        <v>57</v>
      </c>
      <c r="D127">
        <v>56</v>
      </c>
      <c r="E127" s="17" t="s">
        <v>226</v>
      </c>
      <c r="F127">
        <f ca="1">IFERROR(IF(A127="","",OFFSET(Results!$Z$1,MATCH(A127,Results!$A:$A,0)-1,0)),"")</f>
        <v>9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488</v>
      </c>
      <c r="B128" s="15" t="s">
        <v>291</v>
      </c>
      <c r="C128">
        <v>323</v>
      </c>
      <c r="D128">
        <v>251</v>
      </c>
      <c r="E128" s="17" t="s">
        <v>226</v>
      </c>
      <c r="F128">
        <f ca="1">IFERROR(IF(A128="","",OFFSET(Results!$Z$1,MATCH(A128,Results!$A:$A,0)-1,0)),"")</f>
        <v>24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388</v>
      </c>
      <c r="B129" s="15" t="s">
        <v>315</v>
      </c>
      <c r="C129">
        <v>65</v>
      </c>
      <c r="D129">
        <v>91</v>
      </c>
      <c r="E129" s="17" t="s">
        <v>411</v>
      </c>
      <c r="F129">
        <f ca="1">IFERROR(IF(A129="","",OFFSET(Results!$Z$1,MATCH(A129,Results!$A:$A,0)-1,0)),"")</f>
        <v>15</v>
      </c>
      <c r="G129" s="6">
        <f t="shared" ca="1" si="3"/>
        <v>-0.5</v>
      </c>
      <c r="H129" t="str">
        <f ca="1">IF(E129="","",OFFSET([2]LPGA!$AL$1,MATCH(A129,[2]LPGA!$E$1:$E$500,0)-1,0))</f>
        <v>Ladbrokes: 90/1, 5pl, 1/4</v>
      </c>
    </row>
    <row r="130" spans="1:8" x14ac:dyDescent="0.25">
      <c r="A130" t="s">
        <v>389</v>
      </c>
      <c r="B130" s="15" t="s">
        <v>256</v>
      </c>
      <c r="C130">
        <v>909</v>
      </c>
      <c r="D130">
        <v>501</v>
      </c>
      <c r="E130" s="17" t="s">
        <v>226</v>
      </c>
      <c r="F130">
        <f ca="1">IFERROR(IF(A130="","",OFFSET(Results!$Z$1,MATCH(A130,Results!$A:$A,0)-1,0)),"")</f>
        <v>62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489</v>
      </c>
      <c r="B131" s="15" t="s">
        <v>266</v>
      </c>
      <c r="C131">
        <v>1429</v>
      </c>
      <c r="D131">
        <v>501</v>
      </c>
      <c r="E131" s="17" t="s">
        <v>226</v>
      </c>
      <c r="F131">
        <f ca="1">IFERROR(IF(A131="","",OFFSET(Results!$Z$1,MATCH(A131,Results!$A:$A,0)-1,0)),"")</f>
        <v>104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390</v>
      </c>
      <c r="B132" s="15" t="s">
        <v>266</v>
      </c>
      <c r="C132">
        <v>1429</v>
      </c>
      <c r="D132">
        <v>351</v>
      </c>
      <c r="E132" s="17" t="s">
        <v>226</v>
      </c>
      <c r="F132">
        <f ca="1">IFERROR(IF(A132="","",OFFSET(Results!$Z$1,MATCH(A132,Results!$A:$A,0)-1,0)),"")</f>
        <v>140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391</v>
      </c>
      <c r="B133" s="15" t="s">
        <v>412</v>
      </c>
      <c r="C133">
        <v>556</v>
      </c>
      <c r="D133">
        <v>501</v>
      </c>
      <c r="E133" s="17" t="s">
        <v>226</v>
      </c>
      <c r="F133">
        <f ca="1">IFERROR(IF(A133="","",OFFSET(Results!$Z$1,MATCH(A133,Results!$A:$A,0)-1,0)),"")</f>
        <v>81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392</v>
      </c>
      <c r="B134" s="15" t="s">
        <v>529</v>
      </c>
      <c r="C134">
        <v>86</v>
      </c>
      <c r="D134">
        <v>126</v>
      </c>
      <c r="E134" s="17" t="s">
        <v>537</v>
      </c>
      <c r="F134">
        <f ca="1">IFERROR(IF(A134="","",OFFSET(Results!$Z$1,MATCH(A134,Results!$A:$A,0)-1,0)),"")</f>
        <v>44</v>
      </c>
      <c r="G134" s="6">
        <f t="shared" ca="1" si="4"/>
        <v>-0.4</v>
      </c>
      <c r="H134" t="str">
        <f ca="1">IF(E134="","",OFFSET([2]LPGA!$AL$1,MATCH(A134,[2]LPGA!$E$1:$E$500,0)-1,0))</f>
        <v>Bet365: 125/1, 5pl, 1/4</v>
      </c>
    </row>
    <row r="135" spans="1:8" x14ac:dyDescent="0.25">
      <c r="A135" t="s">
        <v>394</v>
      </c>
      <c r="B135" s="15" t="s">
        <v>252</v>
      </c>
      <c r="C135">
        <v>526</v>
      </c>
      <c r="D135">
        <v>351</v>
      </c>
      <c r="E135" s="17" t="s">
        <v>226</v>
      </c>
      <c r="F135">
        <f ca="1">IFERROR(IF(A135="","",OFFSET(Results!$Z$1,MATCH(A135,Results!$A:$A,0)-1,0)),"")</f>
        <v>128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395</v>
      </c>
      <c r="B136" s="15" t="s">
        <v>381</v>
      </c>
      <c r="C136">
        <v>476</v>
      </c>
      <c r="D136">
        <v>201</v>
      </c>
      <c r="E136" s="17" t="s">
        <v>226</v>
      </c>
      <c r="F136">
        <f ca="1">IFERROR(IF(A136="","",OFFSET(Results!$Z$1,MATCH(A136,Results!$A:$A,0)-1,0)),"")</f>
        <v>62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396</v>
      </c>
      <c r="B137" s="15" t="s">
        <v>417</v>
      </c>
      <c r="C137">
        <v>270</v>
      </c>
      <c r="D137">
        <v>201</v>
      </c>
      <c r="E137" s="17" t="s">
        <v>226</v>
      </c>
      <c r="F137">
        <f ca="1">IFERROR(IF(A137="","",OFFSET(Results!$Z$1,MATCH(A137,Results!$A:$A,0)-1,0)),"")</f>
        <v>104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490</v>
      </c>
      <c r="B138" s="15" t="s">
        <v>426</v>
      </c>
      <c r="C138">
        <v>182</v>
      </c>
      <c r="D138">
        <v>201</v>
      </c>
      <c r="E138" s="17" t="s">
        <v>247</v>
      </c>
      <c r="F138">
        <f ca="1">IFERROR(IF(A138="","",OFFSET(Results!$Z$1,MATCH(A138,Results!$A:$A,0)-1,0)),"")</f>
        <v>81</v>
      </c>
      <c r="G138" s="6">
        <f t="shared" ca="1" si="4"/>
        <v>-0.1</v>
      </c>
      <c r="H138" t="str">
        <f ca="1">IF(E138="","",OFFSET([2]LPGA!$AL$1,MATCH(A138,[2]LPGA!$E$1:$E$500,0)-1,0))</f>
        <v>Bet365: 200/1, 5pl, 1/4</v>
      </c>
    </row>
    <row r="139" spans="1:8" x14ac:dyDescent="0.25">
      <c r="A139" t="s">
        <v>397</v>
      </c>
      <c r="B139" s="15" t="s">
        <v>260</v>
      </c>
      <c r="C139">
        <v>769</v>
      </c>
      <c r="D139">
        <v>351</v>
      </c>
      <c r="E139" s="17" t="s">
        <v>226</v>
      </c>
      <c r="F139">
        <f ca="1">IFERROR(IF(A139="","",OFFSET(Results!$Z$1,MATCH(A139,Results!$A:$A,0)-1,0)),"")</f>
        <v>44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25">
      <c r="A140" t="s">
        <v>398</v>
      </c>
      <c r="B140" s="15" t="s">
        <v>680</v>
      </c>
      <c r="C140">
        <v>238</v>
      </c>
      <c r="D140">
        <v>126</v>
      </c>
      <c r="E140" s="17" t="s">
        <v>226</v>
      </c>
      <c r="F140">
        <f ca="1">IFERROR(IF(A140="","",OFFSET(Results!$Z$1,MATCH(A140,Results!$A:$A,0)-1,0)),"")</f>
        <v>24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399</v>
      </c>
      <c r="B141" s="15" t="s">
        <v>369</v>
      </c>
      <c r="C141">
        <v>500</v>
      </c>
      <c r="D141">
        <v>251</v>
      </c>
      <c r="E141" s="17" t="s">
        <v>226</v>
      </c>
      <c r="F141">
        <f ca="1">IFERROR(IF(A141="","",OFFSET(Results!$Z$1,MATCH(A141,Results!$A:$A,0)-1,0)),"")</f>
        <v>1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400</v>
      </c>
      <c r="B142" s="15" t="s">
        <v>501</v>
      </c>
      <c r="C142">
        <v>82</v>
      </c>
      <c r="D142">
        <v>41</v>
      </c>
      <c r="E142" s="17" t="s">
        <v>226</v>
      </c>
      <c r="F142">
        <f ca="1">IFERROR(IF(A142="","",OFFSET(Results!$Z$1,MATCH(A142,Results!$A:$A,0)-1,0)),"")</f>
        <v>62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401</v>
      </c>
      <c r="B143" s="15" t="s">
        <v>462</v>
      </c>
      <c r="C143">
        <v>370</v>
      </c>
      <c r="D143">
        <v>176</v>
      </c>
      <c r="E143" s="17" t="s">
        <v>226</v>
      </c>
      <c r="F143">
        <f ca="1">IFERROR(IF(A143="","",OFFSET(Results!$Z$1,MATCH(A143,Results!$A:$A,0)-1,0)),"")</f>
        <v>9</v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25">
      <c r="A144" t="s">
        <v>402</v>
      </c>
      <c r="B144" s="15" t="s">
        <v>656</v>
      </c>
      <c r="C144">
        <v>222</v>
      </c>
      <c r="D144">
        <v>201</v>
      </c>
      <c r="E144" s="17" t="s">
        <v>226</v>
      </c>
      <c r="F144">
        <f ca="1">IFERROR(IF(A144="","",OFFSET(Results!$Z$1,MATCH(A144,Results!$A:$A,0)-1,0)),"")</f>
        <v>81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403</v>
      </c>
      <c r="B145" s="15" t="s">
        <v>511</v>
      </c>
      <c r="C145">
        <v>161</v>
      </c>
      <c r="D145">
        <v>81</v>
      </c>
      <c r="E145" s="17" t="s">
        <v>226</v>
      </c>
      <c r="F145">
        <f ca="1">IFERROR(IF(A145="","",OFFSET(Results!$Z$1,MATCH(A145,Results!$A:$A,0)-1,0)),"")</f>
        <v>104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Jennifer Kupcho</v>
      </c>
      <c r="B2" s="15" t="str">
        <f ca="1">IFERROR(OFFSET(Win!B$1,MATCH(1,Picks!F:F,0)-1,0),"")</f>
        <v>1.59%</v>
      </c>
      <c r="C2" s="16">
        <f ca="1">IFERROR(OFFSET(Win!C$1,MATCH(1,Picks!F:F,0)-1,0),"")</f>
        <v>63</v>
      </c>
      <c r="D2" s="16">
        <f ca="1">IFERROR(OFFSET(Win!D$1,MATCH(1,Picks!F:F,0)-1,0),"")</f>
        <v>81</v>
      </c>
      <c r="E2" s="17" t="str">
        <f ca="1">IFERROR(OFFSET(Win!E$1,MATCH(1,Picks!F:F,0)-1,0),"")</f>
        <v>0.40%</v>
      </c>
      <c r="F2">
        <f ca="1">IFERROR(OFFSET(Picks!G$1,MATCH(1,Picks!F:F,0)-1,0),"")</f>
        <v>141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80/1, 5pl, 1/4</v>
      </c>
    </row>
    <row r="3" spans="1:8" x14ac:dyDescent="0.25">
      <c r="A3" t="str">
        <f ca="1">CONCATENATE("WIN: ",IFERROR(OFFSET(Picks!A$1,MATCH(2,Picks!F:F,0)-1,0),""))</f>
        <v>WIN: Lindy Duncan</v>
      </c>
      <c r="B3" s="15" t="str">
        <f ca="1">IFERROR(OFFSET(Win!B$1,MATCH(2,Picks!F:F,0)-1,0),"")</f>
        <v>1.22%</v>
      </c>
      <c r="C3" s="16">
        <f ca="1">IFERROR(OFFSET(Win!C$1,MATCH(2,Picks!F:F,0)-1,0),"")</f>
        <v>82</v>
      </c>
      <c r="D3" s="16">
        <f ca="1">IFERROR(OFFSET(Win!D$1,MATCH(2,Picks!F:F,0)-1,0),"")</f>
        <v>126</v>
      </c>
      <c r="E3" s="17" t="str">
        <f ca="1">IFERROR(OFFSET(Win!E$1,MATCH(2,Picks!F:F,0)-1,0),"")</f>
        <v>0.40%</v>
      </c>
      <c r="F3">
        <f ca="1">IFERROR(OFFSET(Picks!G$1,MATCH(2,Picks!F:F,0)-1,0),"")</f>
        <v>85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125/1, 5pl, 1/4</v>
      </c>
    </row>
    <row r="4" spans="1:8" x14ac:dyDescent="0.25">
      <c r="A4" t="str">
        <f ca="1">CONCATENATE("WIN: ",IFERROR(OFFSET(Picks!A$1,MATCH(3,Picks!F:F,0)-1,0),""))</f>
        <v>WIN: Perrine Delacour</v>
      </c>
      <c r="B4" s="15" t="str">
        <f ca="1">IFERROR(OFFSET(Win!B$1,MATCH(3,Picks!F:F,0)-1,0),"")</f>
        <v>0.58%</v>
      </c>
      <c r="C4" s="16">
        <f ca="1">IFERROR(OFFSET(Win!C$1,MATCH(3,Picks!F:F,0)-1,0),"")</f>
        <v>172</v>
      </c>
      <c r="D4" s="16">
        <f ca="1">IFERROR(OFFSET(Win!D$1,MATCH(3,Picks!F:F,0)-1,0),"")</f>
        <v>501</v>
      </c>
      <c r="E4" s="17" t="str">
        <f ca="1">IFERROR(OFFSET(Win!E$1,MATCH(3,Picks!F:F,0)-1,0),"")</f>
        <v>0.40%</v>
      </c>
      <c r="F4">
        <f ca="1">IFERROR(OFFSET(Picks!G$1,MATCH(3,Picks!F:F,0)-1,0),"")</f>
        <v>37</v>
      </c>
      <c r="G4" s="6">
        <f ca="1">IFERROR(OFFSET(Picks!H$1,MATCH(3,Picks!F:F,0)-1,0),"")</f>
        <v>-2</v>
      </c>
      <c r="H4" t="str">
        <f ca="1">IFERROR(OFFSET(Win!H$1,MATCH(3,Picks!F:F,0)-1,0),"")</f>
        <v>Ladbrokes: 500/1, 5pl, 1/4</v>
      </c>
    </row>
    <row r="5" spans="1:8" x14ac:dyDescent="0.25">
      <c r="A5" t="str">
        <f ca="1">CONCATENATE("FRL: ",IFERROR(OFFSET(Picks!M$1,MATCH(1,Picks!R:R,0)-1,0),""))</f>
        <v>FRL: Ayaka Furue</v>
      </c>
      <c r="B5" s="15" t="str">
        <f ca="1">IFERROR(IF(OFFSET(FRL!B$1,MATCH(1,Picks!R:R,0)-1,0)=0,"",OFFSET(FRL!B$1,MATCH(1,Picks!R:R,0)-1,0)),"")</f>
        <v>3.38%</v>
      </c>
      <c r="C5" s="16">
        <f ca="1">IFERROR(IF(OFFSET(FRL!C$1,MATCH(1,Picks!R:R,0)-1,0)=0,"",OFFSET(FRL!C$1,MATCH(1,Picks!R:R,0)-1,0)),"")</f>
        <v>30</v>
      </c>
      <c r="D5" s="16">
        <f ca="1">IFERROR(IF(OFFSET(FRL!D$1,MATCH(1,Picks!R:R,0)-1,0)=0,"",OFFSET(FRL!D$1,MATCH(1,Picks!R:R,0)-1,0)),"")</f>
        <v>36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81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BetVictor: 35/1, 5pl, 1/4</v>
      </c>
    </row>
    <row r="6" spans="1:8" x14ac:dyDescent="0.25">
      <c r="A6" t="str">
        <f ca="1">CONCATENATE("FRL: ",IFERROR(OFFSET(Picks!M$1,MATCH(2,Picks!R:R,0)-1,0),""))</f>
        <v>FRL: Jennifer Kupcho</v>
      </c>
      <c r="B6" s="15" t="str">
        <f ca="1">IFERROR(IF(OFFSET(FRL!B$1,MATCH(2,Picks!R:R,0)-1,0)=0,"",OFFSET(FRL!B$1,MATCH(2,Picks!R:R,0)-1,0)),"")</f>
        <v>1.88%</v>
      </c>
      <c r="C6" s="16">
        <f ca="1">IFERROR(IF(OFFSET(FRL!C$1,MATCH(2,Picks!R:R,0)-1,0)=0,"",OFFSET(FRL!C$1,MATCH(2,Picks!R:R,0)-1,0)),"")</f>
        <v>53</v>
      </c>
      <c r="D6" s="16">
        <f ca="1">IFERROR(IF(OFFSET(FRL!D$1,MATCH(2,Picks!R:R,0)-1,0)=0,"",OFFSET(FRL!D$1,MATCH(2,Picks!R:R,0)-1,0)),"")</f>
        <v>71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128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70/1, 5pl, 1/4</v>
      </c>
    </row>
    <row r="7" spans="1:8" x14ac:dyDescent="0.25">
      <c r="A7" t="str">
        <f ca="1">CONCATENATE("FRL: ",IFERROR(OFFSET(Picks!M$1,MATCH(3,Picks!R:R,0)-1,0),""))</f>
        <v>FRL: Somi Lee</v>
      </c>
      <c r="B7" s="15" t="str">
        <f ca="1">IFERROR(IF(OFFSET(FRL!B$1,MATCH(3,Picks!R:R,0)-1,0)=0,"",OFFSET(FRL!B$1,MATCH(3,Picks!R:R,0)-1,0)),"")</f>
        <v>1.55%</v>
      </c>
      <c r="C7" s="16">
        <f ca="1">IFERROR(IF(OFFSET(FRL!C$1,MATCH(3,Picks!R:R,0)-1,0)=0,"",OFFSET(FRL!C$1,MATCH(3,Picks!R:R,0)-1,0)),"")</f>
        <v>65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15</v>
      </c>
      <c r="G7" s="6">
        <f ca="1">IF(F7="","",IFERROR(OFFSET(Picks!T$1,MATCH(3,Picks!R:R,0)-1,0),""))</f>
        <v>-2</v>
      </c>
      <c r="H7" t="str">
        <f ca="1">IFERROR(OFFSET(FRL!H$1,MATCH(3,Picks!R:R,0)-1,0),"")</f>
        <v>Ladbrokes: 90/1,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2025-04-21T06:58:47Z</dcterms:modified>
</cp:coreProperties>
</file>