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7C0064D-860D-42F8-A706-ADA6BBD1A50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8" i="48"/>
  <c r="H76" i="48"/>
  <c r="H75" i="48"/>
  <c r="H74" i="48"/>
  <c r="H73" i="48"/>
  <c r="H72" i="48"/>
  <c r="H71" i="48"/>
  <c r="H70" i="48"/>
  <c r="H68" i="48"/>
  <c r="H66" i="48"/>
  <c r="H65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0" i="48"/>
  <c r="H49" i="48"/>
  <c r="H48" i="48"/>
  <c r="H47" i="48"/>
  <c r="H46" i="48"/>
  <c r="H45" i="48"/>
  <c r="H44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7" i="48"/>
  <c r="H26" i="48"/>
  <c r="H25" i="48"/>
  <c r="H24" i="48"/>
  <c r="H23" i="48"/>
  <c r="H22" i="48"/>
  <c r="H21" i="48"/>
  <c r="H20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8" i="1"/>
  <c r="H76" i="1"/>
  <c r="H75" i="1"/>
  <c r="H72" i="1"/>
  <c r="H71" i="1"/>
  <c r="H70" i="1"/>
  <c r="H68" i="1"/>
  <c r="H67" i="1"/>
  <c r="H66" i="1"/>
  <c r="H64" i="1"/>
  <c r="H61" i="1"/>
  <c r="H60" i="1"/>
  <c r="H59" i="1"/>
  <c r="H57" i="1"/>
  <c r="H55" i="1"/>
  <c r="H54" i="1"/>
  <c r="H53" i="1"/>
  <c r="H50" i="1"/>
  <c r="H49" i="1"/>
  <c r="H47" i="1"/>
  <c r="H46" i="1"/>
  <c r="H45" i="1"/>
  <c r="H44" i="1"/>
  <c r="H43" i="1"/>
  <c r="H41" i="1"/>
  <c r="H39" i="1"/>
  <c r="H38" i="1"/>
  <c r="H36" i="1"/>
  <c r="H35" i="1"/>
  <c r="H33" i="1"/>
  <c r="H32" i="1"/>
  <c r="H31" i="1"/>
  <c r="H30" i="1"/>
  <c r="H29" i="1"/>
  <c r="H26" i="1"/>
  <c r="H25" i="1"/>
  <c r="H24" i="1"/>
  <c r="H23" i="1"/>
  <c r="H21" i="1"/>
  <c r="H20" i="1"/>
  <c r="H17" i="1"/>
  <c r="H16" i="1"/>
  <c r="H14" i="1"/>
  <c r="H13" i="1"/>
  <c r="H11" i="1"/>
  <c r="H10" i="1"/>
  <c r="H9" i="1"/>
  <c r="H8" i="1"/>
  <c r="H7" i="1"/>
  <c r="H6" i="1"/>
  <c r="H5" i="1"/>
  <c r="H4" i="1"/>
  <c r="H18" i="48" l="1"/>
  <c r="H67" i="48"/>
  <c r="H43" i="48"/>
  <c r="H51" i="48"/>
  <c r="H69" i="48"/>
  <c r="H28" i="48"/>
  <c r="H19" i="48"/>
  <c r="H79" i="48"/>
  <c r="H3" i="48"/>
  <c r="H42" i="48"/>
  <c r="H64" i="48"/>
  <c r="H77" i="48"/>
  <c r="H79" i="1" l="1"/>
  <c r="H18" i="1"/>
  <c r="H51" i="1"/>
  <c r="H34" i="1"/>
  <c r="H48" i="1"/>
  <c r="H15" i="1"/>
  <c r="H12" i="1"/>
  <c r="H42" i="1"/>
  <c r="H22" i="1"/>
  <c r="H2" i="1"/>
  <c r="H65" i="1"/>
  <c r="H28" i="1"/>
  <c r="H3" i="1"/>
  <c r="H52" i="1"/>
  <c r="H40" i="1"/>
  <c r="H56" i="1"/>
  <c r="H62" i="1"/>
  <c r="H58" i="1"/>
  <c r="H19" i="1"/>
  <c r="H37" i="1"/>
  <c r="H63" i="1"/>
  <c r="H27" i="1"/>
  <c r="H69" i="1"/>
  <c r="H73" i="1"/>
  <c r="H74" i="1"/>
  <c r="H77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F170" i="39" s="1" a="1"/>
  <c r="F170" i="39" s="1"/>
  <c r="Q167" i="39"/>
  <c r="R167" i="39" s="1" a="1"/>
  <c r="R167" i="39" s="1"/>
  <c r="V167" i="39" s="1"/>
  <c r="Q166" i="39"/>
  <c r="R166" i="39" s="1" a="1"/>
  <c r="R166" i="39" s="1"/>
  <c r="V166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22" i="39"/>
  <c r="Q125" i="39"/>
  <c r="Q128" i="39"/>
  <c r="Q131" i="39"/>
  <c r="Q134" i="39"/>
  <c r="R134" i="39" s="1" a="1"/>
  <c r="R134" i="39" s="1"/>
  <c r="V134" i="39" s="1"/>
  <c r="Q140" i="39"/>
  <c r="Q143" i="39"/>
  <c r="Q97" i="39"/>
  <c r="E112" i="39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228" i="39"/>
  <c r="J228" i="39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H235" i="39" l="1"/>
  <c r="Q64" i="39"/>
  <c r="Q15" i="39"/>
  <c r="Q42" i="39"/>
  <c r="Q54" i="39"/>
  <c r="Q89" i="39"/>
  <c r="Q95" i="39"/>
  <c r="Q98" i="39"/>
  <c r="Q101" i="39"/>
  <c r="Q60" i="39"/>
  <c r="R60" i="39" s="1" a="1"/>
  <c r="R60" i="39" s="1"/>
  <c r="V60" i="39" s="1"/>
  <c r="Q104" i="39"/>
  <c r="R104" i="39" s="1" a="1"/>
  <c r="R104" i="39" s="1"/>
  <c r="Q107" i="39"/>
  <c r="R107" i="39" s="1" a="1"/>
  <c r="R107" i="39" s="1"/>
  <c r="V107" i="39" s="1"/>
  <c r="Q116" i="39"/>
  <c r="Q119" i="39"/>
  <c r="R119" i="39" s="1" a="1"/>
  <c r="R119" i="39" s="1"/>
  <c r="Q71" i="39"/>
  <c r="R71" i="39" s="1" a="1"/>
  <c r="R71" i="39" s="1"/>
  <c r="V71" i="39" s="1"/>
  <c r="Q74" i="39"/>
  <c r="R74" i="39" s="1" a="1"/>
  <c r="R74" i="39" s="1"/>
  <c r="V74" i="39" s="1"/>
  <c r="Q77" i="39"/>
  <c r="Q80" i="39"/>
  <c r="Q83" i="39"/>
  <c r="Q86" i="39"/>
  <c r="I168" i="39"/>
  <c r="T223" i="39"/>
  <c r="E35" i="39"/>
  <c r="F35" i="39" s="1" a="1"/>
  <c r="F35" i="39" s="1"/>
  <c r="J35" i="39" s="1"/>
  <c r="E38" i="39"/>
  <c r="F38" i="39" s="1" a="1"/>
  <c r="F38" i="39" s="1"/>
  <c r="J38" i="39" s="1"/>
  <c r="E41" i="39"/>
  <c r="E44" i="39"/>
  <c r="F44" i="39" s="1" a="1"/>
  <c r="F44" i="39" s="1"/>
  <c r="E47" i="39"/>
  <c r="F47" i="39" s="1" a="1"/>
  <c r="F47" i="39" s="1"/>
  <c r="E50" i="39"/>
  <c r="E62" i="39"/>
  <c r="E71" i="39"/>
  <c r="E74" i="39"/>
  <c r="E77" i="39"/>
  <c r="E80" i="39"/>
  <c r="E86" i="39"/>
  <c r="E89" i="39"/>
  <c r="F89" i="39" s="1" a="1"/>
  <c r="F89" i="39" s="1"/>
  <c r="E92" i="39"/>
  <c r="F92" i="39" s="1" a="1"/>
  <c r="F92" i="39" s="1"/>
  <c r="J92" i="39" s="1"/>
  <c r="E95" i="39"/>
  <c r="E98" i="39"/>
  <c r="F98" i="39" s="1" a="1"/>
  <c r="F98" i="39" s="1"/>
  <c r="E101" i="39"/>
  <c r="E104" i="39"/>
  <c r="E107" i="39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T222" i="39"/>
  <c r="H213" i="39"/>
  <c r="I170" i="39"/>
  <c r="Q49" i="39"/>
  <c r="R49" i="39" s="1" a="1"/>
  <c r="R49" i="39" s="1"/>
  <c r="Q55" i="39"/>
  <c r="Q3" i="39"/>
  <c r="Q6" i="39"/>
  <c r="R6" i="39" s="1" a="1"/>
  <c r="R6" i="39" s="1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R57" i="39" s="1" a="1"/>
  <c r="R57" i="39" s="1"/>
  <c r="V57" i="39" s="1"/>
  <c r="Q99" i="39"/>
  <c r="T192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F30" i="39" s="1" a="1"/>
  <c r="F30" i="39" s="1"/>
  <c r="E33" i="39"/>
  <c r="E36" i="39"/>
  <c r="E39" i="39"/>
  <c r="E45" i="39"/>
  <c r="E51" i="39"/>
  <c r="E60" i="39"/>
  <c r="E63" i="39"/>
  <c r="E69" i="39"/>
  <c r="E72" i="39"/>
  <c r="E75" i="39"/>
  <c r="F75" i="39" s="1" a="1"/>
  <c r="F75" i="39" s="1"/>
  <c r="J75" i="39" s="1"/>
  <c r="E78" i="39"/>
  <c r="F78" i="39" s="1" a="1"/>
  <c r="F78" i="39" s="1"/>
  <c r="E84" i="39"/>
  <c r="E87" i="39"/>
  <c r="E96" i="39"/>
  <c r="F96" i="39" s="1" a="1"/>
  <c r="F96" i="39" s="1"/>
  <c r="E102" i="39"/>
  <c r="E105" i="39"/>
  <c r="F105" i="39" s="1" a="1"/>
  <c r="F105" i="39" s="1"/>
  <c r="J105" i="39" s="1"/>
  <c r="E108" i="39"/>
  <c r="E111" i="39"/>
  <c r="E129" i="39"/>
  <c r="E135" i="39"/>
  <c r="F135" i="39" s="1" a="1"/>
  <c r="F135" i="39" s="1"/>
  <c r="E141" i="39"/>
  <c r="I159" i="39"/>
  <c r="T240" i="39"/>
  <c r="Q4" i="39"/>
  <c r="R4" i="39" s="1" a="1"/>
  <c r="R4" i="39" s="1"/>
  <c r="V4" i="39" s="1"/>
  <c r="Q7" i="39"/>
  <c r="Q10" i="39"/>
  <c r="Q13" i="39"/>
  <c r="Q16" i="39"/>
  <c r="R16" i="39" s="1" a="1"/>
  <c r="R16" i="39" s="1"/>
  <c r="V16" i="39" s="1"/>
  <c r="Q19" i="39"/>
  <c r="Q22" i="39"/>
  <c r="Q25" i="39"/>
  <c r="Q31" i="39"/>
  <c r="R31" i="39" s="1" a="1"/>
  <c r="R31" i="39" s="1"/>
  <c r="Q34" i="39"/>
  <c r="R34" i="39" s="1" a="1"/>
  <c r="R34" i="39" s="1"/>
  <c r="V34" i="39" s="1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E73" i="39"/>
  <c r="E85" i="39"/>
  <c r="F85" i="39" s="1" a="1"/>
  <c r="F85" i="39" s="1"/>
  <c r="J85" i="39" s="1"/>
  <c r="E88" i="39"/>
  <c r="E91" i="39"/>
  <c r="E94" i="39"/>
  <c r="E97" i="39"/>
  <c r="F97" i="39" s="1" a="1"/>
  <c r="F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T211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R5" i="39" s="1" a="1"/>
  <c r="R5" i="39" s="1"/>
  <c r="V5" i="39" s="1"/>
  <c r="Q8" i="39"/>
  <c r="R8" i="39" s="1" a="1"/>
  <c r="R8" i="39" s="1"/>
  <c r="Q11" i="39"/>
  <c r="Q14" i="39"/>
  <c r="R14" i="39" s="1" a="1"/>
  <c r="R14" i="39" s="1"/>
  <c r="Q23" i="39"/>
  <c r="Q26" i="39"/>
  <c r="R26" i="39" s="1" a="1"/>
  <c r="R26" i="39" s="1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R47" i="39" s="1" a="1"/>
  <c r="R47" i="39" s="1"/>
  <c r="V47" i="39" s="1"/>
  <c r="Q50" i="39"/>
  <c r="Q56" i="39"/>
  <c r="Q59" i="39"/>
  <c r="Q62" i="39"/>
  <c r="R62" i="39" s="1" a="1"/>
  <c r="R62" i="39" s="1"/>
  <c r="V62" i="39" s="1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E17" i="39"/>
  <c r="E59" i="39"/>
  <c r="E68" i="39"/>
  <c r="Q126" i="39"/>
  <c r="Q144" i="39"/>
  <c r="Q137" i="39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Q63" i="39"/>
  <c r="Q66" i="39"/>
  <c r="T187" i="39"/>
  <c r="Q17" i="39"/>
  <c r="Q20" i="39"/>
  <c r="Q35" i="39"/>
  <c r="R35" i="39" s="1" a="1"/>
  <c r="R35" i="39" s="1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T174" i="39"/>
  <c r="Q70" i="39"/>
  <c r="Q76" i="39"/>
  <c r="R25" i="39" s="1" a="1"/>
  <c r="R25" i="39" s="1"/>
  <c r="Q112" i="39"/>
  <c r="R112" i="39" s="1" a="1"/>
  <c r="R112" i="39" s="1"/>
  <c r="Q124" i="39"/>
  <c r="H241" i="39"/>
  <c r="J241" i="39"/>
  <c r="E5" i="39"/>
  <c r="E11" i="39"/>
  <c r="F11" i="39" s="1" a="1"/>
  <c r="F11" i="39" s="1"/>
  <c r="J11" i="39" s="1"/>
  <c r="E42" i="39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E114" i="39"/>
  <c r="E120" i="39"/>
  <c r="E148" i="39"/>
  <c r="F148" i="39" s="1" a="1"/>
  <c r="F148" i="39" s="1"/>
  <c r="E13" i="39"/>
  <c r="F13" i="39" s="1" a="1"/>
  <c r="F13" i="39" s="1"/>
  <c r="J13" i="39" s="1"/>
  <c r="E16" i="39"/>
  <c r="F16" i="39" s="1" a="1"/>
  <c r="F16" i="39" s="1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F24" i="39" s="1" a="1"/>
  <c r="F24" i="39" s="1"/>
  <c r="J24" i="39" s="1"/>
  <c r="E52" i="39"/>
  <c r="E83" i="39"/>
  <c r="E82" i="39"/>
  <c r="F82" i="39" s="1" a="1"/>
  <c r="F82" i="39" s="1"/>
  <c r="H234" i="39"/>
  <c r="E121" i="39"/>
  <c r="E81" i="39"/>
  <c r="E90" i="39"/>
  <c r="F90" i="39" s="1" a="1"/>
  <c r="F90" i="39" s="1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F9" i="39" s="1" a="1"/>
  <c r="F9" i="39" s="1"/>
  <c r="J9" i="39" s="1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R103" i="39" a="1"/>
  <c r="R103" i="39" s="1"/>
  <c r="V196" i="39"/>
  <c r="T196" i="39"/>
  <c r="V229" i="39"/>
  <c r="T229" i="39"/>
  <c r="V201" i="39"/>
  <c r="T201" i="39"/>
  <c r="V178" i="39"/>
  <c r="T178" i="39"/>
  <c r="V200" i="39"/>
  <c r="T200" i="39"/>
  <c r="R137" i="39" a="1"/>
  <c r="R137" i="39" s="1"/>
  <c r="V207" i="39"/>
  <c r="T207" i="39"/>
  <c r="T205" i="39"/>
  <c r="V205" i="39"/>
  <c r="V179" i="39"/>
  <c r="T179" i="39"/>
  <c r="V173" i="39"/>
  <c r="T173" i="39"/>
  <c r="R140" i="39" a="1"/>
  <c r="R140" i="39" s="1"/>
  <c r="T204" i="39"/>
  <c r="V204" i="39"/>
  <c r="R85" i="39" a="1"/>
  <c r="R85" i="39" s="1"/>
  <c r="R144" i="39" a="1"/>
  <c r="R144" i="39" s="1"/>
  <c r="T193" i="39"/>
  <c r="V193" i="39"/>
  <c r="T215" i="39"/>
  <c r="V215" i="39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V219" i="39"/>
  <c r="T219" i="39"/>
  <c r="T199" i="39"/>
  <c r="V199" i="39"/>
  <c r="V221" i="39"/>
  <c r="T221" i="39"/>
  <c r="R7" i="39" a="1"/>
  <c r="R7" i="39" s="1"/>
  <c r="V7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V237" i="39"/>
  <c r="T237" i="39"/>
  <c r="T202" i="39"/>
  <c r="V202" i="39"/>
  <c r="R169" i="39" a="1"/>
  <c r="R169" i="39" s="1"/>
  <c r="U169" i="39"/>
  <c r="V239" i="39"/>
  <c r="V170" i="39"/>
  <c r="V182" i="39"/>
  <c r="V230" i="39"/>
  <c r="T236" i="39"/>
  <c r="V208" i="39"/>
  <c r="T225" i="39"/>
  <c r="R101" i="39" a="1"/>
  <c r="R101" i="39" s="1"/>
  <c r="V214" i="39"/>
  <c r="V190" i="39"/>
  <c r="R38" i="39" a="1"/>
  <c r="R38" i="39" s="1"/>
  <c r="R98" i="39" a="1"/>
  <c r="R98" i="39" s="1"/>
  <c r="R15" i="39" a="1"/>
  <c r="R15" i="39" s="1"/>
  <c r="R143" i="39" a="1"/>
  <c r="R143" i="39" s="1"/>
  <c r="R96" i="39" a="1"/>
  <c r="R96" i="39" s="1"/>
  <c r="J70" i="39"/>
  <c r="J168" i="39"/>
  <c r="H168" i="39"/>
  <c r="J44" i="39"/>
  <c r="J181" i="39"/>
  <c r="H181" i="39"/>
  <c r="F71" i="39" a="1"/>
  <c r="F71" i="39" s="1"/>
  <c r="J162" i="39"/>
  <c r="H162" i="39"/>
  <c r="J97" i="39"/>
  <c r="J183" i="39"/>
  <c r="H183" i="39"/>
  <c r="J98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F129" i="39" a="1"/>
  <c r="F129" i="39" s="1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F107" i="39" a="1"/>
  <c r="F107" i="39" s="1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U168" i="39" s="1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S162" i="39"/>
  <c r="G163" i="48"/>
  <c r="S164" i="39"/>
  <c r="R42" i="39" l="1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V68" i="39" s="1"/>
  <c r="R70" i="39" a="1"/>
  <c r="R70" i="39" s="1"/>
  <c r="R54" i="39" a="1"/>
  <c r="R54" i="39" s="1"/>
  <c r="V54" i="39" s="1"/>
  <c r="R27" i="39" a="1"/>
  <c r="R27" i="39" s="1"/>
  <c r="V27" i="39" s="1"/>
  <c r="R55" i="39" a="1"/>
  <c r="R55" i="39" s="1"/>
  <c r="V55" i="39" s="1"/>
  <c r="R39" i="39" a="1"/>
  <c r="R39" i="39" s="1"/>
  <c r="V39" i="39" s="1"/>
  <c r="R36" i="39" a="1"/>
  <c r="R36" i="39" s="1"/>
  <c r="V36" i="39" s="1"/>
  <c r="R32" i="39" a="1"/>
  <c r="R32" i="39" s="1"/>
  <c r="V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J94" i="39" s="1"/>
  <c r="F88" i="39" a="1"/>
  <c r="F88" i="39" s="1"/>
  <c r="J88" i="39" s="1"/>
  <c r="F101" i="39" a="1"/>
  <c r="F101" i="39" s="1"/>
  <c r="J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V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V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S155" i="39"/>
  <c r="T155" i="39" s="1"/>
  <c r="S140" i="39"/>
  <c r="T140" i="39" s="1"/>
  <c r="S144" i="39"/>
  <c r="T144" i="39" s="1"/>
  <c r="S62" i="39"/>
  <c r="U62" i="39" s="1"/>
  <c r="S17" i="39"/>
  <c r="G80" i="48"/>
  <c r="S40" i="39"/>
  <c r="T40" i="39" s="1"/>
  <c r="S150" i="39"/>
  <c r="S138" i="39"/>
  <c r="S143" i="39"/>
  <c r="T143" i="39" s="1"/>
  <c r="S130" i="39"/>
  <c r="S107" i="39"/>
  <c r="T107" i="39" s="1"/>
  <c r="S39" i="39"/>
  <c r="S73" i="39"/>
  <c r="G68" i="48"/>
  <c r="S101" i="39"/>
  <c r="T101" i="39" s="1"/>
  <c r="G74" i="48"/>
  <c r="S88" i="39"/>
  <c r="T88" i="39" s="1"/>
  <c r="S4" i="39"/>
  <c r="T4" i="39" s="1"/>
  <c r="S34" i="39"/>
  <c r="U34" i="39" s="1"/>
  <c r="S41" i="39"/>
  <c r="T41" i="39" s="1"/>
  <c r="S63" i="39"/>
  <c r="S157" i="39"/>
  <c r="G42" i="48"/>
  <c r="G151" i="48"/>
  <c r="S124" i="39"/>
  <c r="S49" i="39"/>
  <c r="T49" i="39" s="1"/>
  <c r="S56" i="39"/>
  <c r="S44" i="39"/>
  <c r="S137" i="39"/>
  <c r="T137" i="39" s="1"/>
  <c r="G139" i="48"/>
  <c r="S32" i="39"/>
  <c r="S87" i="39"/>
  <c r="T87" i="39" s="1"/>
  <c r="G149" i="48"/>
  <c r="S125" i="39"/>
  <c r="T125" i="39" s="1"/>
  <c r="G59" i="48"/>
  <c r="G109" i="48"/>
  <c r="S47" i="39"/>
  <c r="U47" i="39" s="1"/>
  <c r="G55" i="48"/>
  <c r="G75" i="48"/>
  <c r="S126" i="39"/>
  <c r="S20" i="39"/>
  <c r="S112" i="39"/>
  <c r="T112" i="39" s="1"/>
  <c r="S127" i="39"/>
  <c r="T127" i="39" s="1"/>
  <c r="S6" i="39"/>
  <c r="T6" i="39" s="1"/>
  <c r="S43" i="39"/>
  <c r="T43" i="39" s="1"/>
  <c r="S50" i="39"/>
  <c r="G136" i="48"/>
  <c r="S57" i="39"/>
  <c r="U57" i="39" s="1"/>
  <c r="G64" i="48"/>
  <c r="S84" i="39"/>
  <c r="S97" i="39"/>
  <c r="S113" i="39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S152" i="39"/>
  <c r="T152" i="39" s="1"/>
  <c r="G142" i="48"/>
  <c r="G134" i="48"/>
  <c r="S46" i="39"/>
  <c r="G100" i="48"/>
  <c r="S25" i="39"/>
  <c r="S94" i="39"/>
  <c r="T94" i="39" s="1"/>
  <c r="S33" i="39"/>
  <c r="G60" i="48"/>
  <c r="S26" i="39"/>
  <c r="T26" i="39" s="1"/>
  <c r="G89" i="48"/>
  <c r="S117" i="39"/>
  <c r="T117" i="39" s="1"/>
  <c r="G69" i="48"/>
  <c r="S102" i="39"/>
  <c r="S132" i="39"/>
  <c r="T132" i="39" s="1"/>
  <c r="S5" i="39"/>
  <c r="U5" i="39" s="1"/>
  <c r="S12" i="39"/>
  <c r="G27" i="48"/>
  <c r="S103" i="39"/>
  <c r="T103" i="39" s="1"/>
  <c r="S83" i="39"/>
  <c r="S96" i="39"/>
  <c r="T96" i="39" s="1"/>
  <c r="S111" i="39"/>
  <c r="S120" i="39"/>
  <c r="S128" i="39"/>
  <c r="G28" i="48"/>
  <c r="S35" i="39"/>
  <c r="T35" i="39" s="1"/>
  <c r="S119" i="39"/>
  <c r="G133" i="48"/>
  <c r="S118" i="39"/>
  <c r="S13" i="39"/>
  <c r="S21" i="39"/>
  <c r="T21" i="39" s="1"/>
  <c r="S131" i="39"/>
  <c r="U131" i="39" s="1"/>
  <c r="S8" i="39"/>
  <c r="T8" i="39" s="1"/>
  <c r="S105" i="39"/>
  <c r="S37" i="39"/>
  <c r="S104" i="39"/>
  <c r="T104" i="39" s="1"/>
  <c r="G71" i="48"/>
  <c r="S77" i="39"/>
  <c r="T77" i="39" s="1"/>
  <c r="S85" i="39"/>
  <c r="S92" i="39"/>
  <c r="U92" i="39" s="1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T129" i="39" s="1"/>
  <c r="S15" i="39"/>
  <c r="T15" i="39" s="1"/>
  <c r="G23" i="48"/>
  <c r="S30" i="39"/>
  <c r="S65" i="39"/>
  <c r="S78" i="39"/>
  <c r="U78" i="39" s="1"/>
  <c r="S99" i="39"/>
  <c r="U99" i="39" s="1"/>
  <c r="G153" i="48"/>
  <c r="G115" i="48"/>
  <c r="S123" i="39"/>
  <c r="S9" i="39"/>
  <c r="S16" i="39"/>
  <c r="T16" i="39" s="1"/>
  <c r="S31" i="39"/>
  <c r="S38" i="39"/>
  <c r="T38" i="39" s="1"/>
  <c r="S52" i="39"/>
  <c r="S66" i="39"/>
  <c r="S79" i="39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S153" i="39"/>
  <c r="S48" i="39"/>
  <c r="G54" i="48"/>
  <c r="G9" i="1"/>
  <c r="G9" i="39"/>
  <c r="H9" i="39" s="1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1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39"/>
  <c r="H81" i="39" s="1"/>
  <c r="G130" i="39"/>
  <c r="G26" i="39"/>
  <c r="G26" i="1"/>
  <c r="G96" i="39"/>
  <c r="I96" i="39" s="1"/>
  <c r="G96" i="1"/>
  <c r="G100" i="39"/>
  <c r="G18" i="1"/>
  <c r="G18" i="39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G147" i="39"/>
  <c r="H147" i="39" s="1"/>
  <c r="G147" i="1"/>
  <c r="G65" i="1"/>
  <c r="G65" i="39"/>
  <c r="G35" i="1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39"/>
  <c r="G3" i="39"/>
  <c r="G136" i="39"/>
  <c r="G136" i="1"/>
  <c r="G101" i="39"/>
  <c r="G101" i="1"/>
  <c r="G54" i="39"/>
  <c r="G19" i="39"/>
  <c r="G11" i="1"/>
  <c r="G11" i="39"/>
  <c r="G105" i="1"/>
  <c r="G105" i="39"/>
  <c r="G34" i="39"/>
  <c r="G34" i="1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1"/>
  <c r="G24" i="39"/>
  <c r="G86" i="39"/>
  <c r="G63" i="39"/>
  <c r="G16" i="1"/>
  <c r="G16" i="39"/>
  <c r="I16" i="39" s="1"/>
  <c r="G47" i="1"/>
  <c r="G47" i="39"/>
  <c r="I47" i="39" s="1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75" i="1"/>
  <c r="G28" i="39"/>
  <c r="G12" i="39"/>
  <c r="G137" i="39"/>
  <c r="G137" i="1"/>
  <c r="G90" i="1"/>
  <c r="G90" i="39"/>
  <c r="I90" i="39" s="1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1"/>
  <c r="G13" i="39"/>
  <c r="G122" i="1"/>
  <c r="G122" i="39"/>
  <c r="I122" i="39" s="1"/>
  <c r="G99" i="39"/>
  <c r="G52" i="39"/>
  <c r="G52" i="1"/>
  <c r="G17" i="39"/>
  <c r="G131" i="39"/>
  <c r="H131" i="39" s="1"/>
  <c r="G131" i="1"/>
  <c r="G114" i="39"/>
  <c r="G79" i="1"/>
  <c r="G79" i="39"/>
  <c r="G20" i="1"/>
  <c r="G20" i="39"/>
  <c r="G71" i="39"/>
  <c r="I71" i="39" s="1"/>
  <c r="G71" i="1"/>
  <c r="G143" i="1"/>
  <c r="G143" i="39"/>
  <c r="G94" i="1"/>
  <c r="G94" i="39"/>
  <c r="G85" i="39"/>
  <c r="G85" i="1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V40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T100" i="39" s="1"/>
  <c r="S110" i="39"/>
  <c r="S58" i="39"/>
  <c r="G99" i="48"/>
  <c r="S72" i="39"/>
  <c r="G114" i="48"/>
  <c r="S19" i="39"/>
  <c r="G78" i="48"/>
  <c r="S93" i="39"/>
  <c r="U93" i="39" s="1"/>
  <c r="G20" i="48"/>
  <c r="G5" i="48"/>
  <c r="G117" i="48"/>
  <c r="G34" i="48"/>
  <c r="S86" i="39"/>
  <c r="S28" i="39"/>
  <c r="S80" i="39"/>
  <c r="U80" i="39" s="1"/>
  <c r="S42" i="39"/>
  <c r="T42" i="39" s="1"/>
  <c r="G43" i="48"/>
  <c r="S27" i="39"/>
  <c r="U27" i="39" s="1"/>
  <c r="S11" i="39"/>
  <c r="S60" i="39"/>
  <c r="U60" i="39" s="1"/>
  <c r="G92" i="48"/>
  <c r="G46" i="48"/>
  <c r="G129" i="48"/>
  <c r="S23" i="39"/>
  <c r="S45" i="39"/>
  <c r="G16" i="48"/>
  <c r="S59" i="39"/>
  <c r="S53" i="39"/>
  <c r="S109" i="39"/>
  <c r="S67" i="39"/>
  <c r="G102" i="48"/>
  <c r="G39" i="48"/>
  <c r="S68" i="39"/>
  <c r="U68" i="39" s="1"/>
  <c r="S69" i="39"/>
  <c r="G132" i="48"/>
  <c r="G126" i="48"/>
  <c r="S116" i="39"/>
  <c r="S51" i="39"/>
  <c r="S139" i="39"/>
  <c r="S142" i="39"/>
  <c r="S134" i="39"/>
  <c r="T134" i="39" s="1"/>
  <c r="G32" i="48"/>
  <c r="G24" i="48"/>
  <c r="S145" i="39"/>
  <c r="U145" i="39" s="1"/>
  <c r="G113" i="48"/>
  <c r="G131" i="48"/>
  <c r="S71" i="39"/>
  <c r="T71" i="39" s="1"/>
  <c r="G47" i="48"/>
  <c r="S75" i="39"/>
  <c r="T75" i="39" s="1"/>
  <c r="S61" i="39"/>
  <c r="S22" i="39"/>
  <c r="S76" i="39"/>
  <c r="S133" i="39"/>
  <c r="G122" i="48"/>
  <c r="G3" i="48"/>
  <c r="S64" i="39"/>
  <c r="T64" i="39" s="1"/>
  <c r="S91" i="39"/>
  <c r="T91" i="39" s="1"/>
  <c r="G4" i="48"/>
  <c r="D3" i="36" a="1"/>
  <c r="D3" i="36" s="1"/>
  <c r="S70" i="39"/>
  <c r="S89" i="39"/>
  <c r="U89" i="39" s="1"/>
  <c r="S55" i="39"/>
  <c r="U55" i="39" s="1"/>
  <c r="S10" i="39"/>
  <c r="S74" i="39"/>
  <c r="U74" i="39" s="1"/>
  <c r="G57" i="48"/>
  <c r="G141" i="48"/>
  <c r="S95" i="39"/>
  <c r="T95" i="39" s="1"/>
  <c r="S115" i="39"/>
  <c r="T115" i="39" s="1"/>
  <c r="V169" i="39"/>
  <c r="T169" i="39"/>
  <c r="T168" i="39"/>
  <c r="F79" i="39" a="1"/>
  <c r="F79" i="39" s="1"/>
  <c r="J78" i="39"/>
  <c r="J90" i="39"/>
  <c r="F76" i="39" a="1"/>
  <c r="F76" i="39" s="1"/>
  <c r="J122" i="39"/>
  <c r="J16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35" i="39"/>
  <c r="J148" i="39"/>
  <c r="J47" i="39"/>
  <c r="J43" i="39"/>
  <c r="J107" i="39"/>
  <c r="F84" i="39" a="1"/>
  <c r="F84" i="39" s="1"/>
  <c r="J89" i="39"/>
  <c r="J71" i="39"/>
  <c r="U165" i="39"/>
  <c r="U164" i="39"/>
  <c r="T164" i="39"/>
  <c r="U162" i="39"/>
  <c r="T162" i="39"/>
  <c r="T108" i="39" l="1"/>
  <c r="T79" i="39"/>
  <c r="T52" i="39"/>
  <c r="T67" i="39"/>
  <c r="T37" i="39"/>
  <c r="T139" i="39"/>
  <c r="T45" i="39"/>
  <c r="T53" i="39"/>
  <c r="T44" i="39"/>
  <c r="T9" i="39"/>
  <c r="T11" i="39"/>
  <c r="T50" i="39"/>
  <c r="T138" i="39"/>
  <c r="H57" i="39"/>
  <c r="U54" i="39"/>
  <c r="T51" i="39"/>
  <c r="T30" i="39"/>
  <c r="T84" i="39"/>
  <c r="H115" i="39"/>
  <c r="H121" i="39"/>
  <c r="T39" i="39"/>
  <c r="T32" i="39"/>
  <c r="T20" i="39"/>
  <c r="T73" i="39"/>
  <c r="T105" i="39"/>
  <c r="T118" i="39"/>
  <c r="T81" i="39"/>
  <c r="H31" i="39"/>
  <c r="T151" i="39"/>
  <c r="T17" i="39"/>
  <c r="W13" i="36"/>
  <c r="U146" i="39"/>
  <c r="U151" i="39"/>
  <c r="T109" i="39"/>
  <c r="U46" i="39"/>
  <c r="U126" i="39"/>
  <c r="T130" i="39"/>
  <c r="C7" i="40"/>
  <c r="T113" i="39"/>
  <c r="W8" i="36"/>
  <c r="W11" i="36"/>
  <c r="W12" i="36"/>
  <c r="T102" i="39"/>
  <c r="U156" i="39"/>
  <c r="U141" i="39"/>
  <c r="U4" i="39"/>
  <c r="U23" i="39"/>
  <c r="U102" i="39"/>
  <c r="T97" i="39"/>
  <c r="U41" i="39"/>
  <c r="T114" i="39"/>
  <c r="U59" i="39"/>
  <c r="U133" i="39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40" i="39"/>
  <c r="H48" i="39"/>
  <c r="T126" i="39"/>
  <c r="U132" i="39"/>
  <c r="U32" i="39"/>
  <c r="T34" i="39"/>
  <c r="U155" i="39"/>
  <c r="T57" i="39"/>
  <c r="U152" i="39"/>
  <c r="U44" i="39"/>
  <c r="H102" i="39"/>
  <c r="T99" i="39"/>
  <c r="U130" i="39"/>
  <c r="T83" i="39"/>
  <c r="U7" i="39"/>
  <c r="U39" i="39"/>
  <c r="U122" i="39"/>
  <c r="T62" i="39"/>
  <c r="H96" i="39"/>
  <c r="T47" i="39"/>
  <c r="U29" i="39"/>
  <c r="T141" i="39"/>
  <c r="T131" i="39"/>
  <c r="U107" i="39"/>
  <c r="T13" i="39"/>
  <c r="U114" i="39"/>
  <c r="U129" i="39"/>
  <c r="T46" i="39"/>
  <c r="T66" i="39"/>
  <c r="U24" i="39"/>
  <c r="H47" i="39"/>
  <c r="T78" i="39"/>
  <c r="U124" i="39"/>
  <c r="T124" i="39"/>
  <c r="T90" i="39"/>
  <c r="U90" i="39"/>
  <c r="T5" i="39"/>
  <c r="U16" i="39"/>
  <c r="T54" i="39"/>
  <c r="T63" i="39"/>
  <c r="H82" i="39"/>
  <c r="U113" i="39"/>
  <c r="T18" i="39"/>
  <c r="T65" i="39"/>
  <c r="T121" i="39"/>
  <c r="T92" i="39"/>
  <c r="T157" i="39"/>
  <c r="U157" i="39"/>
  <c r="T150" i="39"/>
  <c r="U150" i="39"/>
  <c r="U20" i="39"/>
  <c r="U147" i="39"/>
  <c r="H88" i="39"/>
  <c r="U117" i="39"/>
  <c r="H129" i="39"/>
  <c r="U154" i="39"/>
  <c r="T136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H40" i="39"/>
  <c r="H107" i="39"/>
  <c r="H122" i="39"/>
  <c r="H135" i="39"/>
  <c r="T69" i="39"/>
  <c r="H52" i="39"/>
  <c r="I151" i="39"/>
  <c r="I9" i="39"/>
  <c r="I157" i="39"/>
  <c r="I61" i="39"/>
  <c r="H16" i="39"/>
  <c r="H18" i="39"/>
  <c r="H152" i="39"/>
  <c r="I4" i="39"/>
  <c r="H3" i="39"/>
  <c r="U149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I24" i="39"/>
  <c r="H24" i="39"/>
  <c r="H101" i="39"/>
  <c r="I101" i="39"/>
  <c r="I139" i="39"/>
  <c r="H139" i="39"/>
  <c r="H15" i="39"/>
  <c r="H111" i="39"/>
  <c r="H125" i="39"/>
  <c r="I46" i="39"/>
  <c r="H46" i="39"/>
  <c r="H34" i="39"/>
  <c r="I136" i="39"/>
  <c r="H136" i="39"/>
  <c r="I38" i="39"/>
  <c r="H38" i="39"/>
  <c r="I44" i="39"/>
  <c r="H44" i="39"/>
  <c r="H149" i="39"/>
  <c r="I149" i="39"/>
  <c r="I137" i="39"/>
  <c r="H137" i="39"/>
  <c r="H105" i="39"/>
  <c r="I105" i="39"/>
  <c r="H42" i="39"/>
  <c r="H145" i="39"/>
  <c r="H20" i="39"/>
  <c r="I20" i="39"/>
  <c r="I70" i="39"/>
  <c r="H70" i="39"/>
  <c r="H69" i="39"/>
  <c r="H21" i="39"/>
  <c r="I21" i="39"/>
  <c r="H133" i="39"/>
  <c r="I150" i="39"/>
  <c r="H150" i="39"/>
  <c r="I146" i="39"/>
  <c r="H146" i="39"/>
  <c r="H32" i="39"/>
  <c r="H99" i="39"/>
  <c r="I11" i="39"/>
  <c r="H11" i="39"/>
  <c r="H154" i="39"/>
  <c r="I154" i="39"/>
  <c r="I26" i="39"/>
  <c r="H26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I85" i="39"/>
  <c r="H85" i="39"/>
  <c r="H13" i="39"/>
  <c r="I13" i="39"/>
  <c r="I35" i="39"/>
  <c r="H35" i="39"/>
  <c r="I127" i="39"/>
  <c r="H127" i="39"/>
  <c r="H112" i="39"/>
  <c r="H36" i="39"/>
  <c r="I94" i="39"/>
  <c r="H94" i="39"/>
  <c r="I75" i="39"/>
  <c r="H75" i="39"/>
  <c r="H95" i="39"/>
  <c r="H92" i="39"/>
  <c r="I92" i="39"/>
  <c r="H45" i="39"/>
  <c r="I119" i="39"/>
  <c r="H119" i="39"/>
  <c r="H27" i="39"/>
  <c r="H83" i="39"/>
  <c r="I143" i="39"/>
  <c r="H14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W6" i="36"/>
  <c r="H153" i="39"/>
  <c r="H120" i="39"/>
  <c r="H68" i="39"/>
  <c r="H134" i="39"/>
  <c r="U139" i="39"/>
  <c r="U115" i="39"/>
  <c r="T22" i="39"/>
  <c r="T80" i="39"/>
  <c r="U100" i="39"/>
  <c r="T74" i="39"/>
  <c r="T93" i="39"/>
  <c r="T60" i="39"/>
  <c r="U134" i="39"/>
  <c r="T27" i="39"/>
  <c r="U71" i="39"/>
  <c r="T68" i="39"/>
  <c r="T133" i="39"/>
  <c r="U142" i="39"/>
  <c r="U109" i="39"/>
  <c r="T76" i="39"/>
  <c r="T23" i="39"/>
  <c r="U75" i="39"/>
  <c r="T89" i="39"/>
  <c r="T55" i="39"/>
  <c r="T145" i="39"/>
  <c r="T116" i="39"/>
  <c r="T70" i="39"/>
  <c r="T61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79" i="39"/>
  <c r="H62" i="39"/>
  <c r="H104" i="39"/>
  <c r="H29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G85" i="48" l="1"/>
  <c r="G128" i="48"/>
  <c r="V119" i="39" l="1"/>
  <c r="T119" i="39" s="1"/>
  <c r="G119" i="48"/>
  <c r="V8" i="39"/>
  <c r="U8" i="39" s="1"/>
  <c r="G8" i="48"/>
  <c r="V87" i="39"/>
  <c r="U87" i="39" s="1"/>
  <c r="G87" i="48"/>
  <c r="G138" i="48"/>
  <c r="V144" i="39"/>
  <c r="U144" i="39" s="1"/>
  <c r="G144" i="48"/>
  <c r="V26" i="39"/>
  <c r="U26" i="39" s="1"/>
  <c r="G26" i="48"/>
  <c r="V38" i="39"/>
  <c r="U38" i="39" s="1"/>
  <c r="G38" i="48"/>
  <c r="V127" i="39"/>
  <c r="U127" i="39" s="1"/>
  <c r="G127" i="48"/>
  <c r="V82" i="39"/>
  <c r="U82" i="39" s="1"/>
  <c r="G82" i="48"/>
  <c r="V15" i="39"/>
  <c r="U15" i="39" s="1"/>
  <c r="G15" i="48"/>
  <c r="V123" i="39"/>
  <c r="T123" i="39" s="1"/>
  <c r="G123" i="48"/>
  <c r="V35" i="39"/>
  <c r="G35" i="48"/>
  <c r="V49" i="39"/>
  <c r="U49" i="39" s="1"/>
  <c r="G49" i="48"/>
  <c r="G81" i="48"/>
  <c r="V98" i="39"/>
  <c r="U98" i="39" s="1"/>
  <c r="G98" i="48"/>
  <c r="V103" i="39"/>
  <c r="U103" i="39" s="1"/>
  <c r="G103" i="48"/>
  <c r="V6" i="39"/>
  <c r="U6" i="39" s="1"/>
  <c r="G6" i="48"/>
  <c r="V143" i="39"/>
  <c r="G143" i="48"/>
  <c r="V125" i="39"/>
  <c r="U125" i="39" s="1"/>
  <c r="G125" i="48"/>
  <c r="V128" i="39"/>
  <c r="V85" i="39"/>
  <c r="T31" i="39" l="1"/>
  <c r="U128" i="39"/>
  <c r="T128" i="39"/>
  <c r="U85" i="39"/>
  <c r="T85" i="39"/>
  <c r="U123" i="39"/>
  <c r="U35" i="39"/>
  <c r="G137" i="48"/>
  <c r="U143" i="39"/>
  <c r="U119" i="39"/>
  <c r="G126" i="1" l="1"/>
  <c r="J104" i="39" l="1"/>
  <c r="G104" i="1"/>
  <c r="J29" i="39"/>
  <c r="G29" i="1"/>
  <c r="J66" i="39"/>
  <c r="G66" i="1"/>
  <c r="J141" i="39"/>
  <c r="G141" i="1"/>
  <c r="J126" i="39"/>
  <c r="I141" i="39" l="1"/>
  <c r="H84" i="39"/>
  <c r="I66" i="39"/>
  <c r="I29" i="39"/>
  <c r="J41" i="39"/>
  <c r="G41" i="1"/>
  <c r="I104" i="39"/>
  <c r="H25" i="39"/>
  <c r="I126" i="39"/>
  <c r="H126" i="39"/>
  <c r="I41" i="39" l="1"/>
  <c r="G144" i="1" l="1"/>
  <c r="J134" i="39" l="1"/>
  <c r="G134" i="1"/>
  <c r="G48" i="1"/>
  <c r="J153" i="39"/>
  <c r="G153" i="1"/>
  <c r="J144" i="39"/>
  <c r="H28" i="39" l="1"/>
  <c r="I144" i="39"/>
  <c r="H144" i="39"/>
  <c r="I134" i="39"/>
  <c r="I153" i="39"/>
  <c r="G114" i="1" l="1"/>
  <c r="J140" i="39" l="1"/>
  <c r="I140" i="39" s="1"/>
  <c r="G140" i="1"/>
  <c r="J106" i="39"/>
  <c r="I106" i="39" s="1"/>
  <c r="G106" i="1"/>
  <c r="G3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G15" i="1"/>
  <c r="J17" i="39"/>
  <c r="I17" i="39" s="1"/>
  <c r="G17" i="1"/>
  <c r="J45" i="39"/>
  <c r="I45" i="39" s="1"/>
  <c r="G45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09" i="39"/>
  <c r="I145" i="39"/>
  <c r="G118" i="1" l="1"/>
  <c r="J120" i="39" l="1"/>
  <c r="G120" i="1"/>
  <c r="G83" i="1"/>
  <c r="J91" i="39"/>
  <c r="G91" i="1"/>
  <c r="J118" i="39"/>
  <c r="G80" i="1"/>
  <c r="J80" i="39"/>
  <c r="I80" i="39" l="1"/>
  <c r="I91" i="39"/>
  <c r="H93" i="39"/>
  <c r="I83" i="39"/>
  <c r="H118" i="39"/>
  <c r="I118" i="39"/>
  <c r="I120" i="39"/>
  <c r="G140" i="48" l="1"/>
  <c r="V48" i="39"/>
  <c r="T48" i="39" s="1"/>
  <c r="G48" i="48"/>
  <c r="T111" i="39" l="1"/>
  <c r="T106" i="39"/>
  <c r="U48" i="39"/>
  <c r="U135" i="39"/>
  <c r="T135" i="39"/>
  <c r="G87" i="1" l="1"/>
  <c r="G100" i="1"/>
  <c r="J57" i="39" l="1"/>
  <c r="G57" i="1"/>
  <c r="J100" i="39"/>
  <c r="J87" i="39"/>
  <c r="H87" i="39" l="1"/>
  <c r="I87" i="39"/>
  <c r="I100" i="39"/>
  <c r="H100" i="39"/>
  <c r="I57" i="39"/>
  <c r="H63" i="39"/>
  <c r="G9" i="48" l="1"/>
  <c r="G33" i="48"/>
  <c r="V33" i="39"/>
  <c r="V84" i="39"/>
  <c r="G84" i="48"/>
  <c r="G86" i="48"/>
  <c r="V86" i="39"/>
  <c r="V13" i="39"/>
  <c r="G13" i="48"/>
  <c r="G97" i="48"/>
  <c r="V97" i="39"/>
  <c r="V31" i="39"/>
  <c r="G31" i="48"/>
  <c r="G110" i="48"/>
  <c r="V110" i="39"/>
  <c r="V108" i="39"/>
  <c r="G108" i="48"/>
  <c r="G51" i="48"/>
  <c r="U13" i="39" l="1"/>
  <c r="T110" i="39"/>
  <c r="U110" i="39"/>
  <c r="T86" i="39"/>
  <c r="U86" i="39"/>
  <c r="U108" i="39"/>
  <c r="U84" i="39"/>
  <c r="U31" i="39"/>
  <c r="T33" i="39"/>
  <c r="U33" i="39"/>
  <c r="U97" i="39"/>
  <c r="U9" i="39"/>
  <c r="G56" i="1" l="1"/>
  <c r="G103" i="1"/>
  <c r="G64" i="1"/>
  <c r="J64" i="39"/>
  <c r="J33" i="39"/>
  <c r="G33" i="1"/>
  <c r="J31" i="39"/>
  <c r="G31" i="1"/>
  <c r="G86" i="1"/>
  <c r="G125" i="1"/>
  <c r="I33" i="39" l="1"/>
  <c r="I103" i="39"/>
  <c r="H103" i="39"/>
  <c r="I64" i="39"/>
  <c r="H64" i="39"/>
  <c r="I125" i="39"/>
  <c r="I86" i="39"/>
  <c r="H86" i="39"/>
  <c r="I31" i="39"/>
  <c r="J83" i="39" l="1"/>
  <c r="J103" i="39"/>
  <c r="J125" i="39" l="1"/>
  <c r="G109" i="1"/>
  <c r="J109" i="39"/>
  <c r="J86" i="39"/>
  <c r="V89" i="39" l="1"/>
  <c r="V99" i="39"/>
  <c r="V138" i="39"/>
  <c r="V141" i="39"/>
  <c r="V131" i="39"/>
  <c r="V137" i="39"/>
  <c r="U137" i="39" s="1"/>
  <c r="V140" i="39"/>
  <c r="U140" i="39" s="1"/>
  <c r="V124" i="39"/>
  <c r="V75" i="39"/>
  <c r="V81" i="39"/>
  <c r="U81" i="39" s="1"/>
  <c r="V44" i="39"/>
  <c r="V20" i="39"/>
  <c r="V142" i="39"/>
  <c r="V139" i="39"/>
  <c r="V22" i="39" l="1"/>
  <c r="U22" i="39" s="1"/>
  <c r="G22" i="48"/>
  <c r="G18" i="48"/>
  <c r="V9" i="39"/>
  <c r="V136" i="39"/>
  <c r="G135" i="48"/>
  <c r="V135" i="39"/>
  <c r="V100" i="39"/>
  <c r="U138" i="39"/>
  <c r="G72" i="48" l="1"/>
  <c r="G58" i="48"/>
  <c r="G10" i="48"/>
  <c r="V94" i="39" l="1"/>
  <c r="U94" i="39" s="1"/>
  <c r="G94" i="48"/>
  <c r="V101" i="39"/>
  <c r="U101" i="39" s="1"/>
  <c r="G101" i="48"/>
  <c r="V118" i="39"/>
  <c r="U118" i="39" s="1"/>
  <c r="G118" i="48"/>
  <c r="V105" i="39"/>
  <c r="U105" i="39" s="1"/>
  <c r="G105" i="48"/>
  <c r="V76" i="39"/>
  <c r="U76" i="39" s="1"/>
  <c r="G76" i="48"/>
  <c r="V120" i="39"/>
  <c r="U120" i="39" s="1"/>
  <c r="G120" i="48"/>
  <c r="V37" i="39"/>
  <c r="U37" i="39" s="1"/>
  <c r="G37" i="48"/>
  <c r="V52" i="39"/>
  <c r="U52" i="39" s="1"/>
  <c r="G52" i="48"/>
  <c r="V65" i="39"/>
  <c r="U65" i="39" s="1"/>
  <c r="G65" i="48"/>
  <c r="V63" i="39"/>
  <c r="U63" i="39" s="1"/>
  <c r="G63" i="48"/>
  <c r="V21" i="39"/>
  <c r="U21" i="39" s="1"/>
  <c r="G21" i="48"/>
  <c r="V95" i="39"/>
  <c r="G95" i="48"/>
  <c r="G19" i="48"/>
  <c r="V11" i="39"/>
  <c r="G11" i="48"/>
  <c r="V53" i="39"/>
  <c r="U53" i="39" s="1"/>
  <c r="G53" i="48"/>
  <c r="G79" i="48"/>
  <c r="V104" i="39"/>
  <c r="U104" i="39" s="1"/>
  <c r="G104" i="48"/>
  <c r="V45" i="39"/>
  <c r="U45" i="39" s="1"/>
  <c r="G45" i="48"/>
  <c r="V66" i="39"/>
  <c r="U66" i="39" s="1"/>
  <c r="G66" i="48"/>
  <c r="V61" i="39"/>
  <c r="U61" i="39" s="1"/>
  <c r="G61" i="48"/>
  <c r="V50" i="39"/>
  <c r="U50" i="39" s="1"/>
  <c r="G50" i="48"/>
  <c r="V17" i="39"/>
  <c r="U17" i="39" s="1"/>
  <c r="G17" i="48"/>
  <c r="V88" i="39"/>
  <c r="G88" i="48"/>
  <c r="V116" i="39"/>
  <c r="G116" i="48"/>
  <c r="V96" i="39"/>
  <c r="U96" i="39" s="1"/>
  <c r="G96" i="48"/>
  <c r="V30" i="39"/>
  <c r="U30" i="39" s="1"/>
  <c r="G30" i="48"/>
  <c r="V91" i="39"/>
  <c r="U91" i="39" s="1"/>
  <c r="G91" i="48"/>
  <c r="V121" i="39"/>
  <c r="G121" i="48"/>
  <c r="V14" i="39"/>
  <c r="U14" i="39" s="1"/>
  <c r="G14" i="48"/>
  <c r="G67" i="48"/>
  <c r="V83" i="39"/>
  <c r="U83" i="39" s="1"/>
  <c r="G83" i="48"/>
  <c r="V112" i="39"/>
  <c r="U112" i="39" s="1"/>
  <c r="G112" i="48"/>
  <c r="V73" i="39"/>
  <c r="U73" i="39" s="1"/>
  <c r="G73" i="48"/>
  <c r="G77" i="48"/>
  <c r="G111" i="48"/>
  <c r="V111" i="39"/>
  <c r="U111" i="39" s="1"/>
  <c r="V58" i="39"/>
  <c r="G106" i="48"/>
  <c r="V106" i="39"/>
  <c r="U106" i="39" s="1"/>
  <c r="V10" i="39"/>
  <c r="V72" i="39"/>
  <c r="U116" i="39" l="1"/>
  <c r="U95" i="39"/>
  <c r="U88" i="39"/>
  <c r="U121" i="39"/>
  <c r="T58" i="39"/>
  <c r="U58" i="39"/>
  <c r="U72" i="39"/>
  <c r="T72" i="39"/>
  <c r="U10" i="39"/>
  <c r="T10" i="39"/>
  <c r="U11" i="39"/>
  <c r="G117" i="1" l="1"/>
  <c r="J54" i="39" l="1"/>
  <c r="I54" i="39" s="1"/>
  <c r="G54" i="1"/>
  <c r="J117" i="39"/>
  <c r="G72" i="1"/>
  <c r="J116" i="39" l="1"/>
  <c r="G116" i="1"/>
  <c r="J95" i="39"/>
  <c r="G95" i="1"/>
  <c r="J59" i="39"/>
  <c r="G59" i="1"/>
  <c r="J121" i="39"/>
  <c r="I121" i="39" s="1"/>
  <c r="G121" i="1"/>
  <c r="J99" i="39"/>
  <c r="I99" i="39" s="1"/>
  <c r="G99" i="1"/>
  <c r="J110" i="39"/>
  <c r="G110" i="1"/>
  <c r="J93" i="39"/>
  <c r="G93" i="1"/>
  <c r="J25" i="39"/>
  <c r="G25" i="1"/>
  <c r="H117" i="39"/>
  <c r="I117" i="39"/>
  <c r="J115" i="39"/>
  <c r="I115" i="39" s="1"/>
  <c r="G115" i="1"/>
  <c r="J108" i="39"/>
  <c r="I108" i="39" s="1"/>
  <c r="G108" i="1"/>
  <c r="G27" i="1"/>
  <c r="G84" i="1"/>
  <c r="J84" i="39"/>
  <c r="I84" i="39" s="1"/>
  <c r="J72" i="39"/>
  <c r="H72" i="39" s="1"/>
  <c r="I25" i="39" l="1"/>
  <c r="I93" i="39"/>
  <c r="I59" i="39"/>
  <c r="I110" i="39"/>
  <c r="H10" i="39"/>
  <c r="I95" i="39"/>
  <c r="I116" i="39"/>
  <c r="I72" i="39"/>
  <c r="G39" i="1" l="1"/>
  <c r="J81" i="39" l="1"/>
  <c r="I81" i="39" s="1"/>
  <c r="G81" i="1"/>
  <c r="G40" i="1"/>
  <c r="J8" i="39"/>
  <c r="I8" i="39" s="1"/>
  <c r="G8" i="1"/>
  <c r="G73" i="1"/>
  <c r="J53" i="39"/>
  <c r="G53" i="1"/>
  <c r="G63" i="1"/>
  <c r="J32" i="39"/>
  <c r="G32" i="1"/>
  <c r="G62" i="1"/>
  <c r="G22" i="1"/>
  <c r="J67" i="39"/>
  <c r="I67" i="39" s="1"/>
  <c r="G67" i="1"/>
  <c r="J36" i="39"/>
  <c r="G36" i="1"/>
  <c r="G10" i="1"/>
  <c r="J10" i="39"/>
  <c r="J39" i="39"/>
  <c r="I53" i="39" l="1"/>
  <c r="I39" i="39"/>
  <c r="H39" i="39"/>
  <c r="H12" i="39"/>
  <c r="I10" i="39"/>
  <c r="H5" i="39"/>
  <c r="I32" i="39"/>
  <c r="I36" i="39"/>
  <c r="G50" i="1" l="1"/>
  <c r="G28" i="1" l="1"/>
  <c r="G5" i="1"/>
  <c r="J5" i="39"/>
  <c r="J50" i="39"/>
  <c r="H50" i="39" s="1"/>
  <c r="H58" i="39" l="1"/>
  <c r="H60" i="39"/>
  <c r="I5" i="39"/>
  <c r="I50" i="39"/>
  <c r="G2" i="48" l="1"/>
  <c r="G56" i="48"/>
  <c r="V12" i="39" l="1"/>
  <c r="U12" i="39" s="1"/>
  <c r="G12" i="48"/>
  <c r="V70" i="39"/>
  <c r="G70" i="48"/>
  <c r="V56" i="39"/>
  <c r="T12" i="39"/>
  <c r="G25" i="48"/>
  <c r="V25" i="39"/>
  <c r="V2" i="39"/>
  <c r="E3" i="36" l="1"/>
  <c r="U25" i="39"/>
  <c r="T25" i="39"/>
  <c r="T56" i="39"/>
  <c r="U56" i="39"/>
  <c r="U2" i="39"/>
  <c r="T2" i="39"/>
  <c r="U70" i="39"/>
  <c r="G19" i="1" l="1"/>
  <c r="G60" i="1"/>
  <c r="J60" i="39"/>
  <c r="H2" i="39" l="1"/>
  <c r="I60" i="39"/>
  <c r="H51" i="39"/>
  <c r="H37" i="39"/>
  <c r="V18" i="39" l="1"/>
  <c r="V67" i="39"/>
  <c r="V43" i="39"/>
  <c r="V51" i="39"/>
  <c r="V69" i="39"/>
  <c r="V79" i="39"/>
  <c r="V42" i="39"/>
  <c r="V64" i="39"/>
  <c r="V77" i="39"/>
  <c r="Y9" i="36" l="1"/>
  <c r="U69" i="39"/>
  <c r="X9" i="36" s="1"/>
  <c r="Y13" i="36"/>
  <c r="U43" i="39"/>
  <c r="X13" i="36" s="1"/>
  <c r="Y12" i="36"/>
  <c r="U64" i="39"/>
  <c r="X12" i="36" s="1"/>
  <c r="Y7" i="36"/>
  <c r="U51" i="39"/>
  <c r="X7" i="36" s="1"/>
  <c r="Y10" i="36"/>
  <c r="U42" i="39"/>
  <c r="V3" i="39"/>
  <c r="H7" i="40"/>
  <c r="V28" i="39"/>
  <c r="H5" i="40"/>
  <c r="U79" i="39"/>
  <c r="X8" i="36" s="1"/>
  <c r="Y8" i="36"/>
  <c r="U67" i="39"/>
  <c r="Y11" i="36"/>
  <c r="U18" i="39"/>
  <c r="X5" i="36" s="1"/>
  <c r="Y5" i="36"/>
  <c r="V19" i="39"/>
  <c r="T19" i="39" s="1"/>
  <c r="G6" i="40" s="1"/>
  <c r="H6" i="40"/>
  <c r="U77" i="39"/>
  <c r="X6" i="36" s="1"/>
  <c r="Y6" i="36"/>
  <c r="Y4" i="36" l="1"/>
  <c r="U3" i="39"/>
  <c r="X4" i="36" s="1"/>
  <c r="T3" i="39"/>
  <c r="G7" i="40" s="1"/>
  <c r="Y2" i="36"/>
  <c r="U28" i="39"/>
  <c r="X2" i="36" s="1"/>
  <c r="O28" i="36" s="1"/>
  <c r="T28" i="39"/>
  <c r="G5" i="40" s="1"/>
  <c r="X10" i="36"/>
  <c r="X11" i="36"/>
  <c r="U19" i="39"/>
  <c r="X3" i="36" s="1"/>
  <c r="Y3" i="36"/>
  <c r="K3" i="36" l="1"/>
  <c r="P28" i="36"/>
  <c r="W28" i="36"/>
  <c r="Q28" i="36"/>
  <c r="R28" i="36"/>
  <c r="Z28" i="36"/>
  <c r="V28" i="36"/>
  <c r="U28" i="36"/>
  <c r="X28" i="36"/>
  <c r="T28" i="36"/>
  <c r="Y28" i="36"/>
  <c r="S28" i="36"/>
  <c r="J79" i="39" l="1"/>
  <c r="J18" i="39"/>
  <c r="J34" i="39"/>
  <c r="I34" i="39" s="1"/>
  <c r="J48" i="39"/>
  <c r="I48" i="39" s="1"/>
  <c r="J15" i="39"/>
  <c r="J42" i="39"/>
  <c r="I42" i="39" s="1"/>
  <c r="J22" i="39"/>
  <c r="I22" i="39" s="1"/>
  <c r="J28" i="39"/>
  <c r="I28" i="39" s="1"/>
  <c r="J3" i="39"/>
  <c r="J52" i="39"/>
  <c r="I52" i="39" s="1"/>
  <c r="J40" i="39"/>
  <c r="J62" i="39"/>
  <c r="J63" i="39"/>
  <c r="I63" i="39" s="1"/>
  <c r="J27" i="39"/>
  <c r="J69" i="39"/>
  <c r="J73" i="39"/>
  <c r="I73" i="39" s="1"/>
  <c r="J74" i="39"/>
  <c r="I74" i="39" s="1"/>
  <c r="J77" i="39"/>
  <c r="I77" i="39" s="1"/>
  <c r="R11" i="36" l="1"/>
  <c r="I69" i="39"/>
  <c r="Q11" i="36" s="1"/>
  <c r="R6" i="36"/>
  <c r="I18" i="39"/>
  <c r="Q6" i="36" s="1"/>
  <c r="R7" i="36"/>
  <c r="I15" i="39"/>
  <c r="Q7" i="36" s="1"/>
  <c r="R5" i="36"/>
  <c r="I79" i="39"/>
  <c r="G37" i="1"/>
  <c r="J37" i="39"/>
  <c r="I37" i="39" s="1"/>
  <c r="I27" i="39"/>
  <c r="R13" i="36"/>
  <c r="J65" i="39"/>
  <c r="H2" i="40"/>
  <c r="G12" i="1"/>
  <c r="J12" i="39"/>
  <c r="I12" i="39" s="1"/>
  <c r="I62" i="39"/>
  <c r="Q8" i="36" s="1"/>
  <c r="R8" i="36"/>
  <c r="G51" i="1"/>
  <c r="J51" i="39"/>
  <c r="I51" i="39" s="1"/>
  <c r="J56" i="39"/>
  <c r="H4" i="40"/>
  <c r="I3" i="39"/>
  <c r="Q12" i="36" s="1"/>
  <c r="R12" i="36"/>
  <c r="J19" i="39"/>
  <c r="H3" i="40"/>
  <c r="I40" i="39"/>
  <c r="R10" i="36"/>
  <c r="G2" i="1"/>
  <c r="J2" i="39"/>
  <c r="G58" i="1"/>
  <c r="J58" i="39"/>
  <c r="I58" i="39" s="1"/>
  <c r="R4" i="36" l="1"/>
  <c r="H56" i="39"/>
  <c r="G4" i="40" s="1"/>
  <c r="I56" i="39"/>
  <c r="Q4" i="36" s="1"/>
  <c r="R9" i="36"/>
  <c r="I2" i="39"/>
  <c r="Q9" i="36" s="1"/>
  <c r="R2" i="36"/>
  <c r="H65" i="39"/>
  <c r="G2" i="40" s="1"/>
  <c r="I65" i="39"/>
  <c r="Q2" i="36" s="1"/>
  <c r="R3" i="36"/>
  <c r="H19" i="39"/>
  <c r="G3" i="40" s="1"/>
  <c r="I19" i="39"/>
  <c r="B3" i="36"/>
  <c r="Q13" i="36"/>
  <c r="Q10" i="36"/>
  <c r="H3" i="36" l="1"/>
  <c r="B28" i="36"/>
  <c r="Q5" i="36"/>
  <c r="Q3" i="36"/>
  <c r="C28" i="36" s="1"/>
  <c r="J28" i="36" l="1"/>
  <c r="L28" i="36"/>
  <c r="K28" i="36"/>
  <c r="M28" i="36"/>
  <c r="I28" i="36"/>
  <c r="H28" i="36"/>
  <c r="G28" i="36"/>
  <c r="E28" i="36"/>
  <c r="D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<sst xmlns="http://schemas.openxmlformats.org/spreadsheetml/2006/main" count="11054" uniqueCount="1101">
  <si>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</si>
  <si>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</si>
  <si>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</si>
  <si>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</si>
  <si>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</si>
  <si>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</si>
  <si>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</si>
  <si>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</si>
  <si>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</si>
  <si>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</si>
  <si>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</si>
  <si>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</si>
  <si>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</si>
  <si>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</si>
  <si>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</si>
  <si>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</si>
  <si>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</si>
  <si>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</si>
  <si>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</si>
  <si>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</si>
  <si>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</si>
  <si>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</si>
  <si>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</si>
  <si>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Aditi Ashok</t>
  </si>
  <si>
    <t>0.72%</t>
  </si>
  <si>
    <t>Ai Suzuki</t>
  </si>
  <si>
    <t>0.58%</t>
  </si>
  <si>
    <t>Aihi Takano</t>
  </si>
  <si>
    <t>0.29%</t>
  </si>
  <si>
    <t>Akie Iwai</t>
  </si>
  <si>
    <t>3.30%</t>
  </si>
  <si>
    <t>Aline Krauter</t>
  </si>
  <si>
    <t>0.23%</t>
  </si>
  <si>
    <t>Ariya Jutanugarn</t>
  </si>
  <si>
    <t>2.44%</t>
  </si>
  <si>
    <t>Arpichaya Yubol</t>
  </si>
  <si>
    <t>0.71%</t>
  </si>
  <si>
    <t>Asuka Kashiwabara</t>
  </si>
  <si>
    <t>0.28%</t>
  </si>
  <si>
    <t>Ayaka Furue</t>
  </si>
  <si>
    <t>5.11%</t>
  </si>
  <si>
    <t>Ayaka Watanabe</t>
  </si>
  <si>
    <t>0.43%</t>
  </si>
  <si>
    <t>Ayako Kimura</t>
  </si>
  <si>
    <t>0.86%</t>
  </si>
  <si>
    <t>Benedetta Moresco</t>
  </si>
  <si>
    <t>0.30%</t>
  </si>
  <si>
    <t>Celine Borge</t>
  </si>
  <si>
    <t>Chanettee Wannasaen</t>
  </si>
  <si>
    <t>0.91%</t>
  </si>
  <si>
    <t>Chia Yen Wu</t>
  </si>
  <si>
    <t>0.61%</t>
  </si>
  <si>
    <t>Chisato Iwai</t>
  </si>
  <si>
    <t>4.00%</t>
  </si>
  <si>
    <t>Dewi Weber</t>
  </si>
  <si>
    <t>0.64%</t>
  </si>
  <si>
    <t>Emily Kristine Pedersen</t>
  </si>
  <si>
    <t>1.02%</t>
  </si>
  <si>
    <t>Eri Okayama</t>
  </si>
  <si>
    <t>0.37%</t>
  </si>
  <si>
    <t>Fuka Suga</t>
  </si>
  <si>
    <t>2.37%</t>
  </si>
  <si>
    <t>Gemma Dryburgh</t>
  </si>
  <si>
    <t>1.62%</t>
  </si>
  <si>
    <t>Gurleen Kaur</t>
  </si>
  <si>
    <t>Haeji Kang</t>
  </si>
  <si>
    <t>0.09%</t>
  </si>
  <si>
    <t>Hibiki Iriya</t>
  </si>
  <si>
    <t>0.32%</t>
  </si>
  <si>
    <t>Ilhee Lee</t>
  </si>
  <si>
    <t>Ina Yoon</t>
  </si>
  <si>
    <t>2.08%</t>
  </si>
  <si>
    <t>Jeongeun Lee5</t>
  </si>
  <si>
    <t>0.50%</t>
  </si>
  <si>
    <t>Jiyai Shin</t>
  </si>
  <si>
    <t>1.09%</t>
  </si>
  <si>
    <t>Julia Lopez Ramirez</t>
  </si>
  <si>
    <t>0.34%</t>
  </si>
  <si>
    <t>Kana Nagai</t>
  </si>
  <si>
    <t>0.31%</t>
  </si>
  <si>
    <t>Kano Nakamura</t>
  </si>
  <si>
    <t>0.40%</t>
  </si>
  <si>
    <t>Karen Tsuruoka</t>
  </si>
  <si>
    <t>0.22%</t>
  </si>
  <si>
    <t>Karis Davidson</t>
  </si>
  <si>
    <t>0.47%</t>
  </si>
  <si>
    <t>Kotoko Uchida</t>
  </si>
  <si>
    <t>0.04%</t>
  </si>
  <si>
    <t>Kotone Hori</t>
  </si>
  <si>
    <t>0.44%</t>
  </si>
  <si>
    <t>Kristen Gillman</t>
  </si>
  <si>
    <t>0.62%</t>
  </si>
  <si>
    <t>Kumkang Park</t>
  </si>
  <si>
    <t>0.25%</t>
  </si>
  <si>
    <t>Lala Anai</t>
  </si>
  <si>
    <t>0.67%</t>
  </si>
  <si>
    <t>Lucy Li</t>
  </si>
  <si>
    <t>Manon De Roey</t>
  </si>
  <si>
    <t>0.94%</t>
  </si>
  <si>
    <t>Mary Liu</t>
  </si>
  <si>
    <t>0.42%</t>
  </si>
  <si>
    <t>Mi-Jeong Jeon</t>
  </si>
  <si>
    <t>0.14%</t>
  </si>
  <si>
    <t>Minami Katsu</t>
  </si>
  <si>
    <t>2.91%</t>
  </si>
  <si>
    <t>Minjee Lee</t>
  </si>
  <si>
    <t>8.80%</t>
  </si>
  <si>
    <t>Min-Young Lee</t>
  </si>
  <si>
    <t>Miranda Wang</t>
  </si>
  <si>
    <t>1.27%</t>
  </si>
  <si>
    <t>Mitsuki Kobayashi</t>
  </si>
  <si>
    <t>Miyu Sato</t>
  </si>
  <si>
    <t>Miyu Yamashita</t>
  </si>
  <si>
    <t>7.59%</t>
  </si>
  <si>
    <t>Nana Suganuma</t>
  </si>
  <si>
    <t>0.18%</t>
  </si>
  <si>
    <t>Nana Yamashiro</t>
  </si>
  <si>
    <t>0.55%</t>
  </si>
  <si>
    <t>Nanako Inagaki</t>
  </si>
  <si>
    <t>0.12%</t>
  </si>
  <si>
    <t>Nasa Hataoka</t>
  </si>
  <si>
    <t>5.75%</t>
  </si>
  <si>
    <t>Nataliya Guseva</t>
  </si>
  <si>
    <t>0.80%</t>
  </si>
  <si>
    <t>Pajaree Anannarukarn</t>
  </si>
  <si>
    <t>1.66%</t>
  </si>
  <si>
    <t>Patty Tavatanakit</t>
  </si>
  <si>
    <t>1.19%</t>
  </si>
  <si>
    <t>Paula Reto</t>
  </si>
  <si>
    <t>Pauline Roussin-Bouchard</t>
  </si>
  <si>
    <t>0.36%</t>
  </si>
  <si>
    <t>Rio Takeda</t>
  </si>
  <si>
    <t>3.50%</t>
  </si>
  <si>
    <t>Robyn Choi</t>
  </si>
  <si>
    <t>Saiki Fujita</t>
  </si>
  <si>
    <t>Saki Baba</t>
  </si>
  <si>
    <t>0.51%</t>
  </si>
  <si>
    <t>Saki Nagamine</t>
  </si>
  <si>
    <t>Sayaka Takahashi</t>
  </si>
  <si>
    <t>1.81%</t>
  </si>
  <si>
    <t>Seonwoo Bae</t>
  </si>
  <si>
    <t>0.82%</t>
  </si>
  <si>
    <t>Serena Aoki</t>
  </si>
  <si>
    <t>Shiho Kuwaki</t>
  </si>
  <si>
    <t>2.06%</t>
  </si>
  <si>
    <t>Shina Kanazawa</t>
  </si>
  <si>
    <t>Shuri Sakuma</t>
  </si>
  <si>
    <t>3.22%</t>
  </si>
  <si>
    <t>Somi Lee</t>
  </si>
  <si>
    <t>4.12%</t>
  </si>
  <si>
    <t>Sora Kamiya</t>
  </si>
  <si>
    <t>1.98%</t>
  </si>
  <si>
    <t>Wei-Ling Hsu</t>
  </si>
  <si>
    <t>1.03%</t>
  </si>
  <si>
    <t>Weiwei Zhang</t>
  </si>
  <si>
    <t>Yan Liu</t>
  </si>
  <si>
    <t>1.37%</t>
  </si>
  <si>
    <t>Yui Kawamoto</t>
  </si>
  <si>
    <t>2.76%</t>
  </si>
  <si>
    <t>Yuka Yasuda</t>
  </si>
  <si>
    <t>Yuna Araki</t>
  </si>
  <si>
    <t>1.20%</t>
  </si>
  <si>
    <t>Yuri Yoshida</t>
  </si>
  <si>
    <t>0.92%</t>
  </si>
  <si>
    <t>2.53%</t>
  </si>
  <si>
    <t>2.23%</t>
  </si>
  <si>
    <t>1.16%</t>
  </si>
  <si>
    <t>9.24%</t>
  </si>
  <si>
    <t>7.38%</t>
  </si>
  <si>
    <t>2.60%</t>
  </si>
  <si>
    <t>1.05%</t>
  </si>
  <si>
    <t>13.17%</t>
  </si>
  <si>
    <t>1.67%</t>
  </si>
  <si>
    <t>3.11%</t>
  </si>
  <si>
    <t>1.17%</t>
  </si>
  <si>
    <t>1.14%</t>
  </si>
  <si>
    <t>3.25%</t>
  </si>
  <si>
    <t>10.86%</t>
  </si>
  <si>
    <t>2.26%</t>
  </si>
  <si>
    <t>3.29%</t>
  </si>
  <si>
    <t>1.46%</t>
  </si>
  <si>
    <t>7.01%</t>
  </si>
  <si>
    <t>5.14%</t>
  </si>
  <si>
    <t>0.90%</t>
  </si>
  <si>
    <t>1.31%</t>
  </si>
  <si>
    <t>0.41%</t>
  </si>
  <si>
    <t>6.34%</t>
  </si>
  <si>
    <t>3.77%</t>
  </si>
  <si>
    <t>1.29%</t>
  </si>
  <si>
    <t>1.18%</t>
  </si>
  <si>
    <t>1.47%</t>
  </si>
  <si>
    <t>1.80%</t>
  </si>
  <si>
    <t>1.64%</t>
  </si>
  <si>
    <t>2.27%</t>
  </si>
  <si>
    <t>1.04%</t>
  </si>
  <si>
    <t>2.29%</t>
  </si>
  <si>
    <t>2.19%</t>
  </si>
  <si>
    <t>3.24%</t>
  </si>
  <si>
    <t>1.49%</t>
  </si>
  <si>
    <t>8.40%</t>
  </si>
  <si>
    <t>20.51%</t>
  </si>
  <si>
    <t>2.40%</t>
  </si>
  <si>
    <t>4.26%</t>
  </si>
  <si>
    <t>2.33%</t>
  </si>
  <si>
    <t>18.32%</t>
  </si>
  <si>
    <t>2.03%</t>
  </si>
  <si>
    <t>14.44%</t>
  </si>
  <si>
    <t>2.83%</t>
  </si>
  <si>
    <t>5.09%</t>
  </si>
  <si>
    <t>3.89%</t>
  </si>
  <si>
    <t>1.33%</t>
  </si>
  <si>
    <t>1.30%</t>
  </si>
  <si>
    <t>9.72%</t>
  </si>
  <si>
    <t>3.23%</t>
  </si>
  <si>
    <t>3.10%</t>
  </si>
  <si>
    <t>1.86%</t>
  </si>
  <si>
    <t>1.34%</t>
  </si>
  <si>
    <t>5.67%</t>
  </si>
  <si>
    <t>2.80%</t>
  </si>
  <si>
    <t>1.32%</t>
  </si>
  <si>
    <t>6.20%</t>
  </si>
  <si>
    <t>2.22%</t>
  </si>
  <si>
    <t>9.15%</t>
  </si>
  <si>
    <t>11.11%</t>
  </si>
  <si>
    <t>6.05%</t>
  </si>
  <si>
    <t>3.51%</t>
  </si>
  <si>
    <t>1.69%</t>
  </si>
  <si>
    <t>4.46%</t>
  </si>
  <si>
    <t>7.94%</t>
  </si>
  <si>
    <t>4.11%</t>
  </si>
  <si>
    <t>3.03%</t>
  </si>
  <si>
    <t>4.47%</t>
  </si>
  <si>
    <t>4.05%</t>
  </si>
  <si>
    <t>14.72%</t>
  </si>
  <si>
    <t>1.85%</t>
  </si>
  <si>
    <t>12.16%</t>
  </si>
  <si>
    <t>4.63%</t>
  </si>
  <si>
    <t>2.09%</t>
  </si>
  <si>
    <t>19.96%</t>
  </si>
  <si>
    <t>3.16%</t>
  </si>
  <si>
    <t>5.45%</t>
  </si>
  <si>
    <t>2.24%</t>
  </si>
  <si>
    <t>5.84%</t>
  </si>
  <si>
    <t>4.38%</t>
  </si>
  <si>
    <t>16.92%</t>
  </si>
  <si>
    <t>5.71%</t>
  </si>
  <si>
    <t>2.69%</t>
  </si>
  <si>
    <t>11.42%</t>
  </si>
  <si>
    <t>8.72%</t>
  </si>
  <si>
    <t>2.50%</t>
  </si>
  <si>
    <t>0.85%</t>
  </si>
  <si>
    <t>10.44%</t>
  </si>
  <si>
    <t>3.32%</t>
  </si>
  <si>
    <t>6.61%</t>
  </si>
  <si>
    <t>2.51%</t>
  </si>
  <si>
    <t>2.28%</t>
  </si>
  <si>
    <t>3.45%</t>
  </si>
  <si>
    <t>0.49%</t>
  </si>
  <si>
    <t>4.19%</t>
  </si>
  <si>
    <t>4.25%</t>
  </si>
  <si>
    <t>3.98%</t>
  </si>
  <si>
    <t>2.84%</t>
  </si>
  <si>
    <t>1.21%</t>
  </si>
  <si>
    <t>13.25%</t>
  </si>
  <si>
    <t>29.14%</t>
  </si>
  <si>
    <t>7.44%</t>
  </si>
  <si>
    <t>4.33%</t>
  </si>
  <si>
    <t>4.35%</t>
  </si>
  <si>
    <t>26.57%</t>
  </si>
  <si>
    <t>1.45%</t>
  </si>
  <si>
    <t>3.82%</t>
  </si>
  <si>
    <t>21.62%</t>
  </si>
  <si>
    <t>8.59%</t>
  </si>
  <si>
    <t>6.78%</t>
  </si>
  <si>
    <t>2.59%</t>
  </si>
  <si>
    <t>2.58%</t>
  </si>
  <si>
    <t>15.21%</t>
  </si>
  <si>
    <t>5.77%</t>
  </si>
  <si>
    <t>5.47%</t>
  </si>
  <si>
    <t>3.57%</t>
  </si>
  <si>
    <t>9.42%</t>
  </si>
  <si>
    <t>5.06%</t>
  </si>
  <si>
    <t>2.57%</t>
  </si>
  <si>
    <t>10.31%</t>
  </si>
  <si>
    <t>14.52%</t>
  </si>
  <si>
    <t>17.11%</t>
  </si>
  <si>
    <t>9.99%</t>
  </si>
  <si>
    <t>6.25%</t>
  </si>
  <si>
    <t>3.15%</t>
  </si>
  <si>
    <t>7.66%</t>
  </si>
  <si>
    <t>12.85%</t>
  </si>
  <si>
    <t>7.11%</t>
  </si>
  <si>
    <t>5.33%</t>
  </si>
  <si>
    <t>10.13%</t>
  </si>
  <si>
    <t>9.30%</t>
  </si>
  <si>
    <t>5.74%</t>
  </si>
  <si>
    <t>26.60%</t>
  </si>
  <si>
    <t>4.72%</t>
  </si>
  <si>
    <t>22.67%</t>
  </si>
  <si>
    <t>10.39%</t>
  </si>
  <si>
    <t>5.23%</t>
  </si>
  <si>
    <t>33.67%</t>
  </si>
  <si>
    <t>7.60%</t>
  </si>
  <si>
    <t>11.87%</t>
  </si>
  <si>
    <t>5.72%</t>
  </si>
  <si>
    <t>5.82%</t>
  </si>
  <si>
    <t>12.50%</t>
  </si>
  <si>
    <t>9.90%</t>
  </si>
  <si>
    <t>29.72%</t>
  </si>
  <si>
    <t>9.26%</t>
  </si>
  <si>
    <t>12.48%</t>
  </si>
  <si>
    <t>6.55%</t>
  </si>
  <si>
    <t>21.78%</t>
  </si>
  <si>
    <t>17.51%</t>
  </si>
  <si>
    <t>4.78%</t>
  </si>
  <si>
    <t>2.32%</t>
  </si>
  <si>
    <t>6.36%</t>
  </si>
  <si>
    <t>2.42%</t>
  </si>
  <si>
    <t>20.32%</t>
  </si>
  <si>
    <t>7.81%</t>
  </si>
  <si>
    <t>14.04%</t>
  </si>
  <si>
    <t>6.39%</t>
  </si>
  <si>
    <t>6.83%</t>
  </si>
  <si>
    <t>4.89%</t>
  </si>
  <si>
    <t>8.04%</t>
  </si>
  <si>
    <t>1.58%</t>
  </si>
  <si>
    <t>7.41%</t>
  </si>
  <si>
    <t>9.51%</t>
  </si>
  <si>
    <t>5.29%</t>
  </si>
  <si>
    <t>9.74%</t>
  </si>
  <si>
    <t>9.25%</t>
  </si>
  <si>
    <t>12.58%</t>
  </si>
  <si>
    <t>6.94%</t>
  </si>
  <si>
    <t>3.31%</t>
  </si>
  <si>
    <t>24.43%</t>
  </si>
  <si>
    <t>44.57%</t>
  </si>
  <si>
    <t>10.04%</t>
  </si>
  <si>
    <t>15.40%</t>
  </si>
  <si>
    <t>10.05%</t>
  </si>
  <si>
    <t>10.10%</t>
  </si>
  <si>
    <t>41.75%</t>
  </si>
  <si>
    <t>3.97%</t>
  </si>
  <si>
    <t>8.96%</t>
  </si>
  <si>
    <t>3.40%</t>
  </si>
  <si>
    <t>35.82%</t>
  </si>
  <si>
    <t>11.30%</t>
  </si>
  <si>
    <t>17.31%</t>
  </si>
  <si>
    <t>14.26%</t>
  </si>
  <si>
    <t>6.44%</t>
  </si>
  <si>
    <t>6.31%</t>
  </si>
  <si>
    <t>27.43%</t>
  </si>
  <si>
    <t>12.55%</t>
  </si>
  <si>
    <t>11.82%</t>
  </si>
  <si>
    <t>8.49%</t>
  </si>
  <si>
    <t>6.42%</t>
  </si>
  <si>
    <t>18.67%</t>
  </si>
  <si>
    <t>11.28%</t>
  </si>
  <si>
    <t>6.33%</t>
  </si>
  <si>
    <t>19.90%</t>
  </si>
  <si>
    <t>9.41%</t>
  </si>
  <si>
    <t>26.29%</t>
  </si>
  <si>
    <t>30.03%</t>
  </si>
  <si>
    <t>19.62%</t>
  </si>
  <si>
    <t>13.20%</t>
  </si>
  <si>
    <t>15.67%</t>
  </si>
  <si>
    <t>23.91%</t>
  </si>
  <si>
    <t>5.97%</t>
  </si>
  <si>
    <t>14.87%</t>
  </si>
  <si>
    <t>11.66%</t>
  </si>
  <si>
    <t>22.49%</t>
  </si>
  <si>
    <t>21.35%</t>
  </si>
  <si>
    <t>14.71%</t>
  </si>
  <si>
    <t>45.95%</t>
  </si>
  <si>
    <t>12.53%</t>
  </si>
  <si>
    <t>40.89%</t>
  </si>
  <si>
    <t>23.11%</t>
  </si>
  <si>
    <t>13.78%</t>
  </si>
  <si>
    <t>53.65%</t>
  </si>
  <si>
    <t>18.12%</t>
  </si>
  <si>
    <t>25.46%</t>
  </si>
  <si>
    <t>14.69%</t>
  </si>
  <si>
    <t>14.78%</t>
  </si>
  <si>
    <t>26.50%</t>
  </si>
  <si>
    <t>22.05%</t>
  </si>
  <si>
    <t>49.30%</t>
  </si>
  <si>
    <t>21.53%</t>
  </si>
  <si>
    <t>26.52%</t>
  </si>
  <si>
    <t>16.30%</t>
  </si>
  <si>
    <t>39.71%</t>
  </si>
  <si>
    <t>34.12%</t>
  </si>
  <si>
    <t>12.72%</t>
  </si>
  <si>
    <t>7.10%</t>
  </si>
  <si>
    <t>15.79%</t>
  </si>
  <si>
    <t>37.99%</t>
  </si>
  <si>
    <t>18.78%</t>
  </si>
  <si>
    <t>29.03%</t>
  </si>
  <si>
    <t>15.88%</t>
  </si>
  <si>
    <t>14.97%</t>
  </si>
  <si>
    <t>16.97%</t>
  </si>
  <si>
    <t>19.02%</t>
  </si>
  <si>
    <t>17.81%</t>
  </si>
  <si>
    <t>22.02%</t>
  </si>
  <si>
    <t>13.87%</t>
  </si>
  <si>
    <t>22.17%</t>
  </si>
  <si>
    <t>21.11%</t>
  </si>
  <si>
    <t>26.65%</t>
  </si>
  <si>
    <t>17.03%</t>
  </si>
  <si>
    <t>9.45%</t>
  </si>
  <si>
    <t>43.36%</t>
  </si>
  <si>
    <t>64.83%</t>
  </si>
  <si>
    <t>22.62%</t>
  </si>
  <si>
    <t>30.98%</t>
  </si>
  <si>
    <t>22.61%</t>
  </si>
  <si>
    <t>22.55%</t>
  </si>
  <si>
    <t>61.92%</t>
  </si>
  <si>
    <t>10.89%</t>
  </si>
  <si>
    <t>20.77%</t>
  </si>
  <si>
    <t>9.69%</t>
  </si>
  <si>
    <t>56.14%</t>
  </si>
  <si>
    <t>24.53%</t>
  </si>
  <si>
    <t>33.66%</t>
  </si>
  <si>
    <t>29.52%</t>
  </si>
  <si>
    <t>16.19%</t>
  </si>
  <si>
    <t>15.92%</t>
  </si>
  <si>
    <t>46.74%</t>
  </si>
  <si>
    <t>26.43%</t>
  </si>
  <si>
    <t>25.34%</t>
  </si>
  <si>
    <t>20.00%</t>
  </si>
  <si>
    <t>15.93%</t>
  </si>
  <si>
    <t>35.70%</t>
  </si>
  <si>
    <t>24.52%</t>
  </si>
  <si>
    <t>37.29%</t>
  </si>
  <si>
    <t>21.49%</t>
  </si>
  <si>
    <t>45.37%</t>
  </si>
  <si>
    <t>49.71%</t>
  </si>
  <si>
    <t>37.09%</t>
  </si>
  <si>
    <t>27.82%</t>
  </si>
  <si>
    <t>18.25%</t>
  </si>
  <si>
    <t>31.63%</t>
  </si>
  <si>
    <t>42.54%</t>
  </si>
  <si>
    <t>30.23%</t>
  </si>
  <si>
    <t>25.32%</t>
  </si>
  <si>
    <t>35.96%</t>
  </si>
  <si>
    <t>34.31%</t>
  </si>
  <si>
    <t>25.63%</t>
  </si>
  <si>
    <t>61.25%</t>
  </si>
  <si>
    <t>22.36%</t>
  </si>
  <si>
    <t>55.99%</t>
  </si>
  <si>
    <t>36.58%</t>
  </si>
  <si>
    <t>24.18%</t>
  </si>
  <si>
    <t>68.14%</t>
  </si>
  <si>
    <t>30.24%</t>
  </si>
  <si>
    <t>39.57%</t>
  </si>
  <si>
    <t>25.77%</t>
  </si>
  <si>
    <t>25.95%</t>
  </si>
  <si>
    <t>40.99%</t>
  </si>
  <si>
    <t>35.14%</t>
  </si>
  <si>
    <t>64.31%</t>
  </si>
  <si>
    <t>34.84%</t>
  </si>
  <si>
    <t>40.43%</t>
  </si>
  <si>
    <t>55.14%</t>
  </si>
  <si>
    <t>49.22%</t>
  </si>
  <si>
    <t>22.78%</t>
  </si>
  <si>
    <t>14.20%</t>
  </si>
  <si>
    <t>27.26%</t>
  </si>
  <si>
    <t>14.64%</t>
  </si>
  <si>
    <t>53.28%</t>
  </si>
  <si>
    <t>31.09%</t>
  </si>
  <si>
    <t>43.52%</t>
  </si>
  <si>
    <t>27.37%</t>
  </si>
  <si>
    <t>25.93%</t>
  </si>
  <si>
    <t>28.65%</t>
  </si>
  <si>
    <t>23.15%</t>
  </si>
  <si>
    <t>31.49%</t>
  </si>
  <si>
    <t>11.14%</t>
  </si>
  <si>
    <t>29.80%</t>
  </si>
  <si>
    <t>24.22%</t>
  </si>
  <si>
    <t>35.29%</t>
  </si>
  <si>
    <t>40.88%</t>
  </si>
  <si>
    <t>28.78%</t>
  </si>
  <si>
    <t>17.91%</t>
  </si>
  <si>
    <t>58.82%</t>
  </si>
  <si>
    <t>77.74%</t>
  </si>
  <si>
    <t>35.75%</t>
  </si>
  <si>
    <t>45.65%</t>
  </si>
  <si>
    <t>35.98%</t>
  </si>
  <si>
    <t>35.92%</t>
  </si>
  <si>
    <t>75.37%</t>
  </si>
  <si>
    <t>20.01%</t>
  </si>
  <si>
    <t>33.56%</t>
  </si>
  <si>
    <t>18.39%</t>
  </si>
  <si>
    <t>70.50%</t>
  </si>
  <si>
    <t>38.54%</t>
  </si>
  <si>
    <t>48.76%</t>
  </si>
  <si>
    <t>44.24%</t>
  </si>
  <si>
    <t>27.50%</t>
  </si>
  <si>
    <t>27.47%</t>
  </si>
  <si>
    <t>62.19%</t>
  </si>
  <si>
    <t>40.72%</t>
  </si>
  <si>
    <t>39.23%</t>
  </si>
  <si>
    <t>32.75%</t>
  </si>
  <si>
    <t>27.30%</t>
  </si>
  <si>
    <t>51.04%</t>
  </si>
  <si>
    <t>38.29%</t>
  </si>
  <si>
    <t>27.10%</t>
  </si>
  <si>
    <t>52.82%</t>
  </si>
  <si>
    <t>34.62%</t>
  </si>
  <si>
    <t>60.79%</t>
  </si>
  <si>
    <t>64.72%</t>
  </si>
  <si>
    <t>52.45%</t>
  </si>
  <si>
    <t>42.22%</t>
  </si>
  <si>
    <t>30.27%</t>
  </si>
  <si>
    <t>46.54%</t>
  </si>
  <si>
    <t>57.74%</t>
  </si>
  <si>
    <t>26.47%</t>
  </si>
  <si>
    <t>44.89%</t>
  </si>
  <si>
    <t>39.22%</t>
  </si>
  <si>
    <t>49.64%</t>
  </si>
  <si>
    <t>47.96%</t>
  </si>
  <si>
    <t>38.28%</t>
  </si>
  <si>
    <t>73.62%</t>
  </si>
  <si>
    <t>34.40%</t>
  </si>
  <si>
    <t>69.13%</t>
  </si>
  <si>
    <t>50.45%</t>
  </si>
  <si>
    <t>36.55%</t>
  </si>
  <si>
    <t>79.22%</t>
  </si>
  <si>
    <t>43.43%</t>
  </si>
  <si>
    <t>53.39%</t>
  </si>
  <si>
    <t>38.43%</t>
  </si>
  <si>
    <t>38.35%</t>
  </si>
  <si>
    <t>54.87%</t>
  </si>
  <si>
    <t>48.81%</t>
  </si>
  <si>
    <t>76.14%</t>
  </si>
  <si>
    <t>48.47%</t>
  </si>
  <si>
    <t>54.47%</t>
  </si>
  <si>
    <t>40.93%</t>
  </si>
  <si>
    <t>68.25%</t>
  </si>
  <si>
    <t>62.89%</t>
  </si>
  <si>
    <t>23.76%</t>
  </si>
  <si>
    <t>39.84%</t>
  </si>
  <si>
    <t>24.23%</t>
  </si>
  <si>
    <t>66.64%</t>
  </si>
  <si>
    <t>44.53%</t>
  </si>
  <si>
    <t>57.32%</t>
  </si>
  <si>
    <t>40.38%</t>
  </si>
  <si>
    <t>38.61%</t>
  </si>
  <si>
    <t>41.54%</t>
  </si>
  <si>
    <t>35.36%</t>
  </si>
  <si>
    <t>44.71%</t>
  </si>
  <si>
    <t>19.42%</t>
  </si>
  <si>
    <t>43.26%</t>
  </si>
  <si>
    <t>36.60%</t>
  </si>
  <si>
    <t>49.00%</t>
  </si>
  <si>
    <t>47.82%</t>
  </si>
  <si>
    <t>54.69%</t>
  </si>
  <si>
    <t>41.87%</t>
  </si>
  <si>
    <t>28.57%</t>
  </si>
  <si>
    <t>71.47%</t>
  </si>
  <si>
    <t>86.44%</t>
  </si>
  <si>
    <t>49.73%</t>
  </si>
  <si>
    <t>59.63%</t>
  </si>
  <si>
    <t>49.68%</t>
  </si>
  <si>
    <t>49.49%</t>
  </si>
  <si>
    <t>84.85%</t>
  </si>
  <si>
    <t>31.32%</t>
  </si>
  <si>
    <t>47.12%</t>
  </si>
  <si>
    <t>29.11%</t>
  </si>
  <si>
    <t>81.14%</t>
  </si>
  <si>
    <t>52.35%</t>
  </si>
  <si>
    <t>62.33%</t>
  </si>
  <si>
    <t>58.10%</t>
  </si>
  <si>
    <t>40.33%</t>
  </si>
  <si>
    <t>40.30%</t>
  </si>
  <si>
    <t>74.38%</t>
  </si>
  <si>
    <t>54.72%</t>
  </si>
  <si>
    <t>53.12%</t>
  </si>
  <si>
    <t>46.26%</t>
  </si>
  <si>
    <t>40.21%</t>
  </si>
  <si>
    <t>64.59%</t>
  </si>
  <si>
    <t>52.20%</t>
  </si>
  <si>
    <t>39.90%</t>
  </si>
  <si>
    <t>66.02%</t>
  </si>
  <si>
    <t>48.16%</t>
  </si>
  <si>
    <t>73.35%</t>
  </si>
  <si>
    <t>76.62%</t>
  </si>
  <si>
    <t>65.75%</t>
  </si>
  <si>
    <t>56.22%</t>
  </si>
  <si>
    <t>60.36%</t>
  </si>
  <si>
    <t>70.71%</t>
  </si>
  <si>
    <t>39.08%</t>
  </si>
  <si>
    <t>58.91%</t>
  </si>
  <si>
    <t>53.11%</t>
  </si>
  <si>
    <t>0.00%</t>
  </si>
  <si>
    <t>0.20%</t>
  </si>
  <si>
    <t>0.10%</t>
  </si>
  <si>
    <t>TT Win</t>
  </si>
  <si>
    <t>1.00%</t>
  </si>
  <si>
    <t>0.69%</t>
  </si>
  <si>
    <t>0.60%</t>
  </si>
  <si>
    <t>0.70%</t>
  </si>
  <si>
    <t>3.00%</t>
  </si>
  <si>
    <t>0.87%</t>
  </si>
  <si>
    <t>0.78%</t>
  </si>
  <si>
    <t>1.23%</t>
  </si>
  <si>
    <t>1.08%</t>
  </si>
  <si>
    <t>2.62%</t>
  </si>
  <si>
    <t>1.01%</t>
  </si>
  <si>
    <t>0.83%</t>
  </si>
  <si>
    <t>1.96%</t>
  </si>
  <si>
    <t>1.63%</t>
  </si>
  <si>
    <t>0.77%</t>
  </si>
  <si>
    <t>1.79%</t>
  </si>
  <si>
    <t>0.96%</t>
  </si>
  <si>
    <t>1.40%</t>
  </si>
  <si>
    <t>0.35%</t>
  </si>
  <si>
    <t>0.99%</t>
  </si>
  <si>
    <t>0.88%</t>
  </si>
  <si>
    <t>2.20%</t>
  </si>
  <si>
    <t>4.08%</t>
  </si>
  <si>
    <t>3.61%</t>
  </si>
  <si>
    <t>0.56%</t>
  </si>
  <si>
    <t>3.07%</t>
  </si>
  <si>
    <t>1.55%</t>
  </si>
  <si>
    <t>0.81%</t>
  </si>
  <si>
    <t>2.30%</t>
  </si>
  <si>
    <t>1.28%</t>
  </si>
  <si>
    <t>0.75%</t>
  </si>
  <si>
    <t>1.72%</t>
  </si>
  <si>
    <t>1.84%</t>
  </si>
  <si>
    <t>2.36%</t>
  </si>
  <si>
    <t>2.64%</t>
  </si>
  <si>
    <t>1.77%</t>
  </si>
  <si>
    <t>0.84%</t>
  </si>
  <si>
    <t>2.15%</t>
  </si>
  <si>
    <t>1.24%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</si>
  <si>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</si>
  <si>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</si>
  <si>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</si>
  <si>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</si>
  <si>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</si>
  <si>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</si>
  <si>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</si>
  <si>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</si>
  <si>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</si>
  <si>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</si>
  <si>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</si>
  <si>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</si>
  <si>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</si>
  <si>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</si>
  <si>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</si>
  <si>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</si>
  <si>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</si>
  <si>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</si>
  <si>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</si>
  <si>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</si>
  <si>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</si>
  <si>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</si>
  <si>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</si>
  <si>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</si>
  <si>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</si>
  <si>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</si>
  <si>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</si>
  <si>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</si>
  <si>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</si>
  <si>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</si>
  <si>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</si>
  <si>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</si>
  <si>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</si>
  <si>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</si>
  <si>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</si>
  <si>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</si>
  <si>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Classic</t>
  </si>
  <si>
    <t>Seta</t>
  </si>
  <si>
    <t>Japan</t>
  </si>
  <si>
    <t>JLPGA</t>
  </si>
  <si>
    <t>LPGA</t>
  </si>
  <si>
    <t>Hataoka</t>
  </si>
  <si>
    <t>Nasa</t>
  </si>
  <si>
    <t>Araki</t>
  </si>
  <si>
    <t>Yuna</t>
  </si>
  <si>
    <t>Yamashita</t>
  </si>
  <si>
    <t>Miyu</t>
  </si>
  <si>
    <t>Sakuma</t>
  </si>
  <si>
    <t>Shuri</t>
  </si>
  <si>
    <t>Suzuki</t>
  </si>
  <si>
    <t>Ai</t>
  </si>
  <si>
    <t>Shin</t>
  </si>
  <si>
    <t>Jiyai</t>
  </si>
  <si>
    <t>Takahashi</t>
  </si>
  <si>
    <t>Sayaka</t>
  </si>
  <si>
    <t>Hori</t>
  </si>
  <si>
    <t>Kotone</t>
  </si>
  <si>
    <t>Kanazawa</t>
  </si>
  <si>
    <t>Shina</t>
  </si>
  <si>
    <t>Baba</t>
  </si>
  <si>
    <t>Saki</t>
  </si>
  <si>
    <t>Dryburgh</t>
  </si>
  <si>
    <t>Gemma</t>
  </si>
  <si>
    <t>Furue</t>
  </si>
  <si>
    <t>Ayaka</t>
  </si>
  <si>
    <t>Guseva</t>
  </si>
  <si>
    <t>Nataliya</t>
  </si>
  <si>
    <t>Inagaki</t>
  </si>
  <si>
    <t>Nanako</t>
  </si>
  <si>
    <t>Iwai</t>
  </si>
  <si>
    <t>Chisato</t>
  </si>
  <si>
    <t>Kawamoto</t>
  </si>
  <si>
    <t>Yui</t>
  </si>
  <si>
    <t>Lee</t>
  </si>
  <si>
    <t>Somi</t>
  </si>
  <si>
    <t>Nagamine</t>
  </si>
  <si>
    <t>Reto</t>
  </si>
  <si>
    <t>Paula</t>
  </si>
  <si>
    <t>Yoon</t>
  </si>
  <si>
    <t>Ina</t>
  </si>
  <si>
    <t>De Roey</t>
  </si>
  <si>
    <t>Manon</t>
  </si>
  <si>
    <t>Jeon</t>
  </si>
  <si>
    <t>Mi-Jeong</t>
  </si>
  <si>
    <t>Katsu</t>
  </si>
  <si>
    <t>Minami</t>
  </si>
  <si>
    <t>Nagai</t>
  </si>
  <si>
    <t>Kana</t>
  </si>
  <si>
    <t>Suganuma</t>
  </si>
  <si>
    <t>Nana</t>
  </si>
  <si>
    <t>Takeda</t>
  </si>
  <si>
    <t>Rio</t>
  </si>
  <si>
    <t>Ashok</t>
  </si>
  <si>
    <t>Aditi</t>
  </si>
  <si>
    <t>Bae</t>
  </si>
  <si>
    <t>Seonwoo</t>
  </si>
  <si>
    <t>Fujita</t>
  </si>
  <si>
    <t>Saiki</t>
  </si>
  <si>
    <t>Akie</t>
  </si>
  <si>
    <t>Nakamura</t>
  </si>
  <si>
    <t>Kano</t>
  </si>
  <si>
    <t>Okayama</t>
  </si>
  <si>
    <t>Eri</t>
  </si>
  <si>
    <t>Yoshida</t>
  </si>
  <si>
    <t>Yuri</t>
  </si>
  <si>
    <t>Lee5</t>
  </si>
  <si>
    <t>Jeongeun</t>
  </si>
  <si>
    <t>Pedersen</t>
  </si>
  <si>
    <t>Emily Kristine</t>
  </si>
  <si>
    <t>Takano</t>
  </si>
  <si>
    <t>Aihi</t>
  </si>
  <si>
    <t>Tsuruoka</t>
  </si>
  <si>
    <t>Karen</t>
  </si>
  <si>
    <t>Watanabe</t>
  </si>
  <si>
    <t>Yubol</t>
  </si>
  <si>
    <t>Arpichaya</t>
  </si>
  <si>
    <t>Zhang</t>
  </si>
  <si>
    <t>Weiwei</t>
  </si>
  <si>
    <t>Anai</t>
  </si>
  <si>
    <t>Lala</t>
  </si>
  <si>
    <t>Hsu</t>
  </si>
  <si>
    <t>Wei-Ling</t>
  </si>
  <si>
    <t>Iriya</t>
  </si>
  <si>
    <t>Hibiki</t>
  </si>
  <si>
    <t>Kamiya</t>
  </si>
  <si>
    <t>Sora</t>
  </si>
  <si>
    <t>Li</t>
  </si>
  <si>
    <t>Lucy</t>
  </si>
  <si>
    <t>Suga</t>
  </si>
  <si>
    <t>Fuka</t>
  </si>
  <si>
    <t>Davidson</t>
  </si>
  <si>
    <t>Karis</t>
  </si>
  <si>
    <t>Liu</t>
  </si>
  <si>
    <t>Mary</t>
  </si>
  <si>
    <t>Park</t>
  </si>
  <si>
    <t>Kumkang</t>
  </si>
  <si>
    <t>Tavatanakit</t>
  </si>
  <si>
    <t>Patty</t>
  </si>
  <si>
    <t>Wang</t>
  </si>
  <si>
    <t>Miranda</t>
  </si>
  <si>
    <t>Anannarukarn</t>
  </si>
  <si>
    <t>Pajaree</t>
  </si>
  <si>
    <t>Gillman</t>
  </si>
  <si>
    <t>Kristen</t>
  </si>
  <si>
    <t>Minjee</t>
  </si>
  <si>
    <t>Aoki</t>
  </si>
  <si>
    <t>Serena</t>
  </si>
  <si>
    <t>Kashiwabara</t>
  </si>
  <si>
    <t>Asuka</t>
  </si>
  <si>
    <t>Min-Young</t>
  </si>
  <si>
    <t>Choi</t>
  </si>
  <si>
    <t>Robyn</t>
  </si>
  <si>
    <t>Kuwaki</t>
  </si>
  <si>
    <t>Shiho</t>
  </si>
  <si>
    <t>Weber</t>
  </si>
  <si>
    <t>Dewi</t>
  </si>
  <si>
    <t>Wu</t>
  </si>
  <si>
    <t>Chia Yen</t>
  </si>
  <si>
    <t>Borge</t>
  </si>
  <si>
    <t>Celine</t>
  </si>
  <si>
    <t>Kaur</t>
  </si>
  <si>
    <t>Gurleen</t>
  </si>
  <si>
    <t>Kimura</t>
  </si>
  <si>
    <t>Ayako</t>
  </si>
  <si>
    <t>Kobayashi</t>
  </si>
  <si>
    <t>Mitsuki</t>
  </si>
  <si>
    <t>Krauter</t>
  </si>
  <si>
    <t>Aline</t>
  </si>
  <si>
    <t>Wannasaen</t>
  </si>
  <si>
    <t>Chanettee</t>
  </si>
  <si>
    <t>Yasuda</t>
  </si>
  <si>
    <t>Yuka</t>
  </si>
  <si>
    <t>Moresco</t>
  </si>
  <si>
    <t>Benedetta</t>
  </si>
  <si>
    <t>Lopez Ramirez</t>
  </si>
  <si>
    <t>Julia</t>
  </si>
  <si>
    <t>Roussin-Bouchard</t>
  </si>
  <si>
    <t>Pauline</t>
  </si>
  <si>
    <t>Yamashiro</t>
  </si>
  <si>
    <t>Kang</t>
  </si>
  <si>
    <t>Haeji</t>
  </si>
  <si>
    <t>Uchida</t>
  </si>
  <si>
    <t>Kotoko</t>
  </si>
  <si>
    <t>Sato</t>
  </si>
  <si>
    <t>Ilhee</t>
  </si>
  <si>
    <t>Yan</t>
  </si>
  <si>
    <t>w</t>
  </si>
  <si>
    <t>Daebo Hausd Open</t>
  </si>
  <si>
    <t>Seowon Valley</t>
  </si>
  <si>
    <t>South Korea</t>
  </si>
  <si>
    <t>KLPGA</t>
  </si>
  <si>
    <t>Hwang</t>
  </si>
  <si>
    <t>Youmin</t>
  </si>
  <si>
    <t>Dongeun</t>
  </si>
  <si>
    <t>Lim</t>
  </si>
  <si>
    <t>Heejeong</t>
  </si>
  <si>
    <t>Kim</t>
  </si>
  <si>
    <t>Woojeong</t>
  </si>
  <si>
    <t>Gayoung</t>
  </si>
  <si>
    <t>Shuying</t>
  </si>
  <si>
    <t>Moon</t>
  </si>
  <si>
    <t>Jeongmin</t>
  </si>
  <si>
    <t>Seo</t>
  </si>
  <si>
    <t>Uhjin</t>
  </si>
  <si>
    <t>Eunwoo</t>
  </si>
  <si>
    <t>Hong</t>
  </si>
  <si>
    <t>Jungmin</t>
  </si>
  <si>
    <t>Ji Hyeon</t>
  </si>
  <si>
    <t>Hyunkyung</t>
  </si>
  <si>
    <t>Sohyun</t>
  </si>
  <si>
    <t>Minsun7</t>
  </si>
  <si>
    <t>Suji</t>
  </si>
  <si>
    <t>Gyeol</t>
  </si>
  <si>
    <t>Hyejun</t>
  </si>
  <si>
    <t>Yerim</t>
  </si>
  <si>
    <t>Minju</t>
  </si>
  <si>
    <t>Dayeon</t>
  </si>
  <si>
    <t>Sehee</t>
  </si>
  <si>
    <t>Kyo Rim</t>
  </si>
  <si>
    <t>Song</t>
  </si>
  <si>
    <t>Eun A</t>
  </si>
  <si>
    <t>Bang</t>
  </si>
  <si>
    <t>Shinsil</t>
  </si>
  <si>
    <t>Minkyung</t>
  </si>
  <si>
    <t>Ji</t>
  </si>
  <si>
    <t>Hansol</t>
  </si>
  <si>
    <t>Gyu Been</t>
  </si>
  <si>
    <t>Bokyeom</t>
  </si>
  <si>
    <t>Ro</t>
  </si>
  <si>
    <t>Seunghui</t>
  </si>
  <si>
    <t>Gayul</t>
  </si>
  <si>
    <t>Yoollyn</t>
  </si>
  <si>
    <t>Sung</t>
  </si>
  <si>
    <t>Yu Jin</t>
  </si>
  <si>
    <t>Yoo</t>
  </si>
  <si>
    <t>Geena</t>
  </si>
  <si>
    <t>Jun</t>
  </si>
  <si>
    <t>Yesung</t>
  </si>
  <si>
    <t>Ma</t>
  </si>
  <si>
    <t>Dasom</t>
  </si>
  <si>
    <t>Pak</t>
  </si>
  <si>
    <t>Juyoung</t>
  </si>
  <si>
    <t>Hyunjo</t>
  </si>
  <si>
    <t>Minbyeol</t>
  </si>
  <si>
    <t>Dain</t>
  </si>
  <si>
    <t>Jinyoung2</t>
  </si>
  <si>
    <t>Ko</t>
  </si>
  <si>
    <t>Jiwon</t>
  </si>
  <si>
    <t>Chaeeun2</t>
  </si>
  <si>
    <t>Yewon</t>
  </si>
  <si>
    <t>Jiyoung</t>
  </si>
  <si>
    <t>Ahn</t>
  </si>
  <si>
    <t>Songyi</t>
  </si>
  <si>
    <t>Cho</t>
  </si>
  <si>
    <t>Ayean</t>
  </si>
  <si>
    <t>Han</t>
  </si>
  <si>
    <t>Jinseon</t>
  </si>
  <si>
    <t>Minsol</t>
  </si>
  <si>
    <t>Seungyeon</t>
  </si>
  <si>
    <t>Jinyeong</t>
  </si>
  <si>
    <t>Kabin</t>
  </si>
  <si>
    <t>Hyun</t>
  </si>
  <si>
    <t>Selin</t>
  </si>
  <si>
    <t>U Ree</t>
  </si>
  <si>
    <t>Seo Jin</t>
  </si>
  <si>
    <t>Shi Hyun</t>
  </si>
  <si>
    <t>Jae Yoon</t>
  </si>
  <si>
    <t>Jeong</t>
  </si>
  <si>
    <t>Yunji</t>
  </si>
  <si>
    <t>Kwon</t>
  </si>
  <si>
    <t>Esther</t>
  </si>
  <si>
    <t>China Championship</t>
  </si>
  <si>
    <t>Mission Hills (World Cup)</t>
  </si>
  <si>
    <t>China</t>
  </si>
  <si>
    <t>Ladies European</t>
  </si>
  <si>
    <t>Ruixin</t>
  </si>
  <si>
    <t>Cheenglab</t>
  </si>
  <si>
    <t>Trichat</t>
  </si>
  <si>
    <t>Lin</t>
  </si>
  <si>
    <t>Qianhui</t>
  </si>
  <si>
    <t>Tamburlini</t>
  </si>
  <si>
    <t>Chiara</t>
  </si>
  <si>
    <t>Zeng</t>
  </si>
  <si>
    <t>Liqi</t>
  </si>
  <si>
    <t>Arwefjall</t>
  </si>
  <si>
    <t>Kajsa</t>
  </si>
  <si>
    <t>Yin</t>
  </si>
  <si>
    <t>Ruoning</t>
  </si>
  <si>
    <t>Alexander</t>
  </si>
  <si>
    <t>Casandra</t>
  </si>
  <si>
    <t>Folke</t>
  </si>
  <si>
    <t>Moa</t>
  </si>
  <si>
    <t>Ying</t>
  </si>
  <si>
    <t>Xu</t>
  </si>
  <si>
    <t>Alison</t>
  </si>
  <si>
    <t>Williams</t>
  </si>
  <si>
    <t>Chloe</t>
  </si>
  <si>
    <t>Bennett</t>
  </si>
  <si>
    <t>Kelsey</t>
  </si>
  <si>
    <t>Delacour</t>
  </si>
  <si>
    <t>Perrine</t>
  </si>
  <si>
    <t>Kouskova</t>
  </si>
  <si>
    <t>Sara</t>
  </si>
  <si>
    <t>Menghan</t>
  </si>
  <si>
    <t>Rhodes</t>
  </si>
  <si>
    <t>Mimi</t>
  </si>
  <si>
    <t>Fernandez</t>
  </si>
  <si>
    <t>Blanca</t>
  </si>
  <si>
    <t>Harry</t>
  </si>
  <si>
    <t>Darcey</t>
  </si>
  <si>
    <t>Hewson</t>
  </si>
  <si>
    <t>Alice</t>
  </si>
  <si>
    <t>Nobilio</t>
  </si>
  <si>
    <t>Alessia</t>
  </si>
  <si>
    <t>Zhou</t>
  </si>
  <si>
    <t>Shiyuan</t>
  </si>
  <si>
    <t>Darquea</t>
  </si>
  <si>
    <t>Daniela</t>
  </si>
  <si>
    <t>Forbrigd</t>
  </si>
  <si>
    <t>Dorthea</t>
  </si>
  <si>
    <t>Nadaud</t>
  </si>
  <si>
    <t>Nastasia</t>
  </si>
  <si>
    <t>Tan</t>
  </si>
  <si>
    <t>Shannon</t>
  </si>
  <si>
    <t>Tarning Soenderby</t>
  </si>
  <si>
    <t>Smilla</t>
  </si>
  <si>
    <t>Briem</t>
  </si>
  <si>
    <t>Helen</t>
  </si>
  <si>
    <t>Herbin</t>
  </si>
  <si>
    <t>Spitz</t>
  </si>
  <si>
    <t>Emma</t>
  </si>
  <si>
    <t>Bunnabodee</t>
  </si>
  <si>
    <t>Kan</t>
  </si>
  <si>
    <t>Garvey</t>
  </si>
  <si>
    <t>Amelia</t>
  </si>
  <si>
    <t>Hamilton</t>
  </si>
  <si>
    <t>Esme</t>
  </si>
  <si>
    <t>Yu</t>
  </si>
  <si>
    <t>Ng</t>
  </si>
  <si>
    <t>Jing Xuen</t>
  </si>
  <si>
    <t>Pettersson</t>
  </si>
  <si>
    <t>Lisa</t>
  </si>
  <si>
    <t>Pramphun</t>
  </si>
  <si>
    <t>Kultida</t>
  </si>
  <si>
    <t>Rudgeley</t>
  </si>
  <si>
    <t>Kirsten</t>
  </si>
  <si>
    <t>Santiwiwattanaphong</t>
  </si>
  <si>
    <t>Sherman</t>
  </si>
  <si>
    <t>Sobron Galmes</t>
  </si>
  <si>
    <t>Luna</t>
  </si>
  <si>
    <t>Urs</t>
  </si>
  <si>
    <t>Pranavi</t>
  </si>
  <si>
    <t>Walsh</t>
  </si>
  <si>
    <t>Lauren</t>
  </si>
  <si>
    <t>Cowan</t>
  </si>
  <si>
    <t>Olivia</t>
  </si>
  <si>
    <t>Givens</t>
  </si>
  <si>
    <t>Eleanor</t>
  </si>
  <si>
    <t>Sui</t>
  </si>
  <si>
    <t>Xiang</t>
  </si>
  <si>
    <t>Utama</t>
  </si>
  <si>
    <t>Aunchisa</t>
  </si>
  <si>
    <t>Forsterling</t>
  </si>
  <si>
    <t>Alexandra</t>
  </si>
  <si>
    <t>Navarrosa</t>
  </si>
  <si>
    <t>Brianna</t>
  </si>
  <si>
    <t>Pang</t>
  </si>
  <si>
    <t>Runzhi</t>
  </si>
  <si>
    <t>Sangchan</t>
  </si>
  <si>
    <t>Supamas</t>
  </si>
  <si>
    <t>Wikstrom</t>
  </si>
  <si>
    <t>Ursula</t>
  </si>
  <si>
    <t>Haddioui</t>
  </si>
  <si>
    <t>Maha</t>
  </si>
  <si>
    <t>Huang</t>
  </si>
  <si>
    <t>Ching</t>
  </si>
  <si>
    <t>Shi</t>
  </si>
  <si>
    <t>Yuli</t>
  </si>
  <si>
    <t>Young</t>
  </si>
  <si>
    <t>Liz</t>
  </si>
  <si>
    <t>Dagar</t>
  </si>
  <si>
    <t>Diksha</t>
  </si>
  <si>
    <t>Fuenfstueck</t>
  </si>
  <si>
    <t>Laura</t>
  </si>
  <si>
    <t>Schmidt</t>
  </si>
  <si>
    <t>Patricia Isabel</t>
  </si>
  <si>
    <t>Anna</t>
  </si>
  <si>
    <t>Lu</t>
  </si>
  <si>
    <t>Teresa</t>
  </si>
  <si>
    <t>Sanz Barrio</t>
  </si>
  <si>
    <t>Marta</t>
  </si>
  <si>
    <t>Rakasachat</t>
  </si>
  <si>
    <t>Nanthikarn</t>
  </si>
  <si>
    <t>Screen</t>
  </si>
  <si>
    <t>Hannah</t>
  </si>
  <si>
    <t>Macdonald</t>
  </si>
  <si>
    <t>mc</t>
  </si>
  <si>
    <t>Melichova</t>
  </si>
  <si>
    <t>Jana</t>
  </si>
  <si>
    <t>Ren</t>
  </si>
  <si>
    <t>Yijia</t>
  </si>
  <si>
    <t>Sauzon</t>
  </si>
  <si>
    <t>Agathe</t>
  </si>
  <si>
    <t>Babnik</t>
  </si>
  <si>
    <t>Pia</t>
  </si>
  <si>
    <t>Iturrioz</t>
  </si>
  <si>
    <t>Nuria</t>
  </si>
  <si>
    <t>Komulainen</t>
  </si>
  <si>
    <t>Noora</t>
  </si>
  <si>
    <t>Martin</t>
  </si>
  <si>
    <t>Zixuan</t>
  </si>
  <si>
    <t>Carta</t>
  </si>
  <si>
    <t>Virginia Elena</t>
  </si>
  <si>
    <t>Foster</t>
  </si>
  <si>
    <t>Fuller</t>
  </si>
  <si>
    <t>Annabell</t>
  </si>
  <si>
    <t>Yujie</t>
  </si>
  <si>
    <t>Taylor</t>
  </si>
  <si>
    <t>Amy</t>
  </si>
  <si>
    <t>Xue</t>
  </si>
  <si>
    <t>Hernandez</t>
  </si>
  <si>
    <t>Maria</t>
  </si>
  <si>
    <t>Metraux</t>
  </si>
  <si>
    <t>Napoleaova</t>
  </si>
  <si>
    <t>Kristyna</t>
  </si>
  <si>
    <t>Prashanth</t>
  </si>
  <si>
    <t>Avani</t>
  </si>
  <si>
    <t>Sirisampant</t>
  </si>
  <si>
    <t>Wannasiri</t>
  </si>
  <si>
    <t>Skarpnord</t>
  </si>
  <si>
    <t>Marianne</t>
  </si>
  <si>
    <t>Thammaraks</t>
  </si>
  <si>
    <t>Prima</t>
  </si>
  <si>
    <t>Zukphokinvanich</t>
  </si>
  <si>
    <t>Dolnapa</t>
  </si>
  <si>
    <t>Cai</t>
  </si>
  <si>
    <t>Danlin</t>
  </si>
  <si>
    <t>Cao</t>
  </si>
  <si>
    <t>Xinyu</t>
  </si>
  <si>
    <t>Chayanun</t>
  </si>
  <si>
    <t>Chonlada</t>
  </si>
  <si>
    <t>Hinson-Tolchard</t>
  </si>
  <si>
    <t>Maddison</t>
  </si>
  <si>
    <t>Kobori</t>
  </si>
  <si>
    <t>Momoka</t>
  </si>
  <si>
    <t>Malik</t>
  </si>
  <si>
    <t>Tvesa</t>
  </si>
  <si>
    <t>He</t>
  </si>
  <si>
    <t>Jiaying</t>
  </si>
  <si>
    <t>Uehara</t>
  </si>
  <si>
    <t>Bringner</t>
  </si>
  <si>
    <t>Sofie</t>
  </si>
  <si>
    <t>Ding</t>
  </si>
  <si>
    <t>Ginnie</t>
  </si>
  <si>
    <t>Pooratanaopa</t>
  </si>
  <si>
    <t>Phisitkhwan</t>
  </si>
  <si>
    <t>Fanali</t>
  </si>
  <si>
    <t>Alessandra</t>
  </si>
  <si>
    <t>Dongmei</t>
  </si>
  <si>
    <t>Jingwen</t>
  </si>
  <si>
    <t>Angurasaranee</t>
  </si>
  <si>
    <t>April</t>
  </si>
  <si>
    <t>Laffar</t>
  </si>
  <si>
    <t>Charlotte</t>
  </si>
  <si>
    <t>Davies</t>
  </si>
  <si>
    <t>Rosie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</si>
</sst>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Minjee Lee</v>
          </cell>
        </row>
        <row r="18">
          <cell r="E18" t="str">
            <v>Miyu Yamashita</v>
          </cell>
        </row>
        <row r="19">
          <cell r="E19" t="str">
            <v>Nasa Hataoka</v>
          </cell>
        </row>
        <row r="20">
          <cell r="E20" t="str">
            <v>Akie Iwai</v>
          </cell>
        </row>
        <row r="21">
          <cell r="E21" t="str">
            <v>Rio Takeda</v>
          </cell>
        </row>
        <row r="22">
          <cell r="E22" t="str">
            <v>Chisato Iwai</v>
          </cell>
        </row>
        <row r="23">
          <cell r="E23" t="str">
            <v>Ayaka Furue</v>
          </cell>
        </row>
        <row r="24">
          <cell r="E24" t="str">
            <v>Somi Lee</v>
          </cell>
        </row>
        <row r="25">
          <cell r="E25" t="str">
            <v>Minami Katsu</v>
          </cell>
        </row>
        <row r="26">
          <cell r="E26" t="str">
            <v>Shuri Sakuma</v>
          </cell>
        </row>
        <row r="27">
          <cell r="E27" t="str">
            <v>Ariya Jutanugarn</v>
          </cell>
        </row>
        <row r="28">
          <cell r="E28" t="str">
            <v>Yui Kawamoto</v>
          </cell>
        </row>
        <row r="29">
          <cell r="E29" t="str">
            <v>Fuka Suga</v>
          </cell>
        </row>
        <row r="30">
          <cell r="E30" t="str">
            <v>Sora Kamiya</v>
          </cell>
        </row>
        <row r="31">
          <cell r="E31" t="str">
            <v>Shiho Kuwaki</v>
          </cell>
        </row>
        <row r="32">
          <cell r="E32" t="str">
            <v>Ina Yoon</v>
          </cell>
        </row>
        <row r="33">
          <cell r="E33" t="str">
            <v>Miranda Wang</v>
          </cell>
        </row>
        <row r="34">
          <cell r="E34" t="str">
            <v>Patty Tavatanakit</v>
          </cell>
        </row>
        <row r="35">
          <cell r="E35" t="str">
            <v>Yan Liu</v>
          </cell>
        </row>
        <row r="36">
          <cell r="E36" t="str">
            <v>Gemma Dryburgh</v>
          </cell>
        </row>
        <row r="37">
          <cell r="E37" t="str">
            <v>Sayaka Takahashi</v>
          </cell>
        </row>
        <row r="38">
          <cell r="E38" t="str">
            <v>Yuna Araki</v>
          </cell>
        </row>
        <row r="39">
          <cell r="E39" t="str">
            <v>Jiyai Shin</v>
          </cell>
        </row>
        <row r="40">
          <cell r="E40" t="str">
            <v>Seonwoo Bae</v>
          </cell>
        </row>
        <row r="41">
          <cell r="E41" t="str">
            <v>Pajaree Anannarukarn</v>
          </cell>
        </row>
        <row r="42">
          <cell r="E42" t="str">
            <v>Robyn Choi</v>
          </cell>
        </row>
        <row r="43">
          <cell r="E43" t="str">
            <v>Wei-Ling Hsu</v>
          </cell>
        </row>
        <row r="44">
          <cell r="E44" t="str">
            <v>Miyu Sato</v>
          </cell>
        </row>
        <row r="45">
          <cell r="E45" t="str">
            <v>Ayaka Watanabe</v>
          </cell>
        </row>
        <row r="46">
          <cell r="E46" t="str">
            <v>Nataliya Guseva</v>
          </cell>
        </row>
        <row r="47">
          <cell r="E47" t="str">
            <v>Manon De Roey</v>
          </cell>
        </row>
        <row r="48">
          <cell r="E48" t="str">
            <v>Chia Yen Wu</v>
          </cell>
        </row>
        <row r="49">
          <cell r="E49" t="str">
            <v>Lala Anai</v>
          </cell>
        </row>
        <row r="50">
          <cell r="E50" t="str">
            <v>Arpichaya Yubol</v>
          </cell>
        </row>
        <row r="51">
          <cell r="E51" t="str">
            <v>Ayako Kimura</v>
          </cell>
        </row>
        <row r="52">
          <cell r="E52" t="str">
            <v>Saiki Fujita</v>
          </cell>
        </row>
        <row r="53">
          <cell r="E53" t="str">
            <v>Chanettee Wannasaen</v>
          </cell>
        </row>
        <row r="54">
          <cell r="E54" t="str">
            <v>Min-Young Lee</v>
          </cell>
        </row>
        <row r="55">
          <cell r="E55" t="str">
            <v>Yuri Yoshida</v>
          </cell>
        </row>
        <row r="56">
          <cell r="E56" t="str">
            <v>Kotone Hori</v>
          </cell>
        </row>
        <row r="57">
          <cell r="E57" t="str">
            <v>Aihi Takano</v>
          </cell>
        </row>
        <row r="58">
          <cell r="E58" t="str">
            <v>Kano Nakamura</v>
          </cell>
        </row>
        <row r="59">
          <cell r="E59" t="str">
            <v>Aditi Ashok</v>
          </cell>
        </row>
        <row r="60">
          <cell r="E60" t="str">
            <v>Emily Kristine Pedersen</v>
          </cell>
        </row>
        <row r="61">
          <cell r="E61" t="str">
            <v>Mitsuki Kobayashi</v>
          </cell>
        </row>
        <row r="62">
          <cell r="E62" t="str">
            <v>Kristen Gillman</v>
          </cell>
        </row>
        <row r="63">
          <cell r="E63" t="str">
            <v>Julia Lopez Ramirez</v>
          </cell>
        </row>
        <row r="64">
          <cell r="E64" t="str">
            <v>Kumkang Park</v>
          </cell>
        </row>
        <row r="65">
          <cell r="E65" t="str">
            <v>Nana Yamashiro</v>
          </cell>
        </row>
        <row r="66">
          <cell r="E66" t="str">
            <v>Lucy Li</v>
          </cell>
        </row>
        <row r="67">
          <cell r="E67" t="str">
            <v>Gurleen Kaur</v>
          </cell>
        </row>
        <row r="68">
          <cell r="E68" t="str">
            <v>Kana Nagai</v>
          </cell>
        </row>
        <row r="69">
          <cell r="E69" t="str">
            <v>Asuka Kashiwabara</v>
          </cell>
        </row>
        <row r="70">
          <cell r="E70" t="str">
            <v>Karis Davidson</v>
          </cell>
        </row>
        <row r="71">
          <cell r="E71" t="str">
            <v>Shina Kanazawa</v>
          </cell>
        </row>
        <row r="72">
          <cell r="E72" t="str">
            <v>Saki Baba</v>
          </cell>
        </row>
        <row r="73">
          <cell r="E73" t="str">
            <v>Hibiki Iriya</v>
          </cell>
        </row>
        <row r="74">
          <cell r="E74" t="str">
            <v>Jeongeun Lee5</v>
          </cell>
        </row>
        <row r="75">
          <cell r="E75" t="str">
            <v>Mary Liu</v>
          </cell>
        </row>
        <row r="76">
          <cell r="E76" t="str">
            <v>Eri Okayama</v>
          </cell>
        </row>
        <row r="77">
          <cell r="E77" t="str">
            <v>Benedetta Moresco</v>
          </cell>
        </row>
        <row r="78">
          <cell r="E78" t="str">
            <v>Celine Borge</v>
          </cell>
        </row>
        <row r="79">
          <cell r="E79" t="str">
            <v>Serena Aoki</v>
          </cell>
        </row>
        <row r="80">
          <cell r="E80" t="str">
            <v>Ai Suzuki</v>
          </cell>
        </row>
        <row r="81">
          <cell r="E81" t="str">
            <v>Karen Tsuruoka</v>
          </cell>
        </row>
        <row r="82">
          <cell r="E82" t="str">
            <v>Pauline Roussin-Bouchard</v>
          </cell>
        </row>
        <row r="83">
          <cell r="E83" t="str">
            <v>Dewi Weber</v>
          </cell>
        </row>
        <row r="84">
          <cell r="E84" t="str">
            <v>Aline Krauter</v>
          </cell>
        </row>
        <row r="85">
          <cell r="E85" t="str">
            <v>Saki Nagamine</v>
          </cell>
        </row>
        <row r="86">
          <cell r="E86" t="str">
            <v>Weiwei Zhang</v>
          </cell>
        </row>
        <row r="87">
          <cell r="E87" t="str">
            <v>Paula Reto</v>
          </cell>
        </row>
        <row r="88">
          <cell r="E88" t="str">
            <v>Kotoko Uchida</v>
          </cell>
        </row>
        <row r="89">
          <cell r="E89" t="str">
            <v>Yuka Yasuda</v>
          </cell>
        </row>
        <row r="90">
          <cell r="E90" t="str">
            <v>Nanako Inagaki</v>
          </cell>
        </row>
        <row r="91">
          <cell r="E91" t="str">
            <v>Ilhee Lee</v>
          </cell>
        </row>
        <row r="92">
          <cell r="E92" t="str">
            <v>Nana Suganuma</v>
          </cell>
        </row>
        <row r="93">
          <cell r="E93" t="str">
            <v>Haeji Kang</v>
          </cell>
        </row>
        <row r="94">
          <cell r="E94" t="str">
            <v>Mi-Jeong Jeon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Minjee Lee</v>
          </cell>
        </row>
        <row r="18">
          <cell r="E18" t="str">
            <v>Miyu Yamashita</v>
          </cell>
        </row>
        <row r="19">
          <cell r="E19" t="str">
            <v>Chisato Iwai</v>
          </cell>
        </row>
        <row r="20">
          <cell r="E20" t="str">
            <v>Akie Iwai</v>
          </cell>
        </row>
        <row r="21">
          <cell r="E21" t="str">
            <v>Nasa Hataoka</v>
          </cell>
        </row>
        <row r="22">
          <cell r="E22" t="str">
            <v>Rio Takeda</v>
          </cell>
        </row>
        <row r="23">
          <cell r="E23" t="str">
            <v>Ayaka Furue</v>
          </cell>
        </row>
        <row r="24">
          <cell r="E24" t="str">
            <v>Shuri Sakuma</v>
          </cell>
        </row>
        <row r="25">
          <cell r="E25" t="str">
            <v>Somi Lee</v>
          </cell>
        </row>
        <row r="26">
          <cell r="E26" t="str">
            <v>Yui Kawamoto</v>
          </cell>
        </row>
        <row r="27">
          <cell r="E27" t="str">
            <v>Ariya Jutanugarn</v>
          </cell>
        </row>
        <row r="28">
          <cell r="E28" t="str">
            <v>Minami Katsu</v>
          </cell>
        </row>
        <row r="29">
          <cell r="E29" t="str">
            <v>Sora Kamiya</v>
          </cell>
        </row>
        <row r="30">
          <cell r="E30" t="str">
            <v>Fuka Suga</v>
          </cell>
        </row>
        <row r="31">
          <cell r="E31" t="str">
            <v>Shiho Kuwaki</v>
          </cell>
        </row>
        <row r="32">
          <cell r="E32" t="str">
            <v>Miranda Wang</v>
          </cell>
        </row>
        <row r="33">
          <cell r="E33" t="str">
            <v>Ina Yoon</v>
          </cell>
        </row>
        <row r="34">
          <cell r="E34" t="str">
            <v>Gemma Dryburgh</v>
          </cell>
        </row>
        <row r="35">
          <cell r="E35" t="str">
            <v>Yuna Araki</v>
          </cell>
        </row>
        <row r="36">
          <cell r="E36" t="str">
            <v>Patty Tavatanakit</v>
          </cell>
        </row>
        <row r="37">
          <cell r="E37" t="str">
            <v>Sayaka Takahashi</v>
          </cell>
        </row>
        <row r="38">
          <cell r="E38" t="str">
            <v>Pajaree Anannarukarn</v>
          </cell>
        </row>
        <row r="39">
          <cell r="E39" t="str">
            <v>Ayako Kimura</v>
          </cell>
        </row>
        <row r="40">
          <cell r="E40" t="str">
            <v>Jiyai Shin</v>
          </cell>
        </row>
        <row r="41">
          <cell r="E41" t="str">
            <v>Nataliya Guseva</v>
          </cell>
        </row>
        <row r="42">
          <cell r="E42" t="str">
            <v>Yan Liu</v>
          </cell>
        </row>
        <row r="43">
          <cell r="E43" t="str">
            <v>Robyn Choi</v>
          </cell>
        </row>
        <row r="44">
          <cell r="E44" t="str">
            <v>Seonwoo Bae</v>
          </cell>
        </row>
        <row r="45">
          <cell r="E45" t="str">
            <v>Ayaka Watanabe</v>
          </cell>
        </row>
        <row r="46">
          <cell r="E46" t="str">
            <v>Miyu Sato</v>
          </cell>
        </row>
        <row r="47">
          <cell r="E47" t="str">
            <v>Manon De Roey</v>
          </cell>
        </row>
        <row r="48">
          <cell r="E48" t="str">
            <v>Lala Anai</v>
          </cell>
        </row>
        <row r="49">
          <cell r="E49" t="str">
            <v>Wei-Ling Hsu</v>
          </cell>
        </row>
        <row r="50">
          <cell r="E50" t="str">
            <v>Chanettee Wannasaen</v>
          </cell>
        </row>
        <row r="51">
          <cell r="E51" t="str">
            <v>Chia Yen Wu</v>
          </cell>
        </row>
        <row r="52">
          <cell r="E52" t="str">
            <v>Kano Nakamura</v>
          </cell>
        </row>
        <row r="53">
          <cell r="E53" t="str">
            <v>Min-Young Lee</v>
          </cell>
        </row>
        <row r="54">
          <cell r="E54" t="str">
            <v>Saiki Fujita</v>
          </cell>
        </row>
        <row r="55">
          <cell r="E55" t="str">
            <v>Arpichaya Yubol</v>
          </cell>
        </row>
        <row r="56">
          <cell r="E56" t="str">
            <v>Emily Kristine Pedersen</v>
          </cell>
        </row>
        <row r="57">
          <cell r="E57" t="str">
            <v>Julia Lopez Ramirez</v>
          </cell>
        </row>
        <row r="58">
          <cell r="E58" t="str">
            <v>Aditi Ashok</v>
          </cell>
        </row>
        <row r="59">
          <cell r="E59" t="str">
            <v>Kristen Gillman</v>
          </cell>
        </row>
        <row r="60">
          <cell r="E60" t="str">
            <v>Mitsuki Kobayashi</v>
          </cell>
        </row>
        <row r="61">
          <cell r="E61" t="str">
            <v>Yuri Yoshida</v>
          </cell>
        </row>
        <row r="62">
          <cell r="E62" t="str">
            <v>Kumkang Park</v>
          </cell>
        </row>
        <row r="63">
          <cell r="E63" t="str">
            <v>Aihi Takano</v>
          </cell>
        </row>
        <row r="64">
          <cell r="E64" t="str">
            <v>Celine Borge</v>
          </cell>
        </row>
        <row r="65">
          <cell r="E65" t="str">
            <v>Nana Yamashiro</v>
          </cell>
        </row>
        <row r="66">
          <cell r="E66" t="str">
            <v>Kotone Hori</v>
          </cell>
        </row>
        <row r="67">
          <cell r="E67" t="str">
            <v>Benedetta Moresco</v>
          </cell>
        </row>
        <row r="68">
          <cell r="E68" t="str">
            <v>Lucy Li</v>
          </cell>
        </row>
        <row r="69">
          <cell r="E69" t="str">
            <v>Shina Kanazawa</v>
          </cell>
        </row>
        <row r="70">
          <cell r="E70" t="str">
            <v>Karis Davidson</v>
          </cell>
        </row>
        <row r="71">
          <cell r="E71" t="str">
            <v>Gurleen Kaur</v>
          </cell>
        </row>
        <row r="72">
          <cell r="E72" t="str">
            <v>Saki Baba</v>
          </cell>
        </row>
        <row r="73">
          <cell r="E73" t="str">
            <v>Kana Nagai</v>
          </cell>
        </row>
        <row r="74">
          <cell r="E74" t="str">
            <v>Pauline Roussin-Bouchard</v>
          </cell>
        </row>
        <row r="75">
          <cell r="E75" t="str">
            <v>Asuka Kashiwabara</v>
          </cell>
        </row>
        <row r="76">
          <cell r="E76" t="str">
            <v>Dewi Weber</v>
          </cell>
        </row>
        <row r="77">
          <cell r="E77" t="str">
            <v>Eri Okayama</v>
          </cell>
        </row>
        <row r="78">
          <cell r="E78" t="str">
            <v>Paula Reto</v>
          </cell>
        </row>
        <row r="79">
          <cell r="E79" t="str">
            <v>Mary Liu</v>
          </cell>
        </row>
        <row r="80">
          <cell r="E80" t="str">
            <v>Weiwei Zhang</v>
          </cell>
        </row>
        <row r="81">
          <cell r="E81" t="str">
            <v>Hibiki Iriya</v>
          </cell>
        </row>
        <row r="82">
          <cell r="E82" t="str">
            <v>Aline Krauter</v>
          </cell>
        </row>
        <row r="83">
          <cell r="E83" t="str">
            <v>Ai Suzuki</v>
          </cell>
        </row>
        <row r="84">
          <cell r="E84" t="str">
            <v>Serena Aoki</v>
          </cell>
        </row>
        <row r="85">
          <cell r="E85" t="str">
            <v>Karen Tsuruoka</v>
          </cell>
        </row>
        <row r="86">
          <cell r="E86" t="str">
            <v>Saki Nagamine</v>
          </cell>
        </row>
        <row r="87">
          <cell r="E87" t="str">
            <v>Nanako Inagaki</v>
          </cell>
        </row>
        <row r="88">
          <cell r="E88" t="str">
            <v>Yuka Yasuda</v>
          </cell>
        </row>
        <row r="89">
          <cell r="E89" t="str">
            <v>Kotoko Uchida</v>
          </cell>
        </row>
        <row r="90">
          <cell r="E90" t="str">
            <v>Ilhee Lee</v>
          </cell>
        </row>
        <row r="91">
          <cell r="E91" t="str">
            <v>Mi-Jeong Jeon</v>
          </cell>
        </row>
        <row r="92">
          <cell r="E92" t="str">
            <v>Haeji Kang</v>
          </cell>
        </row>
        <row r="93">
          <cell r="E93" t="str">
            <v>Nana Suganuma</v>
          </cell>
        </row>
        <row r="94">
          <cell r="E94" t="str">
            <v>Jeongeun Lee5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24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635</v>
      </c>
    </row>
    <row r="2" spans="1:36" x14ac:dyDescent="0.35">
      <c r="A2" s="3" t="str">
        <f t="shared" ref="A2:A65" si="0">IF(J2="","",CONCATENATE(J2," ",I2))</f>
        <v>FirstName Surname</v>
      </c>
      <c r="B2" s="4" t="s">
        <v>636</v>
      </c>
      <c r="C2" t="s">
        <v>637</v>
      </c>
      <c r="D2" t="s">
        <v>638</v>
      </c>
      <c r="E2" t="s">
        <v>639</v>
      </c>
      <c r="F2" t="s">
        <v>640</v>
      </c>
      <c r="G2" t="s">
        <v>641</v>
      </c>
      <c r="H2" t="s">
        <v>642</v>
      </c>
      <c r="I2" t="s">
        <v>643</v>
      </c>
      <c r="J2" t="s">
        <v>644</v>
      </c>
      <c r="K2" t="s">
        <v>645</v>
      </c>
      <c r="L2" t="s">
        <v>646</v>
      </c>
      <c r="M2" t="s">
        <v>647</v>
      </c>
      <c r="N2" t="s">
        <v>648</v>
      </c>
      <c r="O2" t="s">
        <v>649</v>
      </c>
      <c r="P2" t="s">
        <v>650</v>
      </c>
      <c r="Q2" t="s">
        <v>651</v>
      </c>
      <c r="R2" t="s">
        <v>652</v>
      </c>
      <c r="S2" t="s">
        <v>653</v>
      </c>
      <c r="T2" t="s">
        <v>654</v>
      </c>
      <c r="U2" t="s">
        <v>655</v>
      </c>
      <c r="V2" t="s">
        <v>656</v>
      </c>
      <c r="W2" t="s">
        <v>657</v>
      </c>
      <c r="X2" t="s">
        <v>658</v>
      </c>
      <c r="Y2" t="s">
        <v>659</v>
      </c>
      <c r="Z2" t="s">
        <v>660</v>
      </c>
      <c r="AA2" t="s">
        <v>661</v>
      </c>
      <c r="AB2" t="s">
        <v>662</v>
      </c>
      <c r="AC2" t="s">
        <v>663</v>
      </c>
      <c r="AD2" t="s">
        <v>664</v>
      </c>
      <c r="AE2" t="s">
        <v>665</v>
      </c>
      <c r="AF2" t="s">
        <v>666</v>
      </c>
      <c r="AG2" t="s">
        <v>667</v>
      </c>
      <c r="AH2" t="s">
        <v>668</v>
      </c>
      <c r="AI2" t="s">
        <v>669</v>
      </c>
      <c r="AJ2" t="s">
        <v>670</v>
      </c>
    </row>
    <row r="3" spans="1:36" x14ac:dyDescent="0.35">
      <c r="A3" s="3" t="str">
        <f t="shared" si="0"/>
        <v>Nasa Hataoka</v>
      </c>
      <c r="B3" s="4">
        <v>45970</v>
      </c>
      <c r="C3" t="s">
        <v>671</v>
      </c>
      <c r="D3" t="s">
        <v>672</v>
      </c>
      <c r="E3" t="s">
        <v>673</v>
      </c>
      <c r="F3" t="s">
        <v>674</v>
      </c>
      <c r="G3" t="s">
        <v>675</v>
      </c>
      <c r="I3" t="s">
        <v>676</v>
      </c>
      <c r="J3" t="s">
        <v>677</v>
      </c>
      <c r="K3">
        <v>1</v>
      </c>
      <c r="L3">
        <v>65</v>
      </c>
      <c r="M3">
        <v>68</v>
      </c>
      <c r="N3">
        <v>68</v>
      </c>
      <c r="Q3">
        <v>201</v>
      </c>
      <c r="R3">
        <v>71.739999999999995</v>
      </c>
      <c r="S3">
        <v>71.739999999999995</v>
      </c>
      <c r="T3">
        <v>65.930000000000007</v>
      </c>
      <c r="U3">
        <v>68.959999999999994</v>
      </c>
      <c r="V3">
        <v>68.5</v>
      </c>
      <c r="Y3">
        <v>67.8</v>
      </c>
      <c r="Z3">
        <v>1</v>
      </c>
      <c r="AA3">
        <v>1</v>
      </c>
      <c r="AB3">
        <v>1</v>
      </c>
      <c r="AE3">
        <v>0</v>
      </c>
      <c r="AF3">
        <v>0</v>
      </c>
      <c r="AG3">
        <v>0</v>
      </c>
      <c r="AJ3">
        <v>1</v>
      </c>
    </row>
    <row r="4" spans="1:36" x14ac:dyDescent="0.35">
      <c r="A4" s="3" t="str">
        <f t="shared" si="0"/>
        <v>Yuna Araki</v>
      </c>
      <c r="B4" s="4">
        <v>45970</v>
      </c>
      <c r="C4" t="s">
        <v>671</v>
      </c>
      <c r="D4" t="s">
        <v>672</v>
      </c>
      <c r="E4" t="s">
        <v>673</v>
      </c>
      <c r="F4" t="s">
        <v>674</v>
      </c>
      <c r="G4" t="s">
        <v>675</v>
      </c>
      <c r="I4" t="s">
        <v>678</v>
      </c>
      <c r="J4" t="s">
        <v>679</v>
      </c>
      <c r="K4">
        <v>2</v>
      </c>
      <c r="L4">
        <v>70</v>
      </c>
      <c r="M4">
        <v>66</v>
      </c>
      <c r="N4">
        <v>65</v>
      </c>
      <c r="Q4">
        <v>201</v>
      </c>
      <c r="R4">
        <v>71.739999999999995</v>
      </c>
      <c r="S4">
        <v>71.739999999999995</v>
      </c>
      <c r="T4">
        <v>70.930000000000007</v>
      </c>
      <c r="U4">
        <v>66.959999999999994</v>
      </c>
      <c r="V4">
        <v>65.5</v>
      </c>
      <c r="Y4">
        <v>67.8</v>
      </c>
      <c r="Z4">
        <v>25</v>
      </c>
      <c r="AA4">
        <v>7</v>
      </c>
      <c r="AB4">
        <v>1</v>
      </c>
      <c r="AE4">
        <v>5</v>
      </c>
      <c r="AF4">
        <v>3</v>
      </c>
      <c r="AG4">
        <v>0</v>
      </c>
      <c r="AJ4">
        <v>2</v>
      </c>
    </row>
    <row r="5" spans="1:36" x14ac:dyDescent="0.35">
      <c r="A5" s="3" t="str">
        <f t="shared" si="0"/>
        <v>Miyu Yamashita</v>
      </c>
      <c r="B5" s="4">
        <v>45970</v>
      </c>
      <c r="C5" t="s">
        <v>671</v>
      </c>
      <c r="D5" t="s">
        <v>672</v>
      </c>
      <c r="E5" t="s">
        <v>673</v>
      </c>
      <c r="F5" t="s">
        <v>674</v>
      </c>
      <c r="G5" t="s">
        <v>675</v>
      </c>
      <c r="I5" t="s">
        <v>680</v>
      </c>
      <c r="J5" t="s">
        <v>681</v>
      </c>
      <c r="K5">
        <v>3</v>
      </c>
      <c r="L5">
        <v>65</v>
      </c>
      <c r="M5">
        <v>69</v>
      </c>
      <c r="N5">
        <v>68</v>
      </c>
      <c r="Q5">
        <v>202</v>
      </c>
      <c r="R5">
        <v>71.739999999999995</v>
      </c>
      <c r="S5">
        <v>71.739999999999995</v>
      </c>
      <c r="T5">
        <v>65.930000000000007</v>
      </c>
      <c r="U5">
        <v>69.959999999999994</v>
      </c>
      <c r="V5">
        <v>68.5</v>
      </c>
      <c r="Y5">
        <v>68.13</v>
      </c>
      <c r="Z5">
        <v>1</v>
      </c>
      <c r="AA5">
        <v>3</v>
      </c>
      <c r="AB5">
        <v>3</v>
      </c>
      <c r="AE5">
        <v>0</v>
      </c>
      <c r="AF5">
        <v>1</v>
      </c>
      <c r="AG5">
        <v>1</v>
      </c>
      <c r="AJ5">
        <v>3</v>
      </c>
    </row>
    <row r="6" spans="1:36" x14ac:dyDescent="0.35">
      <c r="A6" s="3" t="str">
        <f t="shared" si="0"/>
        <v>Shuri Sakuma</v>
      </c>
      <c r="B6" s="4">
        <v>45970</v>
      </c>
      <c r="C6" t="s">
        <v>671</v>
      </c>
      <c r="D6" t="s">
        <v>672</v>
      </c>
      <c r="E6" t="s">
        <v>673</v>
      </c>
      <c r="F6" t="s">
        <v>674</v>
      </c>
      <c r="G6" t="s">
        <v>675</v>
      </c>
      <c r="I6" t="s">
        <v>682</v>
      </c>
      <c r="J6" t="s">
        <v>683</v>
      </c>
      <c r="K6">
        <v>4</v>
      </c>
      <c r="L6">
        <v>69</v>
      </c>
      <c r="M6">
        <v>66</v>
      </c>
      <c r="N6">
        <v>69</v>
      </c>
      <c r="Q6">
        <v>204</v>
      </c>
      <c r="R6">
        <v>71.739999999999995</v>
      </c>
      <c r="S6">
        <v>71.739999999999995</v>
      </c>
      <c r="T6">
        <v>69.930000000000007</v>
      </c>
      <c r="U6">
        <v>66.959999999999994</v>
      </c>
      <c r="V6">
        <v>69.5</v>
      </c>
      <c r="Y6">
        <v>68.8</v>
      </c>
      <c r="Z6">
        <v>15</v>
      </c>
      <c r="AA6">
        <v>4</v>
      </c>
      <c r="AB6">
        <v>4</v>
      </c>
      <c r="AE6">
        <v>4</v>
      </c>
      <c r="AF6">
        <v>2</v>
      </c>
      <c r="AG6">
        <v>3</v>
      </c>
      <c r="AJ6">
        <v>4</v>
      </c>
    </row>
    <row r="7" spans="1:36" x14ac:dyDescent="0.35">
      <c r="A7" s="3" t="str">
        <f t="shared" si="0"/>
        <v>Ai Suzuki</v>
      </c>
      <c r="B7" s="4">
        <v>45970</v>
      </c>
      <c r="C7" t="s">
        <v>671</v>
      </c>
      <c r="D7" t="s">
        <v>672</v>
      </c>
      <c r="E7" t="s">
        <v>673</v>
      </c>
      <c r="F7" t="s">
        <v>674</v>
      </c>
      <c r="G7" t="s">
        <v>675</v>
      </c>
      <c r="I7" t="s">
        <v>684</v>
      </c>
      <c r="J7" t="s">
        <v>685</v>
      </c>
      <c r="K7">
        <v>5</v>
      </c>
      <c r="L7">
        <v>68</v>
      </c>
      <c r="M7">
        <v>67</v>
      </c>
      <c r="N7">
        <v>70</v>
      </c>
      <c r="Q7">
        <v>205</v>
      </c>
      <c r="R7">
        <v>71.739999999999995</v>
      </c>
      <c r="S7">
        <v>71.739999999999995</v>
      </c>
      <c r="T7">
        <v>68.930000000000007</v>
      </c>
      <c r="U7">
        <v>67.959999999999994</v>
      </c>
      <c r="V7">
        <v>70.5</v>
      </c>
      <c r="Y7">
        <v>69.13</v>
      </c>
      <c r="Z7">
        <v>7</v>
      </c>
      <c r="AA7">
        <v>4</v>
      </c>
      <c r="AB7">
        <v>5</v>
      </c>
      <c r="AE7">
        <v>3</v>
      </c>
      <c r="AF7">
        <v>2</v>
      </c>
      <c r="AG7">
        <v>4</v>
      </c>
      <c r="AJ7">
        <v>5</v>
      </c>
    </row>
    <row r="8" spans="1:36" x14ac:dyDescent="0.35">
      <c r="A8" s="3" t="str">
        <f t="shared" si="0"/>
        <v>Jiyai Shin</v>
      </c>
      <c r="B8" s="4">
        <v>45970</v>
      </c>
      <c r="C8" t="s">
        <v>671</v>
      </c>
      <c r="D8" t="s">
        <v>672</v>
      </c>
      <c r="E8" t="s">
        <v>673</v>
      </c>
      <c r="F8" t="s">
        <v>674</v>
      </c>
      <c r="G8" t="s">
        <v>675</v>
      </c>
      <c r="I8" t="s">
        <v>686</v>
      </c>
      <c r="J8" t="s">
        <v>687</v>
      </c>
      <c r="K8">
        <v>6</v>
      </c>
      <c r="L8">
        <v>66</v>
      </c>
      <c r="M8">
        <v>67</v>
      </c>
      <c r="N8">
        <v>73</v>
      </c>
      <c r="Q8">
        <v>206</v>
      </c>
      <c r="R8">
        <v>71.739999999999995</v>
      </c>
      <c r="S8">
        <v>71.739999999999995</v>
      </c>
      <c r="T8">
        <v>66.930000000000007</v>
      </c>
      <c r="U8">
        <v>67.959999999999994</v>
      </c>
      <c r="V8">
        <v>73.5</v>
      </c>
      <c r="Y8">
        <v>69.47</v>
      </c>
      <c r="Z8">
        <v>3</v>
      </c>
      <c r="AA8">
        <v>1</v>
      </c>
      <c r="AB8">
        <v>6</v>
      </c>
      <c r="AE8">
        <v>1</v>
      </c>
      <c r="AF8">
        <v>0</v>
      </c>
      <c r="AG8">
        <v>5</v>
      </c>
      <c r="AJ8">
        <v>6</v>
      </c>
    </row>
    <row r="9" spans="1:36" x14ac:dyDescent="0.35">
      <c r="A9" s="3" t="str">
        <f t="shared" si="0"/>
        <v>Sayaka Takahashi</v>
      </c>
      <c r="B9" s="4">
        <v>45970</v>
      </c>
      <c r="C9" t="s">
        <v>671</v>
      </c>
      <c r="D9" t="s">
        <v>672</v>
      </c>
      <c r="E9" t="s">
        <v>673</v>
      </c>
      <c r="F9" t="s">
        <v>674</v>
      </c>
      <c r="G9" t="s">
        <v>675</v>
      </c>
      <c r="I9" t="s">
        <v>688</v>
      </c>
      <c r="J9" t="s">
        <v>689</v>
      </c>
      <c r="K9">
        <v>6</v>
      </c>
      <c r="L9">
        <v>68</v>
      </c>
      <c r="M9">
        <v>67</v>
      </c>
      <c r="N9">
        <v>71</v>
      </c>
      <c r="Q9">
        <v>206</v>
      </c>
      <c r="R9">
        <v>71.739999999999995</v>
      </c>
      <c r="S9">
        <v>71.739999999999995</v>
      </c>
      <c r="T9">
        <v>68.930000000000007</v>
      </c>
      <c r="U9">
        <v>67.959999999999994</v>
      </c>
      <c r="V9">
        <v>71.5</v>
      </c>
      <c r="Y9">
        <v>69.47</v>
      </c>
      <c r="Z9">
        <v>7</v>
      </c>
      <c r="AA9">
        <v>4</v>
      </c>
      <c r="AB9">
        <v>6</v>
      </c>
      <c r="AE9">
        <v>3</v>
      </c>
      <c r="AF9">
        <v>2</v>
      </c>
      <c r="AG9">
        <v>5</v>
      </c>
      <c r="AJ9">
        <v>6</v>
      </c>
    </row>
    <row r="10" spans="1:36" x14ac:dyDescent="0.35">
      <c r="A10" s="3" t="str">
        <f t="shared" si="0"/>
        <v>Kotone Hori</v>
      </c>
      <c r="B10" s="4">
        <v>45970</v>
      </c>
      <c r="C10" t="s">
        <v>671</v>
      </c>
      <c r="D10" t="s">
        <v>672</v>
      </c>
      <c r="E10" t="s">
        <v>673</v>
      </c>
      <c r="F10" t="s">
        <v>674</v>
      </c>
      <c r="G10" t="s">
        <v>675</v>
      </c>
      <c r="I10" t="s">
        <v>690</v>
      </c>
      <c r="J10" t="s">
        <v>691</v>
      </c>
      <c r="K10">
        <v>8</v>
      </c>
      <c r="L10">
        <v>71</v>
      </c>
      <c r="M10">
        <v>69</v>
      </c>
      <c r="N10">
        <v>67</v>
      </c>
      <c r="Q10">
        <v>207</v>
      </c>
      <c r="R10">
        <v>71.739999999999995</v>
      </c>
      <c r="S10">
        <v>71.739999999999995</v>
      </c>
      <c r="T10">
        <v>71.930000000000007</v>
      </c>
      <c r="U10">
        <v>69.959999999999994</v>
      </c>
      <c r="V10">
        <v>67.5</v>
      </c>
      <c r="Y10">
        <v>69.8</v>
      </c>
      <c r="Z10">
        <v>38</v>
      </c>
      <c r="AA10">
        <v>24</v>
      </c>
      <c r="AB10">
        <v>8</v>
      </c>
      <c r="AE10">
        <v>6</v>
      </c>
      <c r="AF10">
        <v>7</v>
      </c>
      <c r="AG10">
        <v>6</v>
      </c>
      <c r="AJ10">
        <v>8</v>
      </c>
    </row>
    <row r="11" spans="1:36" x14ac:dyDescent="0.35">
      <c r="A11" s="3" t="str">
        <f t="shared" si="0"/>
        <v>Shina Kanazawa</v>
      </c>
      <c r="B11" s="4">
        <v>45970</v>
      </c>
      <c r="C11" t="s">
        <v>671</v>
      </c>
      <c r="D11" t="s">
        <v>672</v>
      </c>
      <c r="E11" t="s">
        <v>673</v>
      </c>
      <c r="F11" t="s">
        <v>674</v>
      </c>
      <c r="G11" t="s">
        <v>675</v>
      </c>
      <c r="I11" t="s">
        <v>692</v>
      </c>
      <c r="J11" t="s">
        <v>693</v>
      </c>
      <c r="K11">
        <v>9</v>
      </c>
      <c r="L11">
        <v>69</v>
      </c>
      <c r="M11">
        <v>70</v>
      </c>
      <c r="N11">
        <v>69</v>
      </c>
      <c r="Q11">
        <v>208</v>
      </c>
      <c r="R11">
        <v>71.739999999999995</v>
      </c>
      <c r="S11">
        <v>71.739999999999995</v>
      </c>
      <c r="T11">
        <v>69.930000000000007</v>
      </c>
      <c r="U11">
        <v>70.959999999999994</v>
      </c>
      <c r="V11">
        <v>69.5</v>
      </c>
      <c r="Y11">
        <v>70.13</v>
      </c>
      <c r="Z11">
        <v>15</v>
      </c>
      <c r="AA11">
        <v>12</v>
      </c>
      <c r="AB11">
        <v>9</v>
      </c>
      <c r="AE11">
        <v>4</v>
      </c>
      <c r="AF11">
        <v>6</v>
      </c>
      <c r="AG11">
        <v>7</v>
      </c>
      <c r="AJ11">
        <v>9</v>
      </c>
    </row>
    <row r="12" spans="1:36" x14ac:dyDescent="0.35">
      <c r="A12" s="3" t="str">
        <f t="shared" si="0"/>
        <v>Saki Baba</v>
      </c>
      <c r="B12" s="4">
        <v>45970</v>
      </c>
      <c r="C12" t="s">
        <v>671</v>
      </c>
      <c r="D12" t="s">
        <v>672</v>
      </c>
      <c r="E12" t="s">
        <v>673</v>
      </c>
      <c r="F12" t="s">
        <v>674</v>
      </c>
      <c r="G12" t="s">
        <v>675</v>
      </c>
      <c r="I12" t="s">
        <v>694</v>
      </c>
      <c r="J12" t="s">
        <v>695</v>
      </c>
      <c r="K12">
        <v>10</v>
      </c>
      <c r="L12">
        <v>70</v>
      </c>
      <c r="M12">
        <v>69</v>
      </c>
      <c r="N12">
        <v>70</v>
      </c>
      <c r="Q12">
        <v>209</v>
      </c>
      <c r="R12">
        <v>71.739999999999995</v>
      </c>
      <c r="S12">
        <v>71.739999999999995</v>
      </c>
      <c r="T12">
        <v>70.930000000000007</v>
      </c>
      <c r="U12">
        <v>69.959999999999994</v>
      </c>
      <c r="V12">
        <v>70.5</v>
      </c>
      <c r="Y12">
        <v>70.47</v>
      </c>
      <c r="Z12">
        <v>25</v>
      </c>
      <c r="AA12">
        <v>12</v>
      </c>
      <c r="AB12">
        <v>10</v>
      </c>
      <c r="AE12">
        <v>5</v>
      </c>
      <c r="AF12">
        <v>6</v>
      </c>
      <c r="AG12">
        <v>8</v>
      </c>
      <c r="AJ12">
        <v>10</v>
      </c>
    </row>
    <row r="13" spans="1:36" x14ac:dyDescent="0.35">
      <c r="A13" s="3" t="str">
        <f t="shared" si="0"/>
        <v>Gemma Dryburgh</v>
      </c>
      <c r="B13" s="4">
        <v>45970</v>
      </c>
      <c r="C13" t="s">
        <v>671</v>
      </c>
      <c r="D13" t="s">
        <v>672</v>
      </c>
      <c r="E13" t="s">
        <v>673</v>
      </c>
      <c r="F13" t="s">
        <v>674</v>
      </c>
      <c r="G13" t="s">
        <v>675</v>
      </c>
      <c r="I13" t="s">
        <v>696</v>
      </c>
      <c r="J13" t="s">
        <v>697</v>
      </c>
      <c r="K13">
        <v>10</v>
      </c>
      <c r="L13">
        <v>72</v>
      </c>
      <c r="M13">
        <v>69</v>
      </c>
      <c r="N13">
        <v>68</v>
      </c>
      <c r="Q13">
        <v>209</v>
      </c>
      <c r="R13">
        <v>71.739999999999995</v>
      </c>
      <c r="S13">
        <v>71.739999999999995</v>
      </c>
      <c r="T13">
        <v>72.930000000000007</v>
      </c>
      <c r="U13">
        <v>69.959999999999994</v>
      </c>
      <c r="V13">
        <v>68.5</v>
      </c>
      <c r="Y13">
        <v>70.47</v>
      </c>
      <c r="Z13">
        <v>53</v>
      </c>
      <c r="AA13">
        <v>34</v>
      </c>
      <c r="AB13">
        <v>10</v>
      </c>
      <c r="AE13">
        <v>7</v>
      </c>
      <c r="AF13">
        <v>8</v>
      </c>
      <c r="AG13">
        <v>8</v>
      </c>
      <c r="AJ13">
        <v>10</v>
      </c>
    </row>
    <row r="14" spans="1:36" x14ac:dyDescent="0.35">
      <c r="A14" s="3" t="str">
        <f t="shared" si="0"/>
        <v>Ayaka Furue</v>
      </c>
      <c r="B14" s="4">
        <v>45970</v>
      </c>
      <c r="C14" t="s">
        <v>671</v>
      </c>
      <c r="D14" t="s">
        <v>672</v>
      </c>
      <c r="E14" t="s">
        <v>673</v>
      </c>
      <c r="F14" t="s">
        <v>674</v>
      </c>
      <c r="G14" t="s">
        <v>675</v>
      </c>
      <c r="I14" t="s">
        <v>698</v>
      </c>
      <c r="J14" t="s">
        <v>699</v>
      </c>
      <c r="K14">
        <v>10</v>
      </c>
      <c r="L14">
        <v>71</v>
      </c>
      <c r="M14">
        <v>69</v>
      </c>
      <c r="N14">
        <v>69</v>
      </c>
      <c r="Q14">
        <v>209</v>
      </c>
      <c r="R14">
        <v>71.739999999999995</v>
      </c>
      <c r="S14">
        <v>71.739999999999995</v>
      </c>
      <c r="T14">
        <v>71.930000000000007</v>
      </c>
      <c r="U14">
        <v>69.959999999999994</v>
      </c>
      <c r="V14">
        <v>69.5</v>
      </c>
      <c r="Y14">
        <v>70.47</v>
      </c>
      <c r="Z14">
        <v>38</v>
      </c>
      <c r="AA14">
        <v>24</v>
      </c>
      <c r="AB14">
        <v>10</v>
      </c>
      <c r="AE14">
        <v>6</v>
      </c>
      <c r="AF14">
        <v>7</v>
      </c>
      <c r="AG14">
        <v>8</v>
      </c>
      <c r="AJ14">
        <v>10</v>
      </c>
    </row>
    <row r="15" spans="1:36" x14ac:dyDescent="0.35">
      <c r="A15" s="3" t="str">
        <f t="shared" si="0"/>
        <v>Nataliya Guseva</v>
      </c>
      <c r="B15" s="4">
        <v>45970</v>
      </c>
      <c r="C15" t="s">
        <v>671</v>
      </c>
      <c r="D15" t="s">
        <v>672</v>
      </c>
      <c r="E15" t="s">
        <v>673</v>
      </c>
      <c r="F15" t="s">
        <v>674</v>
      </c>
      <c r="G15" t="s">
        <v>675</v>
      </c>
      <c r="I15" t="s">
        <v>700</v>
      </c>
      <c r="J15" t="s">
        <v>701</v>
      </c>
      <c r="K15">
        <v>10</v>
      </c>
      <c r="L15">
        <v>69</v>
      </c>
      <c r="M15">
        <v>69</v>
      </c>
      <c r="N15">
        <v>71</v>
      </c>
      <c r="Q15">
        <v>209</v>
      </c>
      <c r="R15">
        <v>71.739999999999995</v>
      </c>
      <c r="S15">
        <v>71.739999999999995</v>
      </c>
      <c r="T15">
        <v>69.930000000000007</v>
      </c>
      <c r="U15">
        <v>69.959999999999994</v>
      </c>
      <c r="V15">
        <v>71.5</v>
      </c>
      <c r="Y15">
        <v>70.47</v>
      </c>
      <c r="Z15">
        <v>15</v>
      </c>
      <c r="AA15">
        <v>8</v>
      </c>
      <c r="AB15">
        <v>10</v>
      </c>
      <c r="AE15">
        <v>4</v>
      </c>
      <c r="AF15">
        <v>5</v>
      </c>
      <c r="AG15">
        <v>8</v>
      </c>
      <c r="AJ15">
        <v>10</v>
      </c>
    </row>
    <row r="16" spans="1:36" x14ac:dyDescent="0.35">
      <c r="A16" s="3" t="str">
        <f t="shared" si="0"/>
        <v>Nanako Inagaki</v>
      </c>
      <c r="B16" s="4">
        <v>45970</v>
      </c>
      <c r="C16" t="s">
        <v>671</v>
      </c>
      <c r="D16" t="s">
        <v>672</v>
      </c>
      <c r="E16" t="s">
        <v>673</v>
      </c>
      <c r="F16" t="s">
        <v>674</v>
      </c>
      <c r="G16" t="s">
        <v>675</v>
      </c>
      <c r="I16" t="s">
        <v>702</v>
      </c>
      <c r="J16" t="s">
        <v>703</v>
      </c>
      <c r="K16">
        <v>10</v>
      </c>
      <c r="L16">
        <v>70</v>
      </c>
      <c r="M16">
        <v>70</v>
      </c>
      <c r="N16">
        <v>69</v>
      </c>
      <c r="Q16">
        <v>209</v>
      </c>
      <c r="R16">
        <v>71.739999999999995</v>
      </c>
      <c r="S16">
        <v>71.739999999999995</v>
      </c>
      <c r="T16">
        <v>70.930000000000007</v>
      </c>
      <c r="U16">
        <v>70.959999999999994</v>
      </c>
      <c r="V16">
        <v>69.5</v>
      </c>
      <c r="Y16">
        <v>70.47</v>
      </c>
      <c r="Z16">
        <v>25</v>
      </c>
      <c r="AA16">
        <v>24</v>
      </c>
      <c r="AB16">
        <v>10</v>
      </c>
      <c r="AE16">
        <v>5</v>
      </c>
      <c r="AF16">
        <v>7</v>
      </c>
      <c r="AG16">
        <v>8</v>
      </c>
      <c r="AJ16">
        <v>10</v>
      </c>
    </row>
    <row r="17" spans="1:36" x14ac:dyDescent="0.35">
      <c r="A17" s="3" t="str">
        <f t="shared" si="0"/>
        <v>Chisato Iwai</v>
      </c>
      <c r="B17" s="4">
        <v>45970</v>
      </c>
      <c r="C17" t="s">
        <v>671</v>
      </c>
      <c r="D17" t="s">
        <v>672</v>
      </c>
      <c r="E17" t="s">
        <v>673</v>
      </c>
      <c r="F17" t="s">
        <v>674</v>
      </c>
      <c r="G17" t="s">
        <v>675</v>
      </c>
      <c r="I17" t="s">
        <v>704</v>
      </c>
      <c r="J17" t="s">
        <v>705</v>
      </c>
      <c r="K17">
        <v>10</v>
      </c>
      <c r="L17">
        <v>67</v>
      </c>
      <c r="M17">
        <v>71</v>
      </c>
      <c r="N17">
        <v>71</v>
      </c>
      <c r="Q17">
        <v>209</v>
      </c>
      <c r="R17">
        <v>71.739999999999995</v>
      </c>
      <c r="S17">
        <v>71.739999999999995</v>
      </c>
      <c r="T17">
        <v>67.930000000000007</v>
      </c>
      <c r="U17">
        <v>71.959999999999994</v>
      </c>
      <c r="V17">
        <v>71.5</v>
      </c>
      <c r="Y17">
        <v>70.47</v>
      </c>
      <c r="Z17">
        <v>4</v>
      </c>
      <c r="AA17">
        <v>8</v>
      </c>
      <c r="AB17">
        <v>10</v>
      </c>
      <c r="AE17">
        <v>2</v>
      </c>
      <c r="AF17">
        <v>5</v>
      </c>
      <c r="AG17">
        <v>8</v>
      </c>
      <c r="AJ17">
        <v>10</v>
      </c>
    </row>
    <row r="18" spans="1:36" x14ac:dyDescent="0.35">
      <c r="A18" s="3" t="str">
        <f t="shared" si="0"/>
        <v>Yui Kawamoto</v>
      </c>
      <c r="B18" s="4">
        <v>45970</v>
      </c>
      <c r="C18" t="s">
        <v>671</v>
      </c>
      <c r="D18" t="s">
        <v>672</v>
      </c>
      <c r="E18" t="s">
        <v>673</v>
      </c>
      <c r="F18" t="s">
        <v>674</v>
      </c>
      <c r="G18" t="s">
        <v>675</v>
      </c>
      <c r="I18" t="s">
        <v>706</v>
      </c>
      <c r="J18" t="s">
        <v>707</v>
      </c>
      <c r="K18">
        <v>10</v>
      </c>
      <c r="L18">
        <v>72</v>
      </c>
      <c r="M18">
        <v>68</v>
      </c>
      <c r="N18">
        <v>69</v>
      </c>
      <c r="Q18">
        <v>209</v>
      </c>
      <c r="R18">
        <v>71.739999999999995</v>
      </c>
      <c r="S18">
        <v>71.739999999999995</v>
      </c>
      <c r="T18">
        <v>72.930000000000007</v>
      </c>
      <c r="U18">
        <v>68.959999999999994</v>
      </c>
      <c r="V18">
        <v>69.5</v>
      </c>
      <c r="Y18">
        <v>70.47</v>
      </c>
      <c r="Z18">
        <v>53</v>
      </c>
      <c r="AA18">
        <v>24</v>
      </c>
      <c r="AB18">
        <v>10</v>
      </c>
      <c r="AE18">
        <v>7</v>
      </c>
      <c r="AF18">
        <v>7</v>
      </c>
      <c r="AG18">
        <v>8</v>
      </c>
      <c r="AJ18">
        <v>10</v>
      </c>
    </row>
    <row r="19" spans="1:36" x14ac:dyDescent="0.35">
      <c r="A19" s="3" t="str">
        <f t="shared" si="0"/>
        <v>Somi Lee</v>
      </c>
      <c r="B19" s="4">
        <v>45970</v>
      </c>
      <c r="C19" t="s">
        <v>671</v>
      </c>
      <c r="D19" t="s">
        <v>672</v>
      </c>
      <c r="E19" t="s">
        <v>673</v>
      </c>
      <c r="F19" t="s">
        <v>674</v>
      </c>
      <c r="G19" t="s">
        <v>675</v>
      </c>
      <c r="I19" t="s">
        <v>708</v>
      </c>
      <c r="J19" t="s">
        <v>709</v>
      </c>
      <c r="K19">
        <v>10</v>
      </c>
      <c r="L19">
        <v>71</v>
      </c>
      <c r="M19">
        <v>70</v>
      </c>
      <c r="N19">
        <v>68</v>
      </c>
      <c r="Q19">
        <v>209</v>
      </c>
      <c r="R19">
        <v>71.739999999999995</v>
      </c>
      <c r="S19">
        <v>71.739999999999995</v>
      </c>
      <c r="T19">
        <v>71.930000000000007</v>
      </c>
      <c r="U19">
        <v>70.959999999999994</v>
      </c>
      <c r="V19">
        <v>68.5</v>
      </c>
      <c r="Y19">
        <v>70.47</v>
      </c>
      <c r="Z19">
        <v>38</v>
      </c>
      <c r="AA19">
        <v>34</v>
      </c>
      <c r="AB19">
        <v>10</v>
      </c>
      <c r="AE19">
        <v>6</v>
      </c>
      <c r="AF19">
        <v>8</v>
      </c>
      <c r="AG19">
        <v>8</v>
      </c>
      <c r="AJ19">
        <v>10</v>
      </c>
    </row>
    <row r="20" spans="1:36" x14ac:dyDescent="0.35">
      <c r="A20" s="3" t="str">
        <f t="shared" si="0"/>
        <v>Saki Nagamine</v>
      </c>
      <c r="B20" s="4">
        <v>45970</v>
      </c>
      <c r="C20" t="s">
        <v>671</v>
      </c>
      <c r="D20" t="s">
        <v>672</v>
      </c>
      <c r="E20" t="s">
        <v>673</v>
      </c>
      <c r="F20" t="s">
        <v>674</v>
      </c>
      <c r="G20" t="s">
        <v>675</v>
      </c>
      <c r="I20" t="s">
        <v>710</v>
      </c>
      <c r="J20" t="s">
        <v>695</v>
      </c>
      <c r="K20">
        <v>10</v>
      </c>
      <c r="L20">
        <v>70</v>
      </c>
      <c r="M20">
        <v>72</v>
      </c>
      <c r="N20">
        <v>67</v>
      </c>
      <c r="Q20">
        <v>209</v>
      </c>
      <c r="R20">
        <v>71.739999999999995</v>
      </c>
      <c r="S20">
        <v>71.739999999999995</v>
      </c>
      <c r="T20">
        <v>70.930000000000007</v>
      </c>
      <c r="U20">
        <v>72.959999999999994</v>
      </c>
      <c r="V20">
        <v>67.5</v>
      </c>
      <c r="Y20">
        <v>70.47</v>
      </c>
      <c r="Z20">
        <v>25</v>
      </c>
      <c r="AA20">
        <v>41</v>
      </c>
      <c r="AB20">
        <v>10</v>
      </c>
      <c r="AE20">
        <v>5</v>
      </c>
      <c r="AF20">
        <v>9</v>
      </c>
      <c r="AG20">
        <v>8</v>
      </c>
      <c r="AJ20">
        <v>10</v>
      </c>
    </row>
    <row r="21" spans="1:36" x14ac:dyDescent="0.35">
      <c r="A21" s="3" t="str">
        <f t="shared" si="0"/>
        <v>Paula Reto</v>
      </c>
      <c r="B21" s="4">
        <v>45970</v>
      </c>
      <c r="C21" t="s">
        <v>671</v>
      </c>
      <c r="D21" t="s">
        <v>672</v>
      </c>
      <c r="E21" t="s">
        <v>673</v>
      </c>
      <c r="F21" t="s">
        <v>674</v>
      </c>
      <c r="G21" t="s">
        <v>675</v>
      </c>
      <c r="I21" t="s">
        <v>711</v>
      </c>
      <c r="J21" t="s">
        <v>712</v>
      </c>
      <c r="K21">
        <v>10</v>
      </c>
      <c r="L21">
        <v>69</v>
      </c>
      <c r="M21">
        <v>69</v>
      </c>
      <c r="N21">
        <v>71</v>
      </c>
      <c r="Q21">
        <v>209</v>
      </c>
      <c r="R21">
        <v>71.739999999999995</v>
      </c>
      <c r="S21">
        <v>71.739999999999995</v>
      </c>
      <c r="T21">
        <v>69.930000000000007</v>
      </c>
      <c r="U21">
        <v>69.959999999999994</v>
      </c>
      <c r="V21">
        <v>71.5</v>
      </c>
      <c r="Y21">
        <v>70.47</v>
      </c>
      <c r="Z21">
        <v>15</v>
      </c>
      <c r="AA21">
        <v>8</v>
      </c>
      <c r="AB21">
        <v>10</v>
      </c>
      <c r="AE21">
        <v>4</v>
      </c>
      <c r="AF21">
        <v>5</v>
      </c>
      <c r="AG21">
        <v>8</v>
      </c>
      <c r="AJ21">
        <v>10</v>
      </c>
    </row>
    <row r="22" spans="1:36" x14ac:dyDescent="0.35">
      <c r="A22" s="3" t="str">
        <f t="shared" si="0"/>
        <v>Ina Yoon</v>
      </c>
      <c r="B22" s="4">
        <v>45970</v>
      </c>
      <c r="C22" t="s">
        <v>671</v>
      </c>
      <c r="D22" t="s">
        <v>672</v>
      </c>
      <c r="E22" t="s">
        <v>673</v>
      </c>
      <c r="F22" t="s">
        <v>674</v>
      </c>
      <c r="G22" t="s">
        <v>675</v>
      </c>
      <c r="I22" t="s">
        <v>713</v>
      </c>
      <c r="J22" t="s">
        <v>714</v>
      </c>
      <c r="K22">
        <v>10</v>
      </c>
      <c r="L22">
        <v>72</v>
      </c>
      <c r="M22">
        <v>70</v>
      </c>
      <c r="N22">
        <v>67</v>
      </c>
      <c r="Q22">
        <v>209</v>
      </c>
      <c r="R22">
        <v>71.739999999999995</v>
      </c>
      <c r="S22">
        <v>71.739999999999995</v>
      </c>
      <c r="T22">
        <v>72.930000000000007</v>
      </c>
      <c r="U22">
        <v>70.959999999999994</v>
      </c>
      <c r="V22">
        <v>67.5</v>
      </c>
      <c r="Y22">
        <v>70.47</v>
      </c>
      <c r="Z22">
        <v>53</v>
      </c>
      <c r="AA22">
        <v>41</v>
      </c>
      <c r="AB22">
        <v>10</v>
      </c>
      <c r="AE22">
        <v>7</v>
      </c>
      <c r="AF22">
        <v>9</v>
      </c>
      <c r="AG22">
        <v>8</v>
      </c>
      <c r="AJ22">
        <v>10</v>
      </c>
    </row>
    <row r="23" spans="1:36" x14ac:dyDescent="0.35">
      <c r="A23" s="3" t="str">
        <f t="shared" si="0"/>
        <v>Manon De Roey</v>
      </c>
      <c r="B23" s="4">
        <v>45970</v>
      </c>
      <c r="C23" t="s">
        <v>671</v>
      </c>
      <c r="D23" t="s">
        <v>672</v>
      </c>
      <c r="E23" t="s">
        <v>673</v>
      </c>
      <c r="F23" t="s">
        <v>674</v>
      </c>
      <c r="G23" t="s">
        <v>675</v>
      </c>
      <c r="I23" t="s">
        <v>715</v>
      </c>
      <c r="J23" t="s">
        <v>716</v>
      </c>
      <c r="K23">
        <v>21</v>
      </c>
      <c r="L23">
        <v>72</v>
      </c>
      <c r="M23">
        <v>69</v>
      </c>
      <c r="N23">
        <v>69</v>
      </c>
      <c r="Q23">
        <v>210</v>
      </c>
      <c r="R23">
        <v>71.739999999999995</v>
      </c>
      <c r="S23">
        <v>71.739999999999995</v>
      </c>
      <c r="T23">
        <v>72.930000000000007</v>
      </c>
      <c r="U23">
        <v>69.959999999999994</v>
      </c>
      <c r="V23">
        <v>69.5</v>
      </c>
      <c r="Y23">
        <v>70.8</v>
      </c>
      <c r="Z23">
        <v>53</v>
      </c>
      <c r="AA23">
        <v>34</v>
      </c>
      <c r="AB23">
        <v>21</v>
      </c>
      <c r="AE23">
        <v>7</v>
      </c>
      <c r="AF23">
        <v>8</v>
      </c>
      <c r="AG23">
        <v>9</v>
      </c>
      <c r="AJ23">
        <v>21</v>
      </c>
    </row>
    <row r="24" spans="1:36" x14ac:dyDescent="0.35">
      <c r="A24" s="3" t="str">
        <f t="shared" si="0"/>
        <v>Mi-Jeong Jeon</v>
      </c>
      <c r="B24" s="4">
        <v>45970</v>
      </c>
      <c r="C24" t="s">
        <v>671</v>
      </c>
      <c r="D24" t="s">
        <v>672</v>
      </c>
      <c r="E24" t="s">
        <v>673</v>
      </c>
      <c r="F24" t="s">
        <v>674</v>
      </c>
      <c r="G24" t="s">
        <v>675</v>
      </c>
      <c r="I24" t="s">
        <v>717</v>
      </c>
      <c r="J24" t="s">
        <v>718</v>
      </c>
      <c r="K24">
        <v>21</v>
      </c>
      <c r="L24">
        <v>69</v>
      </c>
      <c r="M24">
        <v>69</v>
      </c>
      <c r="N24">
        <v>72</v>
      </c>
      <c r="Q24">
        <v>210</v>
      </c>
      <c r="R24">
        <v>71.739999999999995</v>
      </c>
      <c r="S24">
        <v>71.739999999999995</v>
      </c>
      <c r="T24">
        <v>69.930000000000007</v>
      </c>
      <c r="U24">
        <v>69.959999999999994</v>
      </c>
      <c r="V24">
        <v>72.5</v>
      </c>
      <c r="Y24">
        <v>70.8</v>
      </c>
      <c r="Z24">
        <v>15</v>
      </c>
      <c r="AA24">
        <v>8</v>
      </c>
      <c r="AB24">
        <v>21</v>
      </c>
      <c r="AE24">
        <v>4</v>
      </c>
      <c r="AF24">
        <v>5</v>
      </c>
      <c r="AG24">
        <v>9</v>
      </c>
      <c r="AJ24">
        <v>21</v>
      </c>
    </row>
    <row r="25" spans="1:36" x14ac:dyDescent="0.35">
      <c r="A25" s="3" t="str">
        <f t="shared" si="0"/>
        <v>Minami Katsu</v>
      </c>
      <c r="B25" s="4">
        <v>45970</v>
      </c>
      <c r="C25" t="s">
        <v>671</v>
      </c>
      <c r="D25" t="s">
        <v>672</v>
      </c>
      <c r="E25" t="s">
        <v>673</v>
      </c>
      <c r="F25" t="s">
        <v>674</v>
      </c>
      <c r="G25" t="s">
        <v>675</v>
      </c>
      <c r="I25" t="s">
        <v>719</v>
      </c>
      <c r="J25" t="s">
        <v>720</v>
      </c>
      <c r="K25">
        <v>21</v>
      </c>
      <c r="L25">
        <v>67</v>
      </c>
      <c r="M25">
        <v>72</v>
      </c>
      <c r="N25">
        <v>71</v>
      </c>
      <c r="Q25">
        <v>210</v>
      </c>
      <c r="R25">
        <v>71.739999999999995</v>
      </c>
      <c r="S25">
        <v>71.739999999999995</v>
      </c>
      <c r="T25">
        <v>67.930000000000007</v>
      </c>
      <c r="U25">
        <v>72.959999999999994</v>
      </c>
      <c r="V25">
        <v>71.5</v>
      </c>
      <c r="Y25">
        <v>70.8</v>
      </c>
      <c r="Z25">
        <v>4</v>
      </c>
      <c r="AA25">
        <v>12</v>
      </c>
      <c r="AB25">
        <v>21</v>
      </c>
      <c r="AE25">
        <v>2</v>
      </c>
      <c r="AF25">
        <v>6</v>
      </c>
      <c r="AG25">
        <v>9</v>
      </c>
      <c r="AJ25">
        <v>21</v>
      </c>
    </row>
    <row r="26" spans="1:36" x14ac:dyDescent="0.35">
      <c r="A26" s="3" t="str">
        <f t="shared" si="0"/>
        <v>Kana Nagai</v>
      </c>
      <c r="B26" s="4">
        <v>45970</v>
      </c>
      <c r="C26" t="s">
        <v>671</v>
      </c>
      <c r="D26" t="s">
        <v>672</v>
      </c>
      <c r="E26" t="s">
        <v>673</v>
      </c>
      <c r="F26" t="s">
        <v>674</v>
      </c>
      <c r="G26" t="s">
        <v>675</v>
      </c>
      <c r="I26" t="s">
        <v>721</v>
      </c>
      <c r="J26" t="s">
        <v>722</v>
      </c>
      <c r="K26">
        <v>21</v>
      </c>
      <c r="L26">
        <v>71</v>
      </c>
      <c r="M26">
        <v>68</v>
      </c>
      <c r="N26">
        <v>71</v>
      </c>
      <c r="Q26">
        <v>210</v>
      </c>
      <c r="R26">
        <v>71.739999999999995</v>
      </c>
      <c r="S26">
        <v>71.739999999999995</v>
      </c>
      <c r="T26">
        <v>71.930000000000007</v>
      </c>
      <c r="U26">
        <v>68.959999999999994</v>
      </c>
      <c r="V26">
        <v>71.5</v>
      </c>
      <c r="Y26">
        <v>70.8</v>
      </c>
      <c r="Z26">
        <v>38</v>
      </c>
      <c r="AA26">
        <v>12</v>
      </c>
      <c r="AB26">
        <v>21</v>
      </c>
      <c r="AE26">
        <v>6</v>
      </c>
      <c r="AF26">
        <v>6</v>
      </c>
      <c r="AG26">
        <v>9</v>
      </c>
      <c r="AJ26">
        <v>21</v>
      </c>
    </row>
    <row r="27" spans="1:36" x14ac:dyDescent="0.35">
      <c r="A27" s="3" t="str">
        <f t="shared" si="0"/>
        <v>Nana Suganuma</v>
      </c>
      <c r="B27" s="4">
        <v>45970</v>
      </c>
      <c r="C27" t="s">
        <v>671</v>
      </c>
      <c r="D27" t="s">
        <v>672</v>
      </c>
      <c r="E27" t="s">
        <v>673</v>
      </c>
      <c r="F27" t="s">
        <v>674</v>
      </c>
      <c r="G27" t="s">
        <v>675</v>
      </c>
      <c r="I27" t="s">
        <v>723</v>
      </c>
      <c r="J27" t="s">
        <v>724</v>
      </c>
      <c r="K27">
        <v>21</v>
      </c>
      <c r="L27">
        <v>68</v>
      </c>
      <c r="M27">
        <v>74</v>
      </c>
      <c r="N27">
        <v>68</v>
      </c>
      <c r="Q27">
        <v>210</v>
      </c>
      <c r="R27">
        <v>71.739999999999995</v>
      </c>
      <c r="S27">
        <v>71.739999999999995</v>
      </c>
      <c r="T27">
        <v>68.930000000000007</v>
      </c>
      <c r="U27">
        <v>74.959999999999994</v>
      </c>
      <c r="V27">
        <v>68.5</v>
      </c>
      <c r="Y27">
        <v>70.8</v>
      </c>
      <c r="Z27">
        <v>7</v>
      </c>
      <c r="AA27">
        <v>41</v>
      </c>
      <c r="AB27">
        <v>21</v>
      </c>
      <c r="AE27">
        <v>3</v>
      </c>
      <c r="AF27">
        <v>9</v>
      </c>
      <c r="AG27">
        <v>9</v>
      </c>
      <c r="AJ27">
        <v>21</v>
      </c>
    </row>
    <row r="28" spans="1:36" x14ac:dyDescent="0.35">
      <c r="A28" s="3" t="str">
        <f t="shared" si="0"/>
        <v>Rio Takeda</v>
      </c>
      <c r="B28" s="4">
        <v>45970</v>
      </c>
      <c r="C28" t="s">
        <v>671</v>
      </c>
      <c r="D28" t="s">
        <v>672</v>
      </c>
      <c r="E28" t="s">
        <v>673</v>
      </c>
      <c r="F28" t="s">
        <v>674</v>
      </c>
      <c r="G28" t="s">
        <v>675</v>
      </c>
      <c r="I28" t="s">
        <v>725</v>
      </c>
      <c r="J28" t="s">
        <v>726</v>
      </c>
      <c r="K28">
        <v>21</v>
      </c>
      <c r="L28">
        <v>73</v>
      </c>
      <c r="M28">
        <v>69</v>
      </c>
      <c r="N28">
        <v>68</v>
      </c>
      <c r="Q28">
        <v>210</v>
      </c>
      <c r="R28">
        <v>71.739999999999995</v>
      </c>
      <c r="S28">
        <v>71.739999999999995</v>
      </c>
      <c r="T28">
        <v>73.930000000000007</v>
      </c>
      <c r="U28">
        <v>69.959999999999994</v>
      </c>
      <c r="V28">
        <v>68.5</v>
      </c>
      <c r="Y28">
        <v>70.8</v>
      </c>
      <c r="Z28">
        <v>61</v>
      </c>
      <c r="AA28">
        <v>41</v>
      </c>
      <c r="AB28">
        <v>21</v>
      </c>
      <c r="AE28">
        <v>8</v>
      </c>
      <c r="AF28">
        <v>9</v>
      </c>
      <c r="AG28">
        <v>9</v>
      </c>
      <c r="AJ28">
        <v>21</v>
      </c>
    </row>
    <row r="29" spans="1:36" x14ac:dyDescent="0.35">
      <c r="A29" s="3" t="str">
        <f t="shared" si="0"/>
        <v>Aditi Ashok</v>
      </c>
      <c r="B29" s="4">
        <v>45970</v>
      </c>
      <c r="C29" t="s">
        <v>671</v>
      </c>
      <c r="D29" t="s">
        <v>672</v>
      </c>
      <c r="E29" t="s">
        <v>673</v>
      </c>
      <c r="F29" t="s">
        <v>674</v>
      </c>
      <c r="G29" t="s">
        <v>675</v>
      </c>
      <c r="I29" t="s">
        <v>727</v>
      </c>
      <c r="J29" t="s">
        <v>728</v>
      </c>
      <c r="K29">
        <v>27</v>
      </c>
      <c r="L29">
        <v>71</v>
      </c>
      <c r="M29">
        <v>70</v>
      </c>
      <c r="N29">
        <v>70</v>
      </c>
      <c r="Q29">
        <v>211</v>
      </c>
      <c r="R29">
        <v>71.739999999999995</v>
      </c>
      <c r="S29">
        <v>71.739999999999995</v>
      </c>
      <c r="T29">
        <v>71.930000000000007</v>
      </c>
      <c r="U29">
        <v>70.959999999999994</v>
      </c>
      <c r="V29">
        <v>70.5</v>
      </c>
      <c r="Y29">
        <v>71.13</v>
      </c>
      <c r="Z29">
        <v>38</v>
      </c>
      <c r="AA29">
        <v>34</v>
      </c>
      <c r="AB29">
        <v>27</v>
      </c>
      <c r="AE29">
        <v>6</v>
      </c>
      <c r="AF29">
        <v>8</v>
      </c>
      <c r="AG29">
        <v>10</v>
      </c>
      <c r="AJ29">
        <v>27</v>
      </c>
    </row>
    <row r="30" spans="1:36" x14ac:dyDescent="0.35">
      <c r="A30" s="3" t="str">
        <f t="shared" si="0"/>
        <v>Seonwoo Bae</v>
      </c>
      <c r="B30" s="4">
        <v>45970</v>
      </c>
      <c r="C30" t="s">
        <v>671</v>
      </c>
      <c r="D30" t="s">
        <v>672</v>
      </c>
      <c r="E30" t="s">
        <v>673</v>
      </c>
      <c r="F30" t="s">
        <v>674</v>
      </c>
      <c r="G30" t="s">
        <v>675</v>
      </c>
      <c r="I30" t="s">
        <v>729</v>
      </c>
      <c r="J30" t="s">
        <v>730</v>
      </c>
      <c r="K30">
        <v>27</v>
      </c>
      <c r="L30">
        <v>70</v>
      </c>
      <c r="M30">
        <v>69</v>
      </c>
      <c r="N30">
        <v>72</v>
      </c>
      <c r="Q30">
        <v>211</v>
      </c>
      <c r="R30">
        <v>71.739999999999995</v>
      </c>
      <c r="S30">
        <v>71.739999999999995</v>
      </c>
      <c r="T30">
        <v>70.930000000000007</v>
      </c>
      <c r="U30">
        <v>69.959999999999994</v>
      </c>
      <c r="V30">
        <v>72.5</v>
      </c>
      <c r="Y30">
        <v>71.13</v>
      </c>
      <c r="Z30">
        <v>25</v>
      </c>
      <c r="AA30">
        <v>12</v>
      </c>
      <c r="AB30">
        <v>27</v>
      </c>
      <c r="AE30">
        <v>5</v>
      </c>
      <c r="AF30">
        <v>6</v>
      </c>
      <c r="AG30">
        <v>10</v>
      </c>
      <c r="AJ30">
        <v>27</v>
      </c>
    </row>
    <row r="31" spans="1:36" x14ac:dyDescent="0.35">
      <c r="A31" s="3" t="str">
        <f t="shared" si="0"/>
        <v>Saiki Fujita</v>
      </c>
      <c r="B31" s="4">
        <v>45970</v>
      </c>
      <c r="C31" t="s">
        <v>671</v>
      </c>
      <c r="D31" t="s">
        <v>672</v>
      </c>
      <c r="E31" t="s">
        <v>673</v>
      </c>
      <c r="F31" t="s">
        <v>674</v>
      </c>
      <c r="G31" t="s">
        <v>675</v>
      </c>
      <c r="I31" t="s">
        <v>731</v>
      </c>
      <c r="J31" t="s">
        <v>732</v>
      </c>
      <c r="K31">
        <v>27</v>
      </c>
      <c r="L31">
        <v>69</v>
      </c>
      <c r="M31">
        <v>70</v>
      </c>
      <c r="N31">
        <v>72</v>
      </c>
      <c r="Q31">
        <v>211</v>
      </c>
      <c r="R31">
        <v>71.739999999999995</v>
      </c>
      <c r="S31">
        <v>71.739999999999995</v>
      </c>
      <c r="T31">
        <v>69.930000000000007</v>
      </c>
      <c r="U31">
        <v>70.959999999999994</v>
      </c>
      <c r="V31">
        <v>72.5</v>
      </c>
      <c r="Y31">
        <v>71.13</v>
      </c>
      <c r="Z31">
        <v>15</v>
      </c>
      <c r="AA31">
        <v>12</v>
      </c>
      <c r="AB31">
        <v>27</v>
      </c>
      <c r="AE31">
        <v>4</v>
      </c>
      <c r="AF31">
        <v>6</v>
      </c>
      <c r="AG31">
        <v>10</v>
      </c>
      <c r="AJ31">
        <v>27</v>
      </c>
    </row>
    <row r="32" spans="1:36" x14ac:dyDescent="0.35">
      <c r="A32" s="3" t="str">
        <f t="shared" si="0"/>
        <v>Akie Iwai</v>
      </c>
      <c r="B32" s="4">
        <v>45970</v>
      </c>
      <c r="C32" t="s">
        <v>671</v>
      </c>
      <c r="D32" t="s">
        <v>672</v>
      </c>
      <c r="E32" t="s">
        <v>673</v>
      </c>
      <c r="F32" t="s">
        <v>674</v>
      </c>
      <c r="G32" t="s">
        <v>675</v>
      </c>
      <c r="I32" t="s">
        <v>704</v>
      </c>
      <c r="J32" t="s">
        <v>733</v>
      </c>
      <c r="K32">
        <v>27</v>
      </c>
      <c r="L32">
        <v>67</v>
      </c>
      <c r="M32">
        <v>72</v>
      </c>
      <c r="N32">
        <v>72</v>
      </c>
      <c r="Q32">
        <v>211</v>
      </c>
      <c r="R32">
        <v>71.739999999999995</v>
      </c>
      <c r="S32">
        <v>71.739999999999995</v>
      </c>
      <c r="T32">
        <v>67.930000000000007</v>
      </c>
      <c r="U32">
        <v>72.959999999999994</v>
      </c>
      <c r="V32">
        <v>72.5</v>
      </c>
      <c r="Y32">
        <v>71.13</v>
      </c>
      <c r="Z32">
        <v>4</v>
      </c>
      <c r="AA32">
        <v>12</v>
      </c>
      <c r="AB32">
        <v>27</v>
      </c>
      <c r="AE32">
        <v>2</v>
      </c>
      <c r="AF32">
        <v>6</v>
      </c>
      <c r="AG32">
        <v>10</v>
      </c>
      <c r="AJ32">
        <v>27</v>
      </c>
    </row>
    <row r="33" spans="1:36" x14ac:dyDescent="0.35">
      <c r="A33" s="3" t="str">
        <f t="shared" si="0"/>
        <v>Kano Nakamura</v>
      </c>
      <c r="B33" s="4">
        <v>45970</v>
      </c>
      <c r="C33" t="s">
        <v>671</v>
      </c>
      <c r="D33" t="s">
        <v>672</v>
      </c>
      <c r="E33" t="s">
        <v>673</v>
      </c>
      <c r="F33" t="s">
        <v>674</v>
      </c>
      <c r="G33" t="s">
        <v>675</v>
      </c>
      <c r="I33" t="s">
        <v>734</v>
      </c>
      <c r="J33" t="s">
        <v>735</v>
      </c>
      <c r="K33">
        <v>27</v>
      </c>
      <c r="L33">
        <v>70</v>
      </c>
      <c r="M33">
        <v>69</v>
      </c>
      <c r="N33">
        <v>72</v>
      </c>
      <c r="Q33">
        <v>211</v>
      </c>
      <c r="R33">
        <v>71.739999999999995</v>
      </c>
      <c r="S33">
        <v>71.739999999999995</v>
      </c>
      <c r="T33">
        <v>70.930000000000007</v>
      </c>
      <c r="U33">
        <v>69.959999999999994</v>
      </c>
      <c r="V33">
        <v>72.5</v>
      </c>
      <c r="Y33">
        <v>71.13</v>
      </c>
      <c r="Z33">
        <v>25</v>
      </c>
      <c r="AA33">
        <v>12</v>
      </c>
      <c r="AB33">
        <v>27</v>
      </c>
      <c r="AE33">
        <v>5</v>
      </c>
      <c r="AF33">
        <v>6</v>
      </c>
      <c r="AG33">
        <v>10</v>
      </c>
      <c r="AJ33">
        <v>27</v>
      </c>
    </row>
    <row r="34" spans="1:36" x14ac:dyDescent="0.35">
      <c r="A34" s="3" t="str">
        <f t="shared" si="0"/>
        <v>Eri Okayama</v>
      </c>
      <c r="B34" s="4">
        <v>45970</v>
      </c>
      <c r="C34" t="s">
        <v>671</v>
      </c>
      <c r="D34" t="s">
        <v>672</v>
      </c>
      <c r="E34" t="s">
        <v>673</v>
      </c>
      <c r="F34" t="s">
        <v>674</v>
      </c>
      <c r="G34" t="s">
        <v>675</v>
      </c>
      <c r="I34" t="s">
        <v>736</v>
      </c>
      <c r="J34" t="s">
        <v>737</v>
      </c>
      <c r="K34">
        <v>27</v>
      </c>
      <c r="L34">
        <v>71</v>
      </c>
      <c r="M34">
        <v>68</v>
      </c>
      <c r="N34">
        <v>72</v>
      </c>
      <c r="Q34">
        <v>211</v>
      </c>
      <c r="R34">
        <v>71.739999999999995</v>
      </c>
      <c r="S34">
        <v>71.739999999999995</v>
      </c>
      <c r="T34">
        <v>71.930000000000007</v>
      </c>
      <c r="U34">
        <v>68.959999999999994</v>
      </c>
      <c r="V34">
        <v>72.5</v>
      </c>
      <c r="Y34">
        <v>71.13</v>
      </c>
      <c r="Z34">
        <v>38</v>
      </c>
      <c r="AA34">
        <v>12</v>
      </c>
      <c r="AB34">
        <v>27</v>
      </c>
      <c r="AE34">
        <v>6</v>
      </c>
      <c r="AF34">
        <v>6</v>
      </c>
      <c r="AG34">
        <v>10</v>
      </c>
      <c r="AJ34">
        <v>27</v>
      </c>
    </row>
    <row r="35" spans="1:36" x14ac:dyDescent="0.35">
      <c r="A35" s="3" t="str">
        <f t="shared" si="0"/>
        <v>Yuri Yoshida</v>
      </c>
      <c r="B35" s="4">
        <v>45970</v>
      </c>
      <c r="C35" t="s">
        <v>671</v>
      </c>
      <c r="D35" t="s">
        <v>672</v>
      </c>
      <c r="E35" t="s">
        <v>673</v>
      </c>
      <c r="F35" t="s">
        <v>674</v>
      </c>
      <c r="G35" t="s">
        <v>675</v>
      </c>
      <c r="I35" t="s">
        <v>738</v>
      </c>
      <c r="J35" t="s">
        <v>739</v>
      </c>
      <c r="K35">
        <v>27</v>
      </c>
      <c r="L35">
        <v>71</v>
      </c>
      <c r="M35">
        <v>69</v>
      </c>
      <c r="N35">
        <v>71</v>
      </c>
      <c r="Q35">
        <v>211</v>
      </c>
      <c r="R35">
        <v>71.739999999999995</v>
      </c>
      <c r="S35">
        <v>71.739999999999995</v>
      </c>
      <c r="T35">
        <v>71.930000000000007</v>
      </c>
      <c r="U35">
        <v>69.959999999999994</v>
      </c>
      <c r="V35">
        <v>71.5</v>
      </c>
      <c r="Y35">
        <v>71.13</v>
      </c>
      <c r="Z35">
        <v>38</v>
      </c>
      <c r="AA35">
        <v>24</v>
      </c>
      <c r="AB35">
        <v>27</v>
      </c>
      <c r="AE35">
        <v>6</v>
      </c>
      <c r="AF35">
        <v>7</v>
      </c>
      <c r="AG35">
        <v>10</v>
      </c>
      <c r="AJ35">
        <v>27</v>
      </c>
    </row>
    <row r="36" spans="1:36" x14ac:dyDescent="0.35">
      <c r="A36" s="3" t="str">
        <f t="shared" si="0"/>
        <v>Jeongeun Lee5</v>
      </c>
      <c r="B36" s="4">
        <v>45970</v>
      </c>
      <c r="C36" t="s">
        <v>671</v>
      </c>
      <c r="D36" t="s">
        <v>672</v>
      </c>
      <c r="E36" t="s">
        <v>673</v>
      </c>
      <c r="F36" t="s">
        <v>674</v>
      </c>
      <c r="G36" t="s">
        <v>675</v>
      </c>
      <c r="I36" t="s">
        <v>740</v>
      </c>
      <c r="J36" t="s">
        <v>741</v>
      </c>
      <c r="K36">
        <v>34</v>
      </c>
      <c r="L36">
        <v>69</v>
      </c>
      <c r="M36">
        <v>70</v>
      </c>
      <c r="N36">
        <v>73</v>
      </c>
      <c r="Q36">
        <v>212</v>
      </c>
      <c r="R36">
        <v>71.739999999999995</v>
      </c>
      <c r="S36">
        <v>71.739999999999995</v>
      </c>
      <c r="T36">
        <v>69.930000000000007</v>
      </c>
      <c r="U36">
        <v>70.959999999999994</v>
      </c>
      <c r="V36">
        <v>73.5</v>
      </c>
      <c r="Y36">
        <v>71.47</v>
      </c>
      <c r="Z36">
        <v>15</v>
      </c>
      <c r="AA36">
        <v>12</v>
      </c>
      <c r="AB36">
        <v>34</v>
      </c>
      <c r="AE36">
        <v>4</v>
      </c>
      <c r="AF36">
        <v>6</v>
      </c>
      <c r="AG36">
        <v>11</v>
      </c>
      <c r="AJ36">
        <v>34</v>
      </c>
    </row>
    <row r="37" spans="1:36" x14ac:dyDescent="0.35">
      <c r="A37" s="3" t="str">
        <f t="shared" si="0"/>
        <v>Emily Kristine Pedersen</v>
      </c>
      <c r="B37" s="4">
        <v>45970</v>
      </c>
      <c r="C37" t="s">
        <v>671</v>
      </c>
      <c r="D37" t="s">
        <v>672</v>
      </c>
      <c r="E37" t="s">
        <v>673</v>
      </c>
      <c r="F37" t="s">
        <v>674</v>
      </c>
      <c r="G37" t="s">
        <v>675</v>
      </c>
      <c r="I37" t="s">
        <v>742</v>
      </c>
      <c r="J37" t="s">
        <v>743</v>
      </c>
      <c r="K37">
        <v>34</v>
      </c>
      <c r="L37">
        <v>69</v>
      </c>
      <c r="M37">
        <v>75</v>
      </c>
      <c r="N37">
        <v>68</v>
      </c>
      <c r="Q37">
        <v>212</v>
      </c>
      <c r="R37">
        <v>71.739999999999995</v>
      </c>
      <c r="S37">
        <v>71.739999999999995</v>
      </c>
      <c r="T37">
        <v>69.930000000000007</v>
      </c>
      <c r="U37">
        <v>75.959999999999994</v>
      </c>
      <c r="V37">
        <v>68.5</v>
      </c>
      <c r="Y37">
        <v>71.47</v>
      </c>
      <c r="Z37">
        <v>15</v>
      </c>
      <c r="AA37">
        <v>56</v>
      </c>
      <c r="AB37">
        <v>34</v>
      </c>
      <c r="AE37">
        <v>4</v>
      </c>
      <c r="AF37">
        <v>11</v>
      </c>
      <c r="AG37">
        <v>11</v>
      </c>
      <c r="AJ37">
        <v>34</v>
      </c>
    </row>
    <row r="38" spans="1:36" x14ac:dyDescent="0.35">
      <c r="A38" s="3" t="str">
        <f t="shared" si="0"/>
        <v>Aihi Takano</v>
      </c>
      <c r="B38" s="4">
        <v>45970</v>
      </c>
      <c r="C38" t="s">
        <v>671</v>
      </c>
      <c r="D38" t="s">
        <v>672</v>
      </c>
      <c r="E38" t="s">
        <v>673</v>
      </c>
      <c r="F38" t="s">
        <v>674</v>
      </c>
      <c r="G38" t="s">
        <v>675</v>
      </c>
      <c r="I38" t="s">
        <v>744</v>
      </c>
      <c r="J38" t="s">
        <v>745</v>
      </c>
      <c r="K38">
        <v>34</v>
      </c>
      <c r="L38">
        <v>70</v>
      </c>
      <c r="M38">
        <v>73</v>
      </c>
      <c r="N38">
        <v>69</v>
      </c>
      <c r="Q38">
        <v>212</v>
      </c>
      <c r="R38">
        <v>71.739999999999995</v>
      </c>
      <c r="S38">
        <v>71.739999999999995</v>
      </c>
      <c r="T38">
        <v>70.930000000000007</v>
      </c>
      <c r="U38">
        <v>73.959999999999994</v>
      </c>
      <c r="V38">
        <v>69.5</v>
      </c>
      <c r="Y38">
        <v>71.47</v>
      </c>
      <c r="Z38">
        <v>25</v>
      </c>
      <c r="AA38">
        <v>49</v>
      </c>
      <c r="AB38">
        <v>34</v>
      </c>
      <c r="AE38">
        <v>5</v>
      </c>
      <c r="AF38">
        <v>10</v>
      </c>
      <c r="AG38">
        <v>11</v>
      </c>
      <c r="AJ38">
        <v>34</v>
      </c>
    </row>
    <row r="39" spans="1:36" x14ac:dyDescent="0.35">
      <c r="A39" s="3" t="str">
        <f t="shared" si="0"/>
        <v>Karen Tsuruoka</v>
      </c>
      <c r="B39" s="4">
        <v>45970</v>
      </c>
      <c r="C39" t="s">
        <v>671</v>
      </c>
      <c r="D39" t="s">
        <v>672</v>
      </c>
      <c r="E39" t="s">
        <v>673</v>
      </c>
      <c r="F39" t="s">
        <v>674</v>
      </c>
      <c r="G39" t="s">
        <v>675</v>
      </c>
      <c r="I39" t="s">
        <v>746</v>
      </c>
      <c r="J39" t="s">
        <v>747</v>
      </c>
      <c r="K39">
        <v>34</v>
      </c>
      <c r="L39">
        <v>68</v>
      </c>
      <c r="M39">
        <v>71</v>
      </c>
      <c r="N39">
        <v>73</v>
      </c>
      <c r="Q39">
        <v>212</v>
      </c>
      <c r="R39">
        <v>71.739999999999995</v>
      </c>
      <c r="S39">
        <v>71.739999999999995</v>
      </c>
      <c r="T39">
        <v>68.930000000000007</v>
      </c>
      <c r="U39">
        <v>71.959999999999994</v>
      </c>
      <c r="V39">
        <v>73.5</v>
      </c>
      <c r="Y39">
        <v>71.47</v>
      </c>
      <c r="Z39">
        <v>7</v>
      </c>
      <c r="AA39">
        <v>12</v>
      </c>
      <c r="AB39">
        <v>34</v>
      </c>
      <c r="AE39">
        <v>3</v>
      </c>
      <c r="AF39">
        <v>6</v>
      </c>
      <c r="AG39">
        <v>11</v>
      </c>
      <c r="AJ39">
        <v>34</v>
      </c>
    </row>
    <row r="40" spans="1:36" x14ac:dyDescent="0.35">
      <c r="A40" s="3" t="str">
        <f t="shared" si="0"/>
        <v>Ayaka Watanabe</v>
      </c>
      <c r="B40" s="4">
        <v>45970</v>
      </c>
      <c r="C40" t="s">
        <v>671</v>
      </c>
      <c r="D40" t="s">
        <v>672</v>
      </c>
      <c r="E40" t="s">
        <v>673</v>
      </c>
      <c r="F40" t="s">
        <v>674</v>
      </c>
      <c r="G40" t="s">
        <v>675</v>
      </c>
      <c r="I40" t="s">
        <v>748</v>
      </c>
      <c r="J40" t="s">
        <v>699</v>
      </c>
      <c r="K40">
        <v>34</v>
      </c>
      <c r="L40">
        <v>68</v>
      </c>
      <c r="M40">
        <v>72</v>
      </c>
      <c r="N40">
        <v>72</v>
      </c>
      <c r="Q40">
        <v>212</v>
      </c>
      <c r="R40">
        <v>71.739999999999995</v>
      </c>
      <c r="S40">
        <v>71.739999999999995</v>
      </c>
      <c r="T40">
        <v>68.930000000000007</v>
      </c>
      <c r="U40">
        <v>72.959999999999994</v>
      </c>
      <c r="V40">
        <v>72.5</v>
      </c>
      <c r="Y40">
        <v>71.47</v>
      </c>
      <c r="Z40">
        <v>7</v>
      </c>
      <c r="AA40">
        <v>24</v>
      </c>
      <c r="AB40">
        <v>34</v>
      </c>
      <c r="AE40">
        <v>3</v>
      </c>
      <c r="AF40">
        <v>7</v>
      </c>
      <c r="AG40">
        <v>11</v>
      </c>
      <c r="AJ40">
        <v>34</v>
      </c>
    </row>
    <row r="41" spans="1:36" x14ac:dyDescent="0.35">
      <c r="A41" s="3" t="str">
        <f t="shared" si="0"/>
        <v>Arpichaya Yubol</v>
      </c>
      <c r="B41" s="4">
        <v>45970</v>
      </c>
      <c r="C41" t="s">
        <v>671</v>
      </c>
      <c r="D41" t="s">
        <v>672</v>
      </c>
      <c r="E41" t="s">
        <v>673</v>
      </c>
      <c r="F41" t="s">
        <v>674</v>
      </c>
      <c r="G41" t="s">
        <v>675</v>
      </c>
      <c r="I41" t="s">
        <v>749</v>
      </c>
      <c r="J41" t="s">
        <v>750</v>
      </c>
      <c r="K41">
        <v>34</v>
      </c>
      <c r="L41">
        <v>70</v>
      </c>
      <c r="M41">
        <v>71</v>
      </c>
      <c r="N41">
        <v>71</v>
      </c>
      <c r="Q41">
        <v>212</v>
      </c>
      <c r="R41">
        <v>71.739999999999995</v>
      </c>
      <c r="S41">
        <v>71.739999999999995</v>
      </c>
      <c r="T41">
        <v>70.930000000000007</v>
      </c>
      <c r="U41">
        <v>71.959999999999994</v>
      </c>
      <c r="V41">
        <v>71.5</v>
      </c>
      <c r="Y41">
        <v>71.47</v>
      </c>
      <c r="Z41">
        <v>25</v>
      </c>
      <c r="AA41">
        <v>34</v>
      </c>
      <c r="AB41">
        <v>34</v>
      </c>
      <c r="AE41">
        <v>5</v>
      </c>
      <c r="AF41">
        <v>8</v>
      </c>
      <c r="AG41">
        <v>11</v>
      </c>
      <c r="AJ41">
        <v>34</v>
      </c>
    </row>
    <row r="42" spans="1:36" x14ac:dyDescent="0.35">
      <c r="A42" s="3" t="str">
        <f t="shared" si="0"/>
        <v>Weiwei Zhang</v>
      </c>
      <c r="B42" s="4">
        <v>45970</v>
      </c>
      <c r="C42" t="s">
        <v>671</v>
      </c>
      <c r="D42" t="s">
        <v>672</v>
      </c>
      <c r="E42" t="s">
        <v>673</v>
      </c>
      <c r="F42" t="s">
        <v>674</v>
      </c>
      <c r="G42" t="s">
        <v>675</v>
      </c>
      <c r="I42" t="s">
        <v>751</v>
      </c>
      <c r="J42" t="s">
        <v>752</v>
      </c>
      <c r="K42">
        <v>34</v>
      </c>
      <c r="L42">
        <v>68</v>
      </c>
      <c r="M42">
        <v>71</v>
      </c>
      <c r="N42">
        <v>73</v>
      </c>
      <c r="Q42">
        <v>212</v>
      </c>
      <c r="R42">
        <v>71.739999999999995</v>
      </c>
      <c r="S42">
        <v>71.739999999999995</v>
      </c>
      <c r="T42">
        <v>68.930000000000007</v>
      </c>
      <c r="U42">
        <v>71.959999999999994</v>
      </c>
      <c r="V42">
        <v>73.5</v>
      </c>
      <c r="Y42">
        <v>71.47</v>
      </c>
      <c r="Z42">
        <v>7</v>
      </c>
      <c r="AA42">
        <v>12</v>
      </c>
      <c r="AB42">
        <v>34</v>
      </c>
      <c r="AE42">
        <v>3</v>
      </c>
      <c r="AF42">
        <v>6</v>
      </c>
      <c r="AG42">
        <v>11</v>
      </c>
      <c r="AJ42">
        <v>34</v>
      </c>
    </row>
    <row r="43" spans="1:36" x14ac:dyDescent="0.35">
      <c r="A43" s="3" t="str">
        <f t="shared" si="0"/>
        <v>Lala Anai</v>
      </c>
      <c r="B43" s="4">
        <v>45970</v>
      </c>
      <c r="C43" t="s">
        <v>671</v>
      </c>
      <c r="D43" t="s">
        <v>672</v>
      </c>
      <c r="E43" t="s">
        <v>673</v>
      </c>
      <c r="F43" t="s">
        <v>674</v>
      </c>
      <c r="G43" t="s">
        <v>675</v>
      </c>
      <c r="I43" t="s">
        <v>753</v>
      </c>
      <c r="J43" t="s">
        <v>754</v>
      </c>
      <c r="K43">
        <v>41</v>
      </c>
      <c r="L43">
        <v>73</v>
      </c>
      <c r="M43">
        <v>67</v>
      </c>
      <c r="N43">
        <v>73</v>
      </c>
      <c r="Q43">
        <v>213</v>
      </c>
      <c r="R43">
        <v>71.739999999999995</v>
      </c>
      <c r="S43">
        <v>71.739999999999995</v>
      </c>
      <c r="T43">
        <v>73.930000000000007</v>
      </c>
      <c r="U43">
        <v>67.959999999999994</v>
      </c>
      <c r="V43">
        <v>73.5</v>
      </c>
      <c r="Y43">
        <v>71.8</v>
      </c>
      <c r="Z43">
        <v>61</v>
      </c>
      <c r="AA43">
        <v>24</v>
      </c>
      <c r="AB43">
        <v>41</v>
      </c>
      <c r="AE43">
        <v>8</v>
      </c>
      <c r="AF43">
        <v>7</v>
      </c>
      <c r="AG43">
        <v>12</v>
      </c>
      <c r="AJ43">
        <v>41</v>
      </c>
    </row>
    <row r="44" spans="1:36" x14ac:dyDescent="0.35">
      <c r="A44" s="3" t="str">
        <f t="shared" si="0"/>
        <v>Wei-Ling Hsu</v>
      </c>
      <c r="B44" s="4">
        <v>45970</v>
      </c>
      <c r="C44" t="s">
        <v>671</v>
      </c>
      <c r="D44" t="s">
        <v>672</v>
      </c>
      <c r="E44" t="s">
        <v>673</v>
      </c>
      <c r="F44" t="s">
        <v>674</v>
      </c>
      <c r="G44" t="s">
        <v>675</v>
      </c>
      <c r="I44" t="s">
        <v>755</v>
      </c>
      <c r="J44" t="s">
        <v>756</v>
      </c>
      <c r="K44">
        <v>41</v>
      </c>
      <c r="L44">
        <v>73</v>
      </c>
      <c r="M44">
        <v>69</v>
      </c>
      <c r="N44">
        <v>71</v>
      </c>
      <c r="Q44">
        <v>213</v>
      </c>
      <c r="R44">
        <v>71.739999999999995</v>
      </c>
      <c r="S44">
        <v>71.739999999999995</v>
      </c>
      <c r="T44">
        <v>73.930000000000007</v>
      </c>
      <c r="U44">
        <v>69.959999999999994</v>
      </c>
      <c r="V44">
        <v>71.5</v>
      </c>
      <c r="Y44">
        <v>71.8</v>
      </c>
      <c r="Z44">
        <v>61</v>
      </c>
      <c r="AA44">
        <v>41</v>
      </c>
      <c r="AB44">
        <v>41</v>
      </c>
      <c r="AE44">
        <v>8</v>
      </c>
      <c r="AF44">
        <v>9</v>
      </c>
      <c r="AG44">
        <v>12</v>
      </c>
      <c r="AJ44">
        <v>41</v>
      </c>
    </row>
    <row r="45" spans="1:36" x14ac:dyDescent="0.35">
      <c r="A45" s="3" t="str">
        <f t="shared" si="0"/>
        <v>Hibiki Iriya</v>
      </c>
      <c r="B45" s="4">
        <v>45970</v>
      </c>
      <c r="C45" t="s">
        <v>671</v>
      </c>
      <c r="D45" t="s">
        <v>672</v>
      </c>
      <c r="E45" t="s">
        <v>673</v>
      </c>
      <c r="F45" t="s">
        <v>674</v>
      </c>
      <c r="G45" t="s">
        <v>675</v>
      </c>
      <c r="I45" t="s">
        <v>757</v>
      </c>
      <c r="J45" t="s">
        <v>758</v>
      </c>
      <c r="K45">
        <v>41</v>
      </c>
      <c r="L45">
        <v>72</v>
      </c>
      <c r="M45">
        <v>72</v>
      </c>
      <c r="N45">
        <v>69</v>
      </c>
      <c r="Q45">
        <v>213</v>
      </c>
      <c r="R45">
        <v>71.739999999999995</v>
      </c>
      <c r="S45">
        <v>71.739999999999995</v>
      </c>
      <c r="T45">
        <v>72.930000000000007</v>
      </c>
      <c r="U45">
        <v>72.959999999999994</v>
      </c>
      <c r="V45">
        <v>69.5</v>
      </c>
      <c r="Y45">
        <v>71.8</v>
      </c>
      <c r="Z45">
        <v>53</v>
      </c>
      <c r="AA45">
        <v>56</v>
      </c>
      <c r="AB45">
        <v>41</v>
      </c>
      <c r="AE45">
        <v>7</v>
      </c>
      <c r="AF45">
        <v>11</v>
      </c>
      <c r="AG45">
        <v>12</v>
      </c>
      <c r="AJ45">
        <v>41</v>
      </c>
    </row>
    <row r="46" spans="1:36" x14ac:dyDescent="0.35">
      <c r="A46" s="3" t="str">
        <f t="shared" si="0"/>
        <v>Sora Kamiya</v>
      </c>
      <c r="B46" s="4">
        <v>45970</v>
      </c>
      <c r="C46" t="s">
        <v>671</v>
      </c>
      <c r="D46" t="s">
        <v>672</v>
      </c>
      <c r="E46" t="s">
        <v>673</v>
      </c>
      <c r="F46" t="s">
        <v>674</v>
      </c>
      <c r="G46" t="s">
        <v>675</v>
      </c>
      <c r="I46" t="s">
        <v>759</v>
      </c>
      <c r="J46" t="s">
        <v>760</v>
      </c>
      <c r="K46">
        <v>41</v>
      </c>
      <c r="L46">
        <v>73</v>
      </c>
      <c r="M46">
        <v>70</v>
      </c>
      <c r="N46">
        <v>70</v>
      </c>
      <c r="Q46">
        <v>213</v>
      </c>
      <c r="R46">
        <v>71.739999999999995</v>
      </c>
      <c r="S46">
        <v>71.739999999999995</v>
      </c>
      <c r="T46">
        <v>73.930000000000007</v>
      </c>
      <c r="U46">
        <v>70.959999999999994</v>
      </c>
      <c r="V46">
        <v>70.5</v>
      </c>
      <c r="Y46">
        <v>71.8</v>
      </c>
      <c r="Z46">
        <v>61</v>
      </c>
      <c r="AA46">
        <v>49</v>
      </c>
      <c r="AB46">
        <v>41</v>
      </c>
      <c r="AE46">
        <v>8</v>
      </c>
      <c r="AF46">
        <v>10</v>
      </c>
      <c r="AG46">
        <v>12</v>
      </c>
      <c r="AJ46">
        <v>41</v>
      </c>
    </row>
    <row r="47" spans="1:36" x14ac:dyDescent="0.35">
      <c r="A47" s="3" t="str">
        <f t="shared" si="0"/>
        <v>Lucy Li</v>
      </c>
      <c r="B47" s="4">
        <v>45970</v>
      </c>
      <c r="C47" t="s">
        <v>671</v>
      </c>
      <c r="D47" t="s">
        <v>672</v>
      </c>
      <c r="E47" t="s">
        <v>673</v>
      </c>
      <c r="F47" t="s">
        <v>674</v>
      </c>
      <c r="G47" t="s">
        <v>675</v>
      </c>
      <c r="I47" t="s">
        <v>761</v>
      </c>
      <c r="J47" t="s">
        <v>762</v>
      </c>
      <c r="K47">
        <v>41</v>
      </c>
      <c r="L47">
        <v>71</v>
      </c>
      <c r="M47">
        <v>71</v>
      </c>
      <c r="N47">
        <v>71</v>
      </c>
      <c r="Q47">
        <v>213</v>
      </c>
      <c r="R47">
        <v>71.739999999999995</v>
      </c>
      <c r="S47">
        <v>71.739999999999995</v>
      </c>
      <c r="T47">
        <v>71.930000000000007</v>
      </c>
      <c r="U47">
        <v>71.959999999999994</v>
      </c>
      <c r="V47">
        <v>71.5</v>
      </c>
      <c r="Y47">
        <v>71.8</v>
      </c>
      <c r="Z47">
        <v>38</v>
      </c>
      <c r="AA47">
        <v>41</v>
      </c>
      <c r="AB47">
        <v>41</v>
      </c>
      <c r="AE47">
        <v>6</v>
      </c>
      <c r="AF47">
        <v>9</v>
      </c>
      <c r="AG47">
        <v>12</v>
      </c>
      <c r="AJ47">
        <v>41</v>
      </c>
    </row>
    <row r="48" spans="1:36" x14ac:dyDescent="0.35">
      <c r="A48" s="3" t="str">
        <f t="shared" si="0"/>
        <v>Fuka Suga</v>
      </c>
      <c r="B48" s="4">
        <v>45970</v>
      </c>
      <c r="C48" t="s">
        <v>671</v>
      </c>
      <c r="D48" t="s">
        <v>672</v>
      </c>
      <c r="E48" t="s">
        <v>673</v>
      </c>
      <c r="F48" t="s">
        <v>674</v>
      </c>
      <c r="G48" t="s">
        <v>675</v>
      </c>
      <c r="I48" t="s">
        <v>763</v>
      </c>
      <c r="J48" t="s">
        <v>764</v>
      </c>
      <c r="K48">
        <v>41</v>
      </c>
      <c r="L48">
        <v>72</v>
      </c>
      <c r="M48">
        <v>68</v>
      </c>
      <c r="N48">
        <v>73</v>
      </c>
      <c r="Q48">
        <v>213</v>
      </c>
      <c r="R48">
        <v>71.739999999999995</v>
      </c>
      <c r="S48">
        <v>71.739999999999995</v>
      </c>
      <c r="T48">
        <v>72.930000000000007</v>
      </c>
      <c r="U48">
        <v>68.959999999999994</v>
      </c>
      <c r="V48">
        <v>73.5</v>
      </c>
      <c r="Y48">
        <v>71.8</v>
      </c>
      <c r="Z48">
        <v>53</v>
      </c>
      <c r="AA48">
        <v>24</v>
      </c>
      <c r="AB48">
        <v>41</v>
      </c>
      <c r="AE48">
        <v>7</v>
      </c>
      <c r="AF48">
        <v>7</v>
      </c>
      <c r="AG48">
        <v>12</v>
      </c>
      <c r="AJ48">
        <v>41</v>
      </c>
    </row>
    <row r="49" spans="1:36" x14ac:dyDescent="0.35">
      <c r="A49" s="3" t="str">
        <f t="shared" si="0"/>
        <v>Karis Davidson</v>
      </c>
      <c r="B49" s="4">
        <v>45970</v>
      </c>
      <c r="C49" t="s">
        <v>671</v>
      </c>
      <c r="D49" t="s">
        <v>672</v>
      </c>
      <c r="E49" t="s">
        <v>673</v>
      </c>
      <c r="F49" t="s">
        <v>674</v>
      </c>
      <c r="G49" t="s">
        <v>675</v>
      </c>
      <c r="I49" t="s">
        <v>765</v>
      </c>
      <c r="J49" t="s">
        <v>766</v>
      </c>
      <c r="K49">
        <v>47</v>
      </c>
      <c r="L49">
        <v>73</v>
      </c>
      <c r="M49">
        <v>69</v>
      </c>
      <c r="N49">
        <v>72</v>
      </c>
      <c r="Q49">
        <v>214</v>
      </c>
      <c r="R49">
        <v>71.739999999999995</v>
      </c>
      <c r="S49">
        <v>71.739999999999995</v>
      </c>
      <c r="T49">
        <v>73.930000000000007</v>
      </c>
      <c r="U49">
        <v>69.959999999999994</v>
      </c>
      <c r="V49">
        <v>72.5</v>
      </c>
      <c r="Y49">
        <v>72.13</v>
      </c>
      <c r="Z49">
        <v>61</v>
      </c>
      <c r="AA49">
        <v>41</v>
      </c>
      <c r="AB49">
        <v>47</v>
      </c>
      <c r="AE49">
        <v>8</v>
      </c>
      <c r="AF49">
        <v>9</v>
      </c>
      <c r="AG49">
        <v>13</v>
      </c>
      <c r="AJ49">
        <v>47</v>
      </c>
    </row>
    <row r="50" spans="1:36" x14ac:dyDescent="0.35">
      <c r="A50" s="3" t="str">
        <f t="shared" si="0"/>
        <v>Mary Liu</v>
      </c>
      <c r="B50" s="4">
        <v>45970</v>
      </c>
      <c r="C50" t="s">
        <v>671</v>
      </c>
      <c r="D50" t="s">
        <v>672</v>
      </c>
      <c r="E50" t="s">
        <v>673</v>
      </c>
      <c r="F50" t="s">
        <v>674</v>
      </c>
      <c r="G50" t="s">
        <v>675</v>
      </c>
      <c r="I50" t="s">
        <v>767</v>
      </c>
      <c r="J50" t="s">
        <v>768</v>
      </c>
      <c r="K50">
        <v>47</v>
      </c>
      <c r="L50">
        <v>72</v>
      </c>
      <c r="M50">
        <v>71</v>
      </c>
      <c r="N50">
        <v>71</v>
      </c>
      <c r="Q50">
        <v>214</v>
      </c>
      <c r="R50">
        <v>71.739999999999995</v>
      </c>
      <c r="S50">
        <v>71.739999999999995</v>
      </c>
      <c r="T50">
        <v>72.930000000000007</v>
      </c>
      <c r="U50">
        <v>71.959999999999994</v>
      </c>
      <c r="V50">
        <v>71.5</v>
      </c>
      <c r="Y50">
        <v>72.13</v>
      </c>
      <c r="Z50">
        <v>53</v>
      </c>
      <c r="AA50">
        <v>49</v>
      </c>
      <c r="AB50">
        <v>47</v>
      </c>
      <c r="AE50">
        <v>7</v>
      </c>
      <c r="AF50">
        <v>10</v>
      </c>
      <c r="AG50">
        <v>13</v>
      </c>
      <c r="AJ50">
        <v>47</v>
      </c>
    </row>
    <row r="51" spans="1:36" x14ac:dyDescent="0.35">
      <c r="A51" s="3" t="str">
        <f t="shared" si="0"/>
        <v>Kumkang Park</v>
      </c>
      <c r="B51" s="4">
        <v>45970</v>
      </c>
      <c r="C51" t="s">
        <v>671</v>
      </c>
      <c r="D51" t="s">
        <v>672</v>
      </c>
      <c r="E51" t="s">
        <v>673</v>
      </c>
      <c r="F51" t="s">
        <v>674</v>
      </c>
      <c r="G51" t="s">
        <v>675</v>
      </c>
      <c r="I51" t="s">
        <v>769</v>
      </c>
      <c r="J51" t="s">
        <v>770</v>
      </c>
      <c r="K51">
        <v>47</v>
      </c>
      <c r="L51">
        <v>69</v>
      </c>
      <c r="M51">
        <v>73</v>
      </c>
      <c r="N51">
        <v>72</v>
      </c>
      <c r="Q51">
        <v>214</v>
      </c>
      <c r="R51">
        <v>71.739999999999995</v>
      </c>
      <c r="S51">
        <v>71.739999999999995</v>
      </c>
      <c r="T51">
        <v>69.930000000000007</v>
      </c>
      <c r="U51">
        <v>73.959999999999994</v>
      </c>
      <c r="V51">
        <v>72.5</v>
      </c>
      <c r="Y51">
        <v>72.13</v>
      </c>
      <c r="Z51">
        <v>15</v>
      </c>
      <c r="AA51">
        <v>41</v>
      </c>
      <c r="AB51">
        <v>47</v>
      </c>
      <c r="AE51">
        <v>4</v>
      </c>
      <c r="AF51">
        <v>9</v>
      </c>
      <c r="AG51">
        <v>13</v>
      </c>
      <c r="AJ51">
        <v>47</v>
      </c>
    </row>
    <row r="52" spans="1:36" x14ac:dyDescent="0.35">
      <c r="A52" s="3" t="str">
        <f t="shared" si="0"/>
        <v>Patty Tavatanakit</v>
      </c>
      <c r="B52" s="4">
        <v>45970</v>
      </c>
      <c r="C52" t="s">
        <v>671</v>
      </c>
      <c r="D52" t="s">
        <v>672</v>
      </c>
      <c r="E52" t="s">
        <v>673</v>
      </c>
      <c r="F52" t="s">
        <v>674</v>
      </c>
      <c r="G52" t="s">
        <v>675</v>
      </c>
      <c r="I52" t="s">
        <v>771</v>
      </c>
      <c r="J52" t="s">
        <v>772</v>
      </c>
      <c r="K52">
        <v>47</v>
      </c>
      <c r="L52">
        <v>68</v>
      </c>
      <c r="M52">
        <v>72</v>
      </c>
      <c r="N52">
        <v>74</v>
      </c>
      <c r="Q52">
        <v>214</v>
      </c>
      <c r="R52">
        <v>71.739999999999995</v>
      </c>
      <c r="S52">
        <v>71.739999999999995</v>
      </c>
      <c r="T52">
        <v>68.930000000000007</v>
      </c>
      <c r="U52">
        <v>72.959999999999994</v>
      </c>
      <c r="V52">
        <v>74.5</v>
      </c>
      <c r="Y52">
        <v>72.13</v>
      </c>
      <c r="Z52">
        <v>7</v>
      </c>
      <c r="AA52">
        <v>24</v>
      </c>
      <c r="AB52">
        <v>47</v>
      </c>
      <c r="AE52">
        <v>3</v>
      </c>
      <c r="AF52">
        <v>7</v>
      </c>
      <c r="AG52">
        <v>13</v>
      </c>
      <c r="AJ52">
        <v>47</v>
      </c>
    </row>
    <row r="53" spans="1:36" x14ac:dyDescent="0.35">
      <c r="A53" s="3" t="str">
        <f t="shared" si="0"/>
        <v>Miranda Wang</v>
      </c>
      <c r="B53" s="4">
        <v>45970</v>
      </c>
      <c r="C53" t="s">
        <v>671</v>
      </c>
      <c r="D53" t="s">
        <v>672</v>
      </c>
      <c r="E53" t="s">
        <v>673</v>
      </c>
      <c r="F53" t="s">
        <v>674</v>
      </c>
      <c r="G53" t="s">
        <v>675</v>
      </c>
      <c r="I53" t="s">
        <v>773</v>
      </c>
      <c r="J53" t="s">
        <v>774</v>
      </c>
      <c r="K53">
        <v>47</v>
      </c>
      <c r="L53">
        <v>70</v>
      </c>
      <c r="M53">
        <v>71</v>
      </c>
      <c r="N53">
        <v>73</v>
      </c>
      <c r="Q53">
        <v>214</v>
      </c>
      <c r="R53">
        <v>71.739999999999995</v>
      </c>
      <c r="S53">
        <v>71.739999999999995</v>
      </c>
      <c r="T53">
        <v>70.930000000000007</v>
      </c>
      <c r="U53">
        <v>71.959999999999994</v>
      </c>
      <c r="V53">
        <v>73.5</v>
      </c>
      <c r="Y53">
        <v>72.13</v>
      </c>
      <c r="Z53">
        <v>25</v>
      </c>
      <c r="AA53">
        <v>34</v>
      </c>
      <c r="AB53">
        <v>47</v>
      </c>
      <c r="AE53">
        <v>5</v>
      </c>
      <c r="AF53">
        <v>8</v>
      </c>
      <c r="AG53">
        <v>13</v>
      </c>
      <c r="AJ53">
        <v>47</v>
      </c>
    </row>
    <row r="54" spans="1:36" x14ac:dyDescent="0.35">
      <c r="A54" s="3" t="str">
        <f t="shared" si="0"/>
        <v>Pajaree Anannarukarn</v>
      </c>
      <c r="B54" s="4">
        <v>45970</v>
      </c>
      <c r="C54" t="s">
        <v>671</v>
      </c>
      <c r="D54" t="s">
        <v>672</v>
      </c>
      <c r="E54" t="s">
        <v>673</v>
      </c>
      <c r="F54" t="s">
        <v>674</v>
      </c>
      <c r="G54" t="s">
        <v>675</v>
      </c>
      <c r="I54" t="s">
        <v>775</v>
      </c>
      <c r="J54" t="s">
        <v>776</v>
      </c>
      <c r="K54">
        <v>52</v>
      </c>
      <c r="L54">
        <v>71</v>
      </c>
      <c r="M54">
        <v>73</v>
      </c>
      <c r="N54">
        <v>71</v>
      </c>
      <c r="Q54">
        <v>215</v>
      </c>
      <c r="R54">
        <v>71.739999999999995</v>
      </c>
      <c r="S54">
        <v>71.739999999999995</v>
      </c>
      <c r="T54">
        <v>71.930000000000007</v>
      </c>
      <c r="U54">
        <v>73.959999999999994</v>
      </c>
      <c r="V54">
        <v>71.5</v>
      </c>
      <c r="Y54">
        <v>72.47</v>
      </c>
      <c r="Z54">
        <v>38</v>
      </c>
      <c r="AA54">
        <v>56</v>
      </c>
      <c r="AB54">
        <v>52</v>
      </c>
      <c r="AE54">
        <v>6</v>
      </c>
      <c r="AF54">
        <v>11</v>
      </c>
      <c r="AG54">
        <v>14</v>
      </c>
      <c r="AJ54">
        <v>52</v>
      </c>
    </row>
    <row r="55" spans="1:36" x14ac:dyDescent="0.35">
      <c r="A55" s="3" t="str">
        <f t="shared" si="0"/>
        <v>Kristen Gillman</v>
      </c>
      <c r="B55" s="4">
        <v>45970</v>
      </c>
      <c r="C55" t="s">
        <v>671</v>
      </c>
      <c r="D55" t="s">
        <v>672</v>
      </c>
      <c r="E55" t="s">
        <v>673</v>
      </c>
      <c r="F55" t="s">
        <v>674</v>
      </c>
      <c r="G55" t="s">
        <v>675</v>
      </c>
      <c r="I55" t="s">
        <v>777</v>
      </c>
      <c r="J55" t="s">
        <v>778</v>
      </c>
      <c r="K55">
        <v>52</v>
      </c>
      <c r="L55">
        <v>75</v>
      </c>
      <c r="M55">
        <v>68</v>
      </c>
      <c r="N55">
        <v>72</v>
      </c>
      <c r="Q55">
        <v>215</v>
      </c>
      <c r="R55">
        <v>71.739999999999995</v>
      </c>
      <c r="S55">
        <v>71.739999999999995</v>
      </c>
      <c r="T55">
        <v>75.930000000000007</v>
      </c>
      <c r="U55">
        <v>68.959999999999994</v>
      </c>
      <c r="V55">
        <v>72.5</v>
      </c>
      <c r="Y55">
        <v>72.47</v>
      </c>
      <c r="Z55">
        <v>70</v>
      </c>
      <c r="AA55">
        <v>49</v>
      </c>
      <c r="AB55">
        <v>52</v>
      </c>
      <c r="AE55">
        <v>10</v>
      </c>
      <c r="AF55">
        <v>10</v>
      </c>
      <c r="AG55">
        <v>14</v>
      </c>
      <c r="AJ55">
        <v>52</v>
      </c>
    </row>
    <row r="56" spans="1:36" x14ac:dyDescent="0.35">
      <c r="A56" s="3" t="str">
        <f t="shared" si="0"/>
        <v>Minjee Lee</v>
      </c>
      <c r="B56" s="4">
        <v>45970</v>
      </c>
      <c r="C56" t="s">
        <v>671</v>
      </c>
      <c r="D56" t="s">
        <v>672</v>
      </c>
      <c r="E56" t="s">
        <v>673</v>
      </c>
      <c r="F56" t="s">
        <v>674</v>
      </c>
      <c r="G56" t="s">
        <v>675</v>
      </c>
      <c r="I56" t="s">
        <v>708</v>
      </c>
      <c r="J56" t="s">
        <v>779</v>
      </c>
      <c r="K56">
        <v>52</v>
      </c>
      <c r="L56">
        <v>68</v>
      </c>
      <c r="M56">
        <v>73</v>
      </c>
      <c r="N56">
        <v>74</v>
      </c>
      <c r="Q56">
        <v>215</v>
      </c>
      <c r="R56">
        <v>71.739999999999995</v>
      </c>
      <c r="S56">
        <v>71.739999999999995</v>
      </c>
      <c r="T56">
        <v>68.930000000000007</v>
      </c>
      <c r="U56">
        <v>73.959999999999994</v>
      </c>
      <c r="V56">
        <v>74.5</v>
      </c>
      <c r="Y56">
        <v>72.47</v>
      </c>
      <c r="Z56">
        <v>7</v>
      </c>
      <c r="AA56">
        <v>34</v>
      </c>
      <c r="AB56">
        <v>52</v>
      </c>
      <c r="AE56">
        <v>3</v>
      </c>
      <c r="AF56">
        <v>8</v>
      </c>
      <c r="AG56">
        <v>14</v>
      </c>
      <c r="AJ56">
        <v>52</v>
      </c>
    </row>
    <row r="57" spans="1:36" x14ac:dyDescent="0.35">
      <c r="A57" s="3" t="str">
        <f t="shared" si="0"/>
        <v>Serena Aoki</v>
      </c>
      <c r="B57" s="4">
        <v>45970</v>
      </c>
      <c r="C57" t="s">
        <v>671</v>
      </c>
      <c r="D57" t="s">
        <v>672</v>
      </c>
      <c r="E57" t="s">
        <v>673</v>
      </c>
      <c r="F57" t="s">
        <v>674</v>
      </c>
      <c r="G57" t="s">
        <v>675</v>
      </c>
      <c r="I57" t="s">
        <v>780</v>
      </c>
      <c r="J57" t="s">
        <v>781</v>
      </c>
      <c r="K57">
        <v>55</v>
      </c>
      <c r="L57">
        <v>76</v>
      </c>
      <c r="M57">
        <v>68</v>
      </c>
      <c r="N57">
        <v>72</v>
      </c>
      <c r="Q57">
        <v>216</v>
      </c>
      <c r="R57">
        <v>71.739999999999995</v>
      </c>
      <c r="S57">
        <v>71.739999999999995</v>
      </c>
      <c r="T57">
        <v>76.930000000000007</v>
      </c>
      <c r="U57">
        <v>68.959999999999994</v>
      </c>
      <c r="V57">
        <v>72.5</v>
      </c>
      <c r="Y57">
        <v>72.8</v>
      </c>
      <c r="Z57">
        <v>73</v>
      </c>
      <c r="AA57">
        <v>56</v>
      </c>
      <c r="AB57">
        <v>55</v>
      </c>
      <c r="AE57">
        <v>11</v>
      </c>
      <c r="AF57">
        <v>11</v>
      </c>
      <c r="AG57">
        <v>15</v>
      </c>
      <c r="AJ57">
        <v>55</v>
      </c>
    </row>
    <row r="58" spans="1:36" x14ac:dyDescent="0.35">
      <c r="A58" s="3" t="str">
        <f t="shared" si="0"/>
        <v>Asuka Kashiwabara</v>
      </c>
      <c r="B58" s="4">
        <v>45970</v>
      </c>
      <c r="C58" t="s">
        <v>671</v>
      </c>
      <c r="D58" t="s">
        <v>672</v>
      </c>
      <c r="E58" t="s">
        <v>673</v>
      </c>
      <c r="F58" t="s">
        <v>674</v>
      </c>
      <c r="G58" t="s">
        <v>675</v>
      </c>
      <c r="I58" t="s">
        <v>782</v>
      </c>
      <c r="J58" t="s">
        <v>783</v>
      </c>
      <c r="K58">
        <v>55</v>
      </c>
      <c r="L58">
        <v>70</v>
      </c>
      <c r="M58">
        <v>73</v>
      </c>
      <c r="N58">
        <v>73</v>
      </c>
      <c r="Q58">
        <v>216</v>
      </c>
      <c r="R58">
        <v>71.739999999999995</v>
      </c>
      <c r="S58">
        <v>71.739999999999995</v>
      </c>
      <c r="T58">
        <v>70.930000000000007</v>
      </c>
      <c r="U58">
        <v>73.959999999999994</v>
      </c>
      <c r="V58">
        <v>73.5</v>
      </c>
      <c r="Y58">
        <v>72.8</v>
      </c>
      <c r="Z58">
        <v>25</v>
      </c>
      <c r="AA58">
        <v>49</v>
      </c>
      <c r="AB58">
        <v>55</v>
      </c>
      <c r="AE58">
        <v>5</v>
      </c>
      <c r="AF58">
        <v>10</v>
      </c>
      <c r="AG58">
        <v>15</v>
      </c>
      <c r="AJ58">
        <v>55</v>
      </c>
    </row>
    <row r="59" spans="1:36" x14ac:dyDescent="0.35">
      <c r="A59" s="3" t="str">
        <f t="shared" si="0"/>
        <v>Min-Young Lee</v>
      </c>
      <c r="B59" s="4">
        <v>45970</v>
      </c>
      <c r="C59" t="s">
        <v>671</v>
      </c>
      <c r="D59" t="s">
        <v>672</v>
      </c>
      <c r="E59" t="s">
        <v>673</v>
      </c>
      <c r="F59" t="s">
        <v>674</v>
      </c>
      <c r="G59" t="s">
        <v>675</v>
      </c>
      <c r="I59" t="s">
        <v>708</v>
      </c>
      <c r="J59" t="s">
        <v>784</v>
      </c>
      <c r="K59">
        <v>55</v>
      </c>
      <c r="L59">
        <v>71</v>
      </c>
      <c r="M59">
        <v>72</v>
      </c>
      <c r="N59">
        <v>73</v>
      </c>
      <c r="Q59">
        <v>216</v>
      </c>
      <c r="R59">
        <v>71.739999999999995</v>
      </c>
      <c r="S59">
        <v>71.739999999999995</v>
      </c>
      <c r="T59">
        <v>71.930000000000007</v>
      </c>
      <c r="U59">
        <v>72.959999999999994</v>
      </c>
      <c r="V59">
        <v>73.5</v>
      </c>
      <c r="Y59">
        <v>72.8</v>
      </c>
      <c r="Z59">
        <v>38</v>
      </c>
      <c r="AA59">
        <v>49</v>
      </c>
      <c r="AB59">
        <v>55</v>
      </c>
      <c r="AE59">
        <v>6</v>
      </c>
      <c r="AF59">
        <v>10</v>
      </c>
      <c r="AG59">
        <v>15</v>
      </c>
      <c r="AJ59">
        <v>55</v>
      </c>
    </row>
    <row r="60" spans="1:36" x14ac:dyDescent="0.35">
      <c r="A60" s="3" t="str">
        <f t="shared" si="0"/>
        <v>Robyn Choi</v>
      </c>
      <c r="B60" s="4">
        <v>45970</v>
      </c>
      <c r="C60" t="s">
        <v>671</v>
      </c>
      <c r="D60" t="s">
        <v>672</v>
      </c>
      <c r="E60" t="s">
        <v>673</v>
      </c>
      <c r="F60" t="s">
        <v>674</v>
      </c>
      <c r="G60" t="s">
        <v>675</v>
      </c>
      <c r="I60" t="s">
        <v>785</v>
      </c>
      <c r="J60" t="s">
        <v>786</v>
      </c>
      <c r="K60">
        <v>58</v>
      </c>
      <c r="L60">
        <v>71</v>
      </c>
      <c r="M60">
        <v>73</v>
      </c>
      <c r="N60">
        <v>73</v>
      </c>
      <c r="Q60">
        <v>217</v>
      </c>
      <c r="R60">
        <v>71.739999999999995</v>
      </c>
      <c r="S60">
        <v>71.739999999999995</v>
      </c>
      <c r="T60">
        <v>71.930000000000007</v>
      </c>
      <c r="U60">
        <v>73.959999999999994</v>
      </c>
      <c r="V60">
        <v>73.5</v>
      </c>
      <c r="Y60">
        <v>73.13</v>
      </c>
      <c r="Z60">
        <v>38</v>
      </c>
      <c r="AA60">
        <v>56</v>
      </c>
      <c r="AB60">
        <v>58</v>
      </c>
      <c r="AE60">
        <v>6</v>
      </c>
      <c r="AF60">
        <v>11</v>
      </c>
      <c r="AG60">
        <v>16</v>
      </c>
      <c r="AJ60">
        <v>58</v>
      </c>
    </row>
    <row r="61" spans="1:36" x14ac:dyDescent="0.35">
      <c r="A61" s="3" t="str">
        <f t="shared" si="0"/>
        <v>Shiho Kuwaki</v>
      </c>
      <c r="B61" s="4">
        <v>45970</v>
      </c>
      <c r="C61" t="s">
        <v>671</v>
      </c>
      <c r="D61" t="s">
        <v>672</v>
      </c>
      <c r="E61" t="s">
        <v>673</v>
      </c>
      <c r="F61" t="s">
        <v>674</v>
      </c>
      <c r="G61" t="s">
        <v>675</v>
      </c>
      <c r="I61" t="s">
        <v>787</v>
      </c>
      <c r="J61" t="s">
        <v>788</v>
      </c>
      <c r="K61">
        <v>58</v>
      </c>
      <c r="L61">
        <v>71</v>
      </c>
      <c r="M61">
        <v>74</v>
      </c>
      <c r="N61">
        <v>72</v>
      </c>
      <c r="Q61">
        <v>217</v>
      </c>
      <c r="R61">
        <v>71.739999999999995</v>
      </c>
      <c r="S61">
        <v>71.739999999999995</v>
      </c>
      <c r="T61">
        <v>71.930000000000007</v>
      </c>
      <c r="U61">
        <v>74.959999999999994</v>
      </c>
      <c r="V61">
        <v>72.5</v>
      </c>
      <c r="Y61">
        <v>73.13</v>
      </c>
      <c r="Z61">
        <v>38</v>
      </c>
      <c r="AA61">
        <v>62</v>
      </c>
      <c r="AB61">
        <v>58</v>
      </c>
      <c r="AE61">
        <v>6</v>
      </c>
      <c r="AF61">
        <v>12</v>
      </c>
      <c r="AG61">
        <v>16</v>
      </c>
      <c r="AJ61">
        <v>58</v>
      </c>
    </row>
    <row r="62" spans="1:36" x14ac:dyDescent="0.35">
      <c r="A62" s="3" t="str">
        <f t="shared" si="0"/>
        <v>Dewi Weber</v>
      </c>
      <c r="B62" s="4">
        <v>45970</v>
      </c>
      <c r="C62" t="s">
        <v>671</v>
      </c>
      <c r="D62" t="s">
        <v>672</v>
      </c>
      <c r="E62" t="s">
        <v>673</v>
      </c>
      <c r="F62" t="s">
        <v>674</v>
      </c>
      <c r="G62" t="s">
        <v>675</v>
      </c>
      <c r="I62" t="s">
        <v>789</v>
      </c>
      <c r="J62" t="s">
        <v>790</v>
      </c>
      <c r="K62">
        <v>58</v>
      </c>
      <c r="L62">
        <v>69</v>
      </c>
      <c r="M62">
        <v>76</v>
      </c>
      <c r="N62">
        <v>72</v>
      </c>
      <c r="Q62">
        <v>217</v>
      </c>
      <c r="R62">
        <v>71.739999999999995</v>
      </c>
      <c r="S62">
        <v>71.739999999999995</v>
      </c>
      <c r="T62">
        <v>69.930000000000007</v>
      </c>
      <c r="U62">
        <v>76.959999999999994</v>
      </c>
      <c r="V62">
        <v>72.5</v>
      </c>
      <c r="Y62">
        <v>73.13</v>
      </c>
      <c r="Z62">
        <v>15</v>
      </c>
      <c r="AA62">
        <v>62</v>
      </c>
      <c r="AB62">
        <v>58</v>
      </c>
      <c r="AE62">
        <v>4</v>
      </c>
      <c r="AF62">
        <v>12</v>
      </c>
      <c r="AG62">
        <v>16</v>
      </c>
      <c r="AJ62">
        <v>58</v>
      </c>
    </row>
    <row r="63" spans="1:36" x14ac:dyDescent="0.35">
      <c r="A63" s="3" t="str">
        <f t="shared" si="0"/>
        <v>Chia Yen Wu</v>
      </c>
      <c r="B63" s="4">
        <v>45970</v>
      </c>
      <c r="C63" t="s">
        <v>671</v>
      </c>
      <c r="D63" t="s">
        <v>672</v>
      </c>
      <c r="E63" t="s">
        <v>673</v>
      </c>
      <c r="F63" t="s">
        <v>674</v>
      </c>
      <c r="G63" t="s">
        <v>675</v>
      </c>
      <c r="I63" t="s">
        <v>791</v>
      </c>
      <c r="J63" t="s">
        <v>792</v>
      </c>
      <c r="K63">
        <v>58</v>
      </c>
      <c r="L63">
        <v>70</v>
      </c>
      <c r="M63">
        <v>75</v>
      </c>
      <c r="N63">
        <v>72</v>
      </c>
      <c r="Q63">
        <v>217</v>
      </c>
      <c r="R63">
        <v>71.739999999999995</v>
      </c>
      <c r="S63">
        <v>71.739999999999995</v>
      </c>
      <c r="T63">
        <v>70.930000000000007</v>
      </c>
      <c r="U63">
        <v>75.959999999999994</v>
      </c>
      <c r="V63">
        <v>72.5</v>
      </c>
      <c r="Y63">
        <v>73.13</v>
      </c>
      <c r="Z63">
        <v>25</v>
      </c>
      <c r="AA63">
        <v>62</v>
      </c>
      <c r="AB63">
        <v>58</v>
      </c>
      <c r="AE63">
        <v>5</v>
      </c>
      <c r="AF63">
        <v>12</v>
      </c>
      <c r="AG63">
        <v>16</v>
      </c>
      <c r="AJ63">
        <v>58</v>
      </c>
    </row>
    <row r="64" spans="1:36" x14ac:dyDescent="0.35">
      <c r="A64" s="3" t="str">
        <f t="shared" si="0"/>
        <v>Celine Borge</v>
      </c>
      <c r="B64" s="4">
        <v>45970</v>
      </c>
      <c r="C64" t="s">
        <v>671</v>
      </c>
      <c r="D64" t="s">
        <v>672</v>
      </c>
      <c r="E64" t="s">
        <v>673</v>
      </c>
      <c r="F64" t="s">
        <v>674</v>
      </c>
      <c r="G64" t="s">
        <v>675</v>
      </c>
      <c r="I64" t="s">
        <v>793</v>
      </c>
      <c r="J64" t="s">
        <v>794</v>
      </c>
      <c r="K64">
        <v>62</v>
      </c>
      <c r="L64">
        <v>73</v>
      </c>
      <c r="M64">
        <v>72</v>
      </c>
      <c r="N64">
        <v>73</v>
      </c>
      <c r="Q64">
        <v>218</v>
      </c>
      <c r="R64">
        <v>71.739999999999995</v>
      </c>
      <c r="S64">
        <v>71.739999999999995</v>
      </c>
      <c r="T64">
        <v>73.930000000000007</v>
      </c>
      <c r="U64">
        <v>72.959999999999994</v>
      </c>
      <c r="V64">
        <v>73.5</v>
      </c>
      <c r="Y64">
        <v>73.47</v>
      </c>
      <c r="Z64">
        <v>61</v>
      </c>
      <c r="AA64">
        <v>62</v>
      </c>
      <c r="AB64">
        <v>62</v>
      </c>
      <c r="AE64">
        <v>8</v>
      </c>
      <c r="AF64">
        <v>12</v>
      </c>
      <c r="AG64">
        <v>17</v>
      </c>
      <c r="AJ64">
        <v>62</v>
      </c>
    </row>
    <row r="65" spans="1:36" x14ac:dyDescent="0.35">
      <c r="A65" s="3" t="str">
        <f t="shared" si="0"/>
        <v>Gurleen Kaur</v>
      </c>
      <c r="B65" s="4">
        <v>45970</v>
      </c>
      <c r="C65" t="s">
        <v>671</v>
      </c>
      <c r="D65" t="s">
        <v>672</v>
      </c>
      <c r="E65" t="s">
        <v>673</v>
      </c>
      <c r="F65" t="s">
        <v>674</v>
      </c>
      <c r="G65" t="s">
        <v>675</v>
      </c>
      <c r="I65" t="s">
        <v>795</v>
      </c>
      <c r="J65" t="s">
        <v>796</v>
      </c>
      <c r="K65">
        <v>62</v>
      </c>
      <c r="L65">
        <v>74</v>
      </c>
      <c r="M65">
        <v>71</v>
      </c>
      <c r="N65">
        <v>73</v>
      </c>
      <c r="Q65">
        <v>218</v>
      </c>
      <c r="R65">
        <v>71.739999999999995</v>
      </c>
      <c r="S65">
        <v>71.739999999999995</v>
      </c>
      <c r="T65">
        <v>74.930000000000007</v>
      </c>
      <c r="U65">
        <v>71.959999999999994</v>
      </c>
      <c r="V65">
        <v>73.5</v>
      </c>
      <c r="Y65">
        <v>73.47</v>
      </c>
      <c r="Z65">
        <v>67</v>
      </c>
      <c r="AA65">
        <v>62</v>
      </c>
      <c r="AB65">
        <v>62</v>
      </c>
      <c r="AE65">
        <v>9</v>
      </c>
      <c r="AF65">
        <v>12</v>
      </c>
      <c r="AG65">
        <v>17</v>
      </c>
      <c r="AJ65">
        <v>62</v>
      </c>
    </row>
    <row r="66" spans="1:36" x14ac:dyDescent="0.35">
      <c r="A66" s="3" t="str">
        <f t="shared" ref="A66:A129" si="1">IF(J66="","",CONCATENATE(J66," ",I66))</f>
        <v>Ayako Kimura</v>
      </c>
      <c r="B66" s="4">
        <v>45970</v>
      </c>
      <c r="C66" t="s">
        <v>671</v>
      </c>
      <c r="D66" t="s">
        <v>672</v>
      </c>
      <c r="E66" t="s">
        <v>673</v>
      </c>
      <c r="F66" t="s">
        <v>674</v>
      </c>
      <c r="G66" t="s">
        <v>675</v>
      </c>
      <c r="I66" t="s">
        <v>797</v>
      </c>
      <c r="J66" t="s">
        <v>798</v>
      </c>
      <c r="K66">
        <v>62</v>
      </c>
      <c r="L66">
        <v>75</v>
      </c>
      <c r="M66">
        <v>73</v>
      </c>
      <c r="N66">
        <v>70</v>
      </c>
      <c r="Q66">
        <v>218</v>
      </c>
      <c r="R66">
        <v>71.739999999999995</v>
      </c>
      <c r="S66">
        <v>71.739999999999995</v>
      </c>
      <c r="T66">
        <v>75.930000000000007</v>
      </c>
      <c r="U66">
        <v>73.959999999999994</v>
      </c>
      <c r="V66">
        <v>70.5</v>
      </c>
      <c r="Y66">
        <v>73.47</v>
      </c>
      <c r="Z66">
        <v>70</v>
      </c>
      <c r="AA66">
        <v>70</v>
      </c>
      <c r="AB66">
        <v>62</v>
      </c>
      <c r="AE66">
        <v>10</v>
      </c>
      <c r="AF66">
        <v>15</v>
      </c>
      <c r="AG66">
        <v>17</v>
      </c>
      <c r="AJ66">
        <v>62</v>
      </c>
    </row>
    <row r="67" spans="1:36" x14ac:dyDescent="0.35">
      <c r="A67" s="3" t="str">
        <f t="shared" si="1"/>
        <v>Mitsuki Kobayashi</v>
      </c>
      <c r="B67" s="4">
        <v>45970</v>
      </c>
      <c r="C67" t="s">
        <v>671</v>
      </c>
      <c r="D67" t="s">
        <v>672</v>
      </c>
      <c r="E67" t="s">
        <v>673</v>
      </c>
      <c r="F67" t="s">
        <v>674</v>
      </c>
      <c r="G67" t="s">
        <v>675</v>
      </c>
      <c r="I67" t="s">
        <v>799</v>
      </c>
      <c r="J67" t="s">
        <v>800</v>
      </c>
      <c r="K67">
        <v>62</v>
      </c>
      <c r="L67">
        <v>71</v>
      </c>
      <c r="M67">
        <v>69</v>
      </c>
      <c r="N67">
        <v>78</v>
      </c>
      <c r="Q67">
        <v>218</v>
      </c>
      <c r="R67">
        <v>71.739999999999995</v>
      </c>
      <c r="S67">
        <v>71.739999999999995</v>
      </c>
      <c r="T67">
        <v>71.930000000000007</v>
      </c>
      <c r="U67">
        <v>69.959999999999994</v>
      </c>
      <c r="V67">
        <v>78.5</v>
      </c>
      <c r="Y67">
        <v>73.47</v>
      </c>
      <c r="Z67">
        <v>38</v>
      </c>
      <c r="AA67">
        <v>24</v>
      </c>
      <c r="AB67">
        <v>62</v>
      </c>
      <c r="AE67">
        <v>6</v>
      </c>
      <c r="AF67">
        <v>7</v>
      </c>
      <c r="AG67">
        <v>17</v>
      </c>
      <c r="AJ67">
        <v>62</v>
      </c>
    </row>
    <row r="68" spans="1:36" x14ac:dyDescent="0.35">
      <c r="A68" s="3" t="str">
        <f t="shared" si="1"/>
        <v>Aline Krauter</v>
      </c>
      <c r="B68" s="4">
        <v>45970</v>
      </c>
      <c r="C68" t="s">
        <v>671</v>
      </c>
      <c r="D68" t="s">
        <v>672</v>
      </c>
      <c r="E68" t="s">
        <v>673</v>
      </c>
      <c r="F68" t="s">
        <v>674</v>
      </c>
      <c r="G68" t="s">
        <v>675</v>
      </c>
      <c r="I68" t="s">
        <v>801</v>
      </c>
      <c r="J68" t="s">
        <v>802</v>
      </c>
      <c r="K68">
        <v>62</v>
      </c>
      <c r="L68">
        <v>70</v>
      </c>
      <c r="M68">
        <v>74</v>
      </c>
      <c r="N68">
        <v>74</v>
      </c>
      <c r="Q68">
        <v>218</v>
      </c>
      <c r="R68">
        <v>71.739999999999995</v>
      </c>
      <c r="S68">
        <v>71.739999999999995</v>
      </c>
      <c r="T68">
        <v>70.930000000000007</v>
      </c>
      <c r="U68">
        <v>74.959999999999994</v>
      </c>
      <c r="V68">
        <v>74.5</v>
      </c>
      <c r="Y68">
        <v>73.47</v>
      </c>
      <c r="Z68">
        <v>25</v>
      </c>
      <c r="AA68">
        <v>56</v>
      </c>
      <c r="AB68">
        <v>62</v>
      </c>
      <c r="AE68">
        <v>5</v>
      </c>
      <c r="AF68">
        <v>11</v>
      </c>
      <c r="AG68">
        <v>17</v>
      </c>
      <c r="AJ68">
        <v>62</v>
      </c>
    </row>
    <row r="69" spans="1:36" x14ac:dyDescent="0.35">
      <c r="A69" s="3" t="str">
        <f t="shared" si="1"/>
        <v>Chanettee Wannasaen</v>
      </c>
      <c r="B69" s="4">
        <v>45970</v>
      </c>
      <c r="C69" t="s">
        <v>671</v>
      </c>
      <c r="D69" t="s">
        <v>672</v>
      </c>
      <c r="E69" t="s">
        <v>673</v>
      </c>
      <c r="F69" t="s">
        <v>674</v>
      </c>
      <c r="G69" t="s">
        <v>675</v>
      </c>
      <c r="I69" t="s">
        <v>803</v>
      </c>
      <c r="J69" t="s">
        <v>804</v>
      </c>
      <c r="K69">
        <v>62</v>
      </c>
      <c r="L69">
        <v>77</v>
      </c>
      <c r="M69">
        <v>70</v>
      </c>
      <c r="N69">
        <v>71</v>
      </c>
      <c r="Q69">
        <v>218</v>
      </c>
      <c r="R69">
        <v>71.739999999999995</v>
      </c>
      <c r="S69">
        <v>71.739999999999995</v>
      </c>
      <c r="T69">
        <v>77.930000000000007</v>
      </c>
      <c r="U69">
        <v>70.959999999999994</v>
      </c>
      <c r="V69">
        <v>71.5</v>
      </c>
      <c r="Y69">
        <v>73.47</v>
      </c>
      <c r="Z69">
        <v>75</v>
      </c>
      <c r="AA69">
        <v>68</v>
      </c>
      <c r="AB69">
        <v>62</v>
      </c>
      <c r="AE69">
        <v>12</v>
      </c>
      <c r="AF69">
        <v>14</v>
      </c>
      <c r="AG69">
        <v>17</v>
      </c>
      <c r="AJ69">
        <v>62</v>
      </c>
    </row>
    <row r="70" spans="1:36" x14ac:dyDescent="0.35">
      <c r="A70" s="3" t="str">
        <f t="shared" si="1"/>
        <v>Yuka Yasuda</v>
      </c>
      <c r="B70" s="4">
        <v>45970</v>
      </c>
      <c r="C70" t="s">
        <v>671</v>
      </c>
      <c r="D70" t="s">
        <v>672</v>
      </c>
      <c r="E70" t="s">
        <v>673</v>
      </c>
      <c r="F70" t="s">
        <v>674</v>
      </c>
      <c r="G70" t="s">
        <v>675</v>
      </c>
      <c r="I70" t="s">
        <v>805</v>
      </c>
      <c r="J70" t="s">
        <v>806</v>
      </c>
      <c r="K70">
        <v>62</v>
      </c>
      <c r="L70">
        <v>70</v>
      </c>
      <c r="M70">
        <v>78</v>
      </c>
      <c r="N70">
        <v>70</v>
      </c>
      <c r="Q70">
        <v>218</v>
      </c>
      <c r="R70">
        <v>71.739999999999995</v>
      </c>
      <c r="S70">
        <v>71.739999999999995</v>
      </c>
      <c r="T70">
        <v>70.930000000000007</v>
      </c>
      <c r="U70">
        <v>78.959999999999994</v>
      </c>
      <c r="V70">
        <v>70.5</v>
      </c>
      <c r="Y70">
        <v>73.47</v>
      </c>
      <c r="Z70">
        <v>25</v>
      </c>
      <c r="AA70">
        <v>70</v>
      </c>
      <c r="AB70">
        <v>62</v>
      </c>
      <c r="AE70">
        <v>5</v>
      </c>
      <c r="AF70">
        <v>15</v>
      </c>
      <c r="AG70">
        <v>17</v>
      </c>
      <c r="AJ70">
        <v>62</v>
      </c>
    </row>
    <row r="71" spans="1:36" x14ac:dyDescent="0.35">
      <c r="A71" s="3" t="str">
        <f t="shared" si="1"/>
        <v>Benedetta Moresco</v>
      </c>
      <c r="B71" s="4">
        <v>45970</v>
      </c>
      <c r="C71" t="s">
        <v>671</v>
      </c>
      <c r="D71" t="s">
        <v>672</v>
      </c>
      <c r="E71" t="s">
        <v>673</v>
      </c>
      <c r="F71" t="s">
        <v>674</v>
      </c>
      <c r="G71" t="s">
        <v>675</v>
      </c>
      <c r="I71" t="s">
        <v>807</v>
      </c>
      <c r="J71" t="s">
        <v>808</v>
      </c>
      <c r="K71">
        <v>69</v>
      </c>
      <c r="L71">
        <v>71</v>
      </c>
      <c r="M71">
        <v>74</v>
      </c>
      <c r="N71">
        <v>74</v>
      </c>
      <c r="Q71">
        <v>219</v>
      </c>
      <c r="R71">
        <v>71.739999999999995</v>
      </c>
      <c r="S71">
        <v>71.739999999999995</v>
      </c>
      <c r="T71">
        <v>71.930000000000007</v>
      </c>
      <c r="U71">
        <v>74.959999999999994</v>
      </c>
      <c r="V71">
        <v>74.5</v>
      </c>
      <c r="Y71">
        <v>73.8</v>
      </c>
      <c r="Z71">
        <v>38</v>
      </c>
      <c r="AA71">
        <v>62</v>
      </c>
      <c r="AB71">
        <v>69</v>
      </c>
      <c r="AE71">
        <v>6</v>
      </c>
      <c r="AF71">
        <v>12</v>
      </c>
      <c r="AG71">
        <v>18</v>
      </c>
      <c r="AJ71">
        <v>69</v>
      </c>
    </row>
    <row r="72" spans="1:36" x14ac:dyDescent="0.35">
      <c r="A72" s="3" t="str">
        <f t="shared" si="1"/>
        <v>Julia Lopez Ramirez</v>
      </c>
      <c r="B72" s="4">
        <v>45970</v>
      </c>
      <c r="C72" t="s">
        <v>671</v>
      </c>
      <c r="D72" t="s">
        <v>672</v>
      </c>
      <c r="E72" t="s">
        <v>673</v>
      </c>
      <c r="F72" t="s">
        <v>674</v>
      </c>
      <c r="G72" t="s">
        <v>675</v>
      </c>
      <c r="I72" t="s">
        <v>809</v>
      </c>
      <c r="J72" t="s">
        <v>810</v>
      </c>
      <c r="K72">
        <v>70</v>
      </c>
      <c r="L72">
        <v>71</v>
      </c>
      <c r="M72">
        <v>72</v>
      </c>
      <c r="N72">
        <v>77</v>
      </c>
      <c r="Q72">
        <v>220</v>
      </c>
      <c r="R72">
        <v>71.739999999999995</v>
      </c>
      <c r="S72">
        <v>71.739999999999995</v>
      </c>
      <c r="T72">
        <v>71.930000000000007</v>
      </c>
      <c r="U72">
        <v>72.959999999999994</v>
      </c>
      <c r="V72">
        <v>77.5</v>
      </c>
      <c r="Y72">
        <v>74.13</v>
      </c>
      <c r="Z72">
        <v>38</v>
      </c>
      <c r="AA72">
        <v>49</v>
      </c>
      <c r="AB72">
        <v>70</v>
      </c>
      <c r="AE72">
        <v>6</v>
      </c>
      <c r="AF72">
        <v>10</v>
      </c>
      <c r="AG72">
        <v>19</v>
      </c>
      <c r="AJ72">
        <v>70</v>
      </c>
    </row>
    <row r="73" spans="1:36" x14ac:dyDescent="0.35">
      <c r="A73" s="3" t="str">
        <f t="shared" si="1"/>
        <v>Pauline Roussin-Bouchard</v>
      </c>
      <c r="B73" s="4">
        <v>45970</v>
      </c>
      <c r="C73" t="s">
        <v>671</v>
      </c>
      <c r="D73" t="s">
        <v>672</v>
      </c>
      <c r="E73" t="s">
        <v>673</v>
      </c>
      <c r="F73" t="s">
        <v>674</v>
      </c>
      <c r="G73" t="s">
        <v>675</v>
      </c>
      <c r="I73" t="s">
        <v>811</v>
      </c>
      <c r="J73" t="s">
        <v>812</v>
      </c>
      <c r="K73">
        <v>70</v>
      </c>
      <c r="L73">
        <v>76</v>
      </c>
      <c r="M73">
        <v>72</v>
      </c>
      <c r="N73">
        <v>72</v>
      </c>
      <c r="Q73">
        <v>220</v>
      </c>
      <c r="R73">
        <v>71.739999999999995</v>
      </c>
      <c r="S73">
        <v>71.739999999999995</v>
      </c>
      <c r="T73">
        <v>76.930000000000007</v>
      </c>
      <c r="U73">
        <v>72.959999999999994</v>
      </c>
      <c r="V73">
        <v>72.5</v>
      </c>
      <c r="Y73">
        <v>74.13</v>
      </c>
      <c r="Z73">
        <v>73</v>
      </c>
      <c r="AA73">
        <v>70</v>
      </c>
      <c r="AB73">
        <v>70</v>
      </c>
      <c r="AE73">
        <v>11</v>
      </c>
      <c r="AF73">
        <v>15</v>
      </c>
      <c r="AG73">
        <v>19</v>
      </c>
      <c r="AJ73">
        <v>70</v>
      </c>
    </row>
    <row r="74" spans="1:36" x14ac:dyDescent="0.35">
      <c r="A74" s="3" t="str">
        <f t="shared" si="1"/>
        <v>Nana Yamashiro</v>
      </c>
      <c r="B74" s="4">
        <v>45970</v>
      </c>
      <c r="C74" t="s">
        <v>671</v>
      </c>
      <c r="D74" t="s">
        <v>672</v>
      </c>
      <c r="E74" t="s">
        <v>673</v>
      </c>
      <c r="F74" t="s">
        <v>674</v>
      </c>
      <c r="G74" t="s">
        <v>675</v>
      </c>
      <c r="I74" t="s">
        <v>813</v>
      </c>
      <c r="J74" t="s">
        <v>724</v>
      </c>
      <c r="K74">
        <v>70</v>
      </c>
      <c r="L74">
        <v>74</v>
      </c>
      <c r="M74">
        <v>74</v>
      </c>
      <c r="N74">
        <v>72</v>
      </c>
      <c r="Q74">
        <v>220</v>
      </c>
      <c r="R74">
        <v>71.739999999999995</v>
      </c>
      <c r="S74">
        <v>71.739999999999995</v>
      </c>
      <c r="T74">
        <v>74.930000000000007</v>
      </c>
      <c r="U74">
        <v>74.959999999999994</v>
      </c>
      <c r="V74">
        <v>72.5</v>
      </c>
      <c r="Y74">
        <v>74.13</v>
      </c>
      <c r="Z74">
        <v>67</v>
      </c>
      <c r="AA74">
        <v>70</v>
      </c>
      <c r="AB74">
        <v>70</v>
      </c>
      <c r="AE74">
        <v>9</v>
      </c>
      <c r="AF74">
        <v>15</v>
      </c>
      <c r="AG74">
        <v>19</v>
      </c>
      <c r="AJ74">
        <v>70</v>
      </c>
    </row>
    <row r="75" spans="1:36" x14ac:dyDescent="0.35">
      <c r="A75" s="3" t="str">
        <f t="shared" si="1"/>
        <v>Haeji Kang</v>
      </c>
      <c r="B75" s="4">
        <v>45970</v>
      </c>
      <c r="C75" t="s">
        <v>671</v>
      </c>
      <c r="D75" t="s">
        <v>672</v>
      </c>
      <c r="E75" t="s">
        <v>673</v>
      </c>
      <c r="F75" t="s">
        <v>674</v>
      </c>
      <c r="G75" t="s">
        <v>675</v>
      </c>
      <c r="I75" t="s">
        <v>814</v>
      </c>
      <c r="J75" t="s">
        <v>815</v>
      </c>
      <c r="K75">
        <v>73</v>
      </c>
      <c r="L75">
        <v>72</v>
      </c>
      <c r="M75">
        <v>75</v>
      </c>
      <c r="N75">
        <v>75</v>
      </c>
      <c r="Q75">
        <v>222</v>
      </c>
      <c r="R75">
        <v>71.739999999999995</v>
      </c>
      <c r="S75">
        <v>71.739999999999995</v>
      </c>
      <c r="T75">
        <v>72.930000000000007</v>
      </c>
      <c r="U75">
        <v>75.959999999999994</v>
      </c>
      <c r="V75">
        <v>75.5</v>
      </c>
      <c r="Y75">
        <v>74.8</v>
      </c>
      <c r="Z75">
        <v>53</v>
      </c>
      <c r="AA75">
        <v>68</v>
      </c>
      <c r="AB75">
        <v>73</v>
      </c>
      <c r="AE75">
        <v>7</v>
      </c>
      <c r="AF75">
        <v>14</v>
      </c>
      <c r="AG75">
        <v>21</v>
      </c>
      <c r="AJ75">
        <v>73</v>
      </c>
    </row>
    <row r="76" spans="1:36" x14ac:dyDescent="0.35">
      <c r="A76" s="3" t="str">
        <f t="shared" si="1"/>
        <v>Kotoko Uchida</v>
      </c>
      <c r="B76" s="4">
        <v>45970</v>
      </c>
      <c r="C76" t="s">
        <v>671</v>
      </c>
      <c r="D76" t="s">
        <v>672</v>
      </c>
      <c r="E76" t="s">
        <v>673</v>
      </c>
      <c r="F76" t="s">
        <v>674</v>
      </c>
      <c r="G76" t="s">
        <v>675</v>
      </c>
      <c r="I76" t="s">
        <v>816</v>
      </c>
      <c r="J76" t="s">
        <v>817</v>
      </c>
      <c r="K76">
        <v>73</v>
      </c>
      <c r="L76">
        <v>78</v>
      </c>
      <c r="M76">
        <v>72</v>
      </c>
      <c r="N76">
        <v>72</v>
      </c>
      <c r="Q76">
        <v>222</v>
      </c>
      <c r="R76">
        <v>71.739999999999995</v>
      </c>
      <c r="S76">
        <v>71.739999999999995</v>
      </c>
      <c r="T76">
        <v>78.930000000000007</v>
      </c>
      <c r="U76">
        <v>72.959999999999994</v>
      </c>
      <c r="V76">
        <v>72.5</v>
      </c>
      <c r="Y76">
        <v>74.8</v>
      </c>
      <c r="Z76">
        <v>76</v>
      </c>
      <c r="AA76">
        <v>75</v>
      </c>
      <c r="AB76">
        <v>73</v>
      </c>
      <c r="AE76">
        <v>13</v>
      </c>
      <c r="AF76">
        <v>17</v>
      </c>
      <c r="AG76">
        <v>21</v>
      </c>
      <c r="AJ76">
        <v>73</v>
      </c>
    </row>
    <row r="77" spans="1:36" x14ac:dyDescent="0.35">
      <c r="A77" s="3" t="str">
        <f t="shared" si="1"/>
        <v>Miyu Sato</v>
      </c>
      <c r="B77" s="4">
        <v>45970</v>
      </c>
      <c r="C77" t="s">
        <v>671</v>
      </c>
      <c r="D77" t="s">
        <v>672</v>
      </c>
      <c r="E77" t="s">
        <v>673</v>
      </c>
      <c r="F77" t="s">
        <v>674</v>
      </c>
      <c r="G77" t="s">
        <v>675</v>
      </c>
      <c r="I77" t="s">
        <v>818</v>
      </c>
      <c r="J77" t="s">
        <v>681</v>
      </c>
      <c r="K77">
        <v>75</v>
      </c>
      <c r="L77">
        <v>75</v>
      </c>
      <c r="M77">
        <v>74</v>
      </c>
      <c r="N77">
        <v>75</v>
      </c>
      <c r="Q77">
        <v>224</v>
      </c>
      <c r="R77">
        <v>71.739999999999995</v>
      </c>
      <c r="S77">
        <v>71.739999999999995</v>
      </c>
      <c r="T77">
        <v>75.930000000000007</v>
      </c>
      <c r="U77">
        <v>74.959999999999994</v>
      </c>
      <c r="V77">
        <v>75.5</v>
      </c>
      <c r="Y77">
        <v>75.47</v>
      </c>
      <c r="Z77">
        <v>70</v>
      </c>
      <c r="AA77">
        <v>74</v>
      </c>
      <c r="AB77">
        <v>75</v>
      </c>
      <c r="AE77">
        <v>10</v>
      </c>
      <c r="AF77">
        <v>16</v>
      </c>
      <c r="AG77">
        <v>23</v>
      </c>
      <c r="AJ77">
        <v>75</v>
      </c>
    </row>
    <row r="78" spans="1:36" x14ac:dyDescent="0.35">
      <c r="A78" s="3" t="str">
        <f t="shared" si="1"/>
        <v>Ilhee Lee</v>
      </c>
      <c r="B78" s="4">
        <v>45970</v>
      </c>
      <c r="C78" t="s">
        <v>671</v>
      </c>
      <c r="D78" t="s">
        <v>672</v>
      </c>
      <c r="E78" t="s">
        <v>673</v>
      </c>
      <c r="F78" t="s">
        <v>674</v>
      </c>
      <c r="G78" t="s">
        <v>675</v>
      </c>
      <c r="I78" t="s">
        <v>708</v>
      </c>
      <c r="J78" t="s">
        <v>819</v>
      </c>
      <c r="K78">
        <v>76</v>
      </c>
      <c r="L78">
        <v>78</v>
      </c>
      <c r="M78">
        <v>75</v>
      </c>
      <c r="N78">
        <v>76</v>
      </c>
      <c r="Q78">
        <v>229</v>
      </c>
      <c r="R78">
        <v>71.739999999999995</v>
      </c>
      <c r="S78">
        <v>71.739999999999995</v>
      </c>
      <c r="T78">
        <v>78.930000000000007</v>
      </c>
      <c r="U78">
        <v>75.959999999999994</v>
      </c>
      <c r="V78">
        <v>76.5</v>
      </c>
      <c r="Y78">
        <v>77.13</v>
      </c>
      <c r="Z78">
        <v>76</v>
      </c>
      <c r="AA78">
        <v>76</v>
      </c>
      <c r="AB78">
        <v>76</v>
      </c>
      <c r="AE78">
        <v>13</v>
      </c>
      <c r="AF78">
        <v>20</v>
      </c>
      <c r="AG78">
        <v>28</v>
      </c>
      <c r="AJ78">
        <v>76</v>
      </c>
    </row>
    <row r="79" spans="1:36" x14ac:dyDescent="0.35">
      <c r="A79" s="3" t="str">
        <f t="shared" si="1"/>
        <v>Yan Liu</v>
      </c>
      <c r="B79" s="4">
        <v>45970</v>
      </c>
      <c r="C79" t="s">
        <v>671</v>
      </c>
      <c r="D79" t="s">
        <v>672</v>
      </c>
      <c r="E79" t="s">
        <v>673</v>
      </c>
      <c r="F79" t="s">
        <v>674</v>
      </c>
      <c r="G79" t="s">
        <v>675</v>
      </c>
      <c r="I79" t="s">
        <v>767</v>
      </c>
      <c r="J79" t="s">
        <v>820</v>
      </c>
      <c r="K79" t="s">
        <v>821</v>
      </c>
      <c r="L79">
        <v>74</v>
      </c>
      <c r="Q79">
        <v>74</v>
      </c>
      <c r="R79">
        <v>71.739999999999995</v>
      </c>
      <c r="S79">
        <v>71.739999999999995</v>
      </c>
      <c r="T79">
        <v>74.930000000000007</v>
      </c>
      <c r="Y79">
        <v>74.930000000000007</v>
      </c>
      <c r="Z79">
        <v>67</v>
      </c>
      <c r="AE79">
        <v>9</v>
      </c>
      <c r="AJ79">
        <v>77</v>
      </c>
    </row>
    <row r="80" spans="1:36" x14ac:dyDescent="0.35">
      <c r="A80" s="3" t="str">
        <f t="shared" si="1"/>
        <v>Youmin Hwang</v>
      </c>
      <c r="B80" s="4">
        <v>45970</v>
      </c>
      <c r="C80" t="s">
        <v>822</v>
      </c>
      <c r="D80" t="s">
        <v>823</v>
      </c>
      <c r="E80" t="s">
        <v>824</v>
      </c>
      <c r="F80" t="s">
        <v>825</v>
      </c>
      <c r="I80" t="s">
        <v>826</v>
      </c>
      <c r="J80" t="s">
        <v>827</v>
      </c>
      <c r="K80">
        <v>1</v>
      </c>
      <c r="L80">
        <v>70</v>
      </c>
      <c r="M80">
        <v>65</v>
      </c>
      <c r="N80">
        <v>70</v>
      </c>
      <c r="Q80">
        <v>205</v>
      </c>
      <c r="R80">
        <v>71.69</v>
      </c>
      <c r="S80">
        <v>71.69</v>
      </c>
      <c r="T80">
        <v>70.94</v>
      </c>
      <c r="U80">
        <v>66.37</v>
      </c>
      <c r="V80">
        <v>69.44</v>
      </c>
      <c r="Y80">
        <v>68.92</v>
      </c>
      <c r="Z80">
        <v>15</v>
      </c>
      <c r="AA80">
        <v>1</v>
      </c>
      <c r="AB80">
        <v>1</v>
      </c>
      <c r="AE80">
        <v>4</v>
      </c>
      <c r="AF80">
        <v>0</v>
      </c>
      <c r="AG80">
        <v>0</v>
      </c>
      <c r="AJ80">
        <v>1</v>
      </c>
    </row>
    <row r="81" spans="1:36" x14ac:dyDescent="0.35">
      <c r="A81" s="3" t="str">
        <f t="shared" si="1"/>
        <v>Dongeun Lee</v>
      </c>
      <c r="B81" s="4">
        <v>45970</v>
      </c>
      <c r="C81" t="s">
        <v>822</v>
      </c>
      <c r="D81" t="s">
        <v>823</v>
      </c>
      <c r="E81" t="s">
        <v>824</v>
      </c>
      <c r="F81" t="s">
        <v>825</v>
      </c>
      <c r="I81" t="s">
        <v>708</v>
      </c>
      <c r="J81" t="s">
        <v>828</v>
      </c>
      <c r="K81">
        <v>2</v>
      </c>
      <c r="L81">
        <v>70</v>
      </c>
      <c r="M81">
        <v>68</v>
      </c>
      <c r="N81">
        <v>67</v>
      </c>
      <c r="Q81">
        <v>205</v>
      </c>
      <c r="R81">
        <v>71.69</v>
      </c>
      <c r="S81">
        <v>71.69</v>
      </c>
      <c r="T81">
        <v>70.94</v>
      </c>
      <c r="U81">
        <v>69.37</v>
      </c>
      <c r="V81">
        <v>66.44</v>
      </c>
      <c r="Y81">
        <v>68.92</v>
      </c>
      <c r="Z81">
        <v>15</v>
      </c>
      <c r="AA81">
        <v>10</v>
      </c>
      <c r="AB81">
        <v>1</v>
      </c>
      <c r="AE81">
        <v>4</v>
      </c>
      <c r="AF81">
        <v>3</v>
      </c>
      <c r="AG81">
        <v>0</v>
      </c>
      <c r="AJ81">
        <v>2</v>
      </c>
    </row>
    <row r="82" spans="1:36" x14ac:dyDescent="0.35">
      <c r="A82" s="3" t="str">
        <f t="shared" si="1"/>
        <v>Heejeong Lim</v>
      </c>
      <c r="B82" s="4">
        <v>45970</v>
      </c>
      <c r="C82" t="s">
        <v>822</v>
      </c>
      <c r="D82" t="s">
        <v>823</v>
      </c>
      <c r="E82" t="s">
        <v>824</v>
      </c>
      <c r="F82" t="s">
        <v>825</v>
      </c>
      <c r="I82" t="s">
        <v>829</v>
      </c>
      <c r="J82" t="s">
        <v>830</v>
      </c>
      <c r="K82">
        <v>2</v>
      </c>
      <c r="L82">
        <v>70</v>
      </c>
      <c r="M82">
        <v>68</v>
      </c>
      <c r="N82">
        <v>67</v>
      </c>
      <c r="Q82">
        <v>205</v>
      </c>
      <c r="R82">
        <v>71.69</v>
      </c>
      <c r="S82">
        <v>71.69</v>
      </c>
      <c r="T82">
        <v>70.94</v>
      </c>
      <c r="U82">
        <v>69.37</v>
      </c>
      <c r="V82">
        <v>66.44</v>
      </c>
      <c r="Y82">
        <v>68.92</v>
      </c>
      <c r="Z82">
        <v>15</v>
      </c>
      <c r="AA82">
        <v>10</v>
      </c>
      <c r="AB82">
        <v>1</v>
      </c>
      <c r="AE82">
        <v>4</v>
      </c>
      <c r="AF82">
        <v>3</v>
      </c>
      <c r="AG82">
        <v>0</v>
      </c>
      <c r="AJ82">
        <v>2</v>
      </c>
    </row>
    <row r="83" spans="1:36" x14ac:dyDescent="0.35">
      <c r="A83" s="3" t="str">
        <f t="shared" si="1"/>
        <v>Woojeong Kim</v>
      </c>
      <c r="B83" s="4">
        <v>45970</v>
      </c>
      <c r="C83" t="s">
        <v>822</v>
      </c>
      <c r="D83" t="s">
        <v>823</v>
      </c>
      <c r="E83" t="s">
        <v>824</v>
      </c>
      <c r="F83" t="s">
        <v>825</v>
      </c>
      <c r="I83" t="s">
        <v>831</v>
      </c>
      <c r="J83" t="s">
        <v>832</v>
      </c>
      <c r="K83">
        <v>4</v>
      </c>
      <c r="L83">
        <v>70</v>
      </c>
      <c r="M83">
        <v>68</v>
      </c>
      <c r="N83">
        <v>68</v>
      </c>
      <c r="Q83">
        <v>206</v>
      </c>
      <c r="R83">
        <v>71.69</v>
      </c>
      <c r="S83">
        <v>71.69</v>
      </c>
      <c r="T83">
        <v>70.94</v>
      </c>
      <c r="U83">
        <v>69.37</v>
      </c>
      <c r="V83">
        <v>67.44</v>
      </c>
      <c r="Y83">
        <v>69.25</v>
      </c>
      <c r="Z83">
        <v>15</v>
      </c>
      <c r="AA83">
        <v>10</v>
      </c>
      <c r="AB83">
        <v>4</v>
      </c>
      <c r="AE83">
        <v>4</v>
      </c>
      <c r="AF83">
        <v>3</v>
      </c>
      <c r="AG83">
        <v>1</v>
      </c>
      <c r="AJ83">
        <v>4</v>
      </c>
    </row>
    <row r="84" spans="1:36" x14ac:dyDescent="0.35">
      <c r="A84" s="3" t="str">
        <f t="shared" si="1"/>
        <v>Gayoung Lee</v>
      </c>
      <c r="B84" s="4">
        <v>45970</v>
      </c>
      <c r="C84" t="s">
        <v>822</v>
      </c>
      <c r="D84" t="s">
        <v>823</v>
      </c>
      <c r="E84" t="s">
        <v>824</v>
      </c>
      <c r="F84" t="s">
        <v>825</v>
      </c>
      <c r="I84" t="s">
        <v>708</v>
      </c>
      <c r="J84" t="s">
        <v>833</v>
      </c>
      <c r="K84">
        <v>4</v>
      </c>
      <c r="L84">
        <v>69</v>
      </c>
      <c r="M84">
        <v>68</v>
      </c>
      <c r="N84">
        <v>69</v>
      </c>
      <c r="Q84">
        <v>206</v>
      </c>
      <c r="R84">
        <v>71.69</v>
      </c>
      <c r="S84">
        <v>71.69</v>
      </c>
      <c r="T84">
        <v>69.94</v>
      </c>
      <c r="U84">
        <v>69.37</v>
      </c>
      <c r="V84">
        <v>68.44</v>
      </c>
      <c r="Y84">
        <v>69.25</v>
      </c>
      <c r="Z84">
        <v>7</v>
      </c>
      <c r="AA84">
        <v>5</v>
      </c>
      <c r="AB84">
        <v>4</v>
      </c>
      <c r="AE84">
        <v>3</v>
      </c>
      <c r="AF84">
        <v>2</v>
      </c>
      <c r="AG84">
        <v>1</v>
      </c>
      <c r="AJ84">
        <v>4</v>
      </c>
    </row>
    <row r="85" spans="1:36" x14ac:dyDescent="0.35">
      <c r="A85" s="3" t="str">
        <f t="shared" si="1"/>
        <v>Shuying Li</v>
      </c>
      <c r="B85" s="4">
        <v>45970</v>
      </c>
      <c r="C85" t="s">
        <v>822</v>
      </c>
      <c r="D85" t="s">
        <v>823</v>
      </c>
      <c r="E85" t="s">
        <v>824</v>
      </c>
      <c r="F85" t="s">
        <v>825</v>
      </c>
      <c r="I85" t="s">
        <v>761</v>
      </c>
      <c r="J85" t="s">
        <v>834</v>
      </c>
      <c r="K85">
        <v>4</v>
      </c>
      <c r="L85">
        <v>66</v>
      </c>
      <c r="M85">
        <v>72</v>
      </c>
      <c r="N85">
        <v>68</v>
      </c>
      <c r="Q85">
        <v>206</v>
      </c>
      <c r="R85">
        <v>71.69</v>
      </c>
      <c r="S85">
        <v>71.69</v>
      </c>
      <c r="T85">
        <v>66.94</v>
      </c>
      <c r="U85">
        <v>73.37</v>
      </c>
      <c r="V85">
        <v>67.44</v>
      </c>
      <c r="Y85">
        <v>69.25</v>
      </c>
      <c r="Z85">
        <v>1</v>
      </c>
      <c r="AA85">
        <v>10</v>
      </c>
      <c r="AB85">
        <v>4</v>
      </c>
      <c r="AE85">
        <v>-1</v>
      </c>
      <c r="AF85">
        <v>3</v>
      </c>
      <c r="AG85">
        <v>1</v>
      </c>
      <c r="AJ85">
        <v>4</v>
      </c>
    </row>
    <row r="86" spans="1:36" x14ac:dyDescent="0.35">
      <c r="A86" s="3" t="str">
        <f t="shared" si="1"/>
        <v>Jeongmin Moon</v>
      </c>
      <c r="B86" s="4">
        <v>45970</v>
      </c>
      <c r="C86" t="s">
        <v>822</v>
      </c>
      <c r="D86" t="s">
        <v>823</v>
      </c>
      <c r="E86" t="s">
        <v>824</v>
      </c>
      <c r="F86" t="s">
        <v>825</v>
      </c>
      <c r="I86" t="s">
        <v>835</v>
      </c>
      <c r="J86" t="s">
        <v>836</v>
      </c>
      <c r="K86">
        <v>4</v>
      </c>
      <c r="L86">
        <v>70</v>
      </c>
      <c r="M86">
        <v>67</v>
      </c>
      <c r="N86">
        <v>69</v>
      </c>
      <c r="Q86">
        <v>206</v>
      </c>
      <c r="R86">
        <v>71.69</v>
      </c>
      <c r="S86">
        <v>71.69</v>
      </c>
      <c r="T86">
        <v>70.94</v>
      </c>
      <c r="U86">
        <v>68.37</v>
      </c>
      <c r="V86">
        <v>68.44</v>
      </c>
      <c r="Y86">
        <v>69.25</v>
      </c>
      <c r="Z86">
        <v>15</v>
      </c>
      <c r="AA86">
        <v>5</v>
      </c>
      <c r="AB86">
        <v>4</v>
      </c>
      <c r="AE86">
        <v>4</v>
      </c>
      <c r="AF86">
        <v>2</v>
      </c>
      <c r="AG86">
        <v>1</v>
      </c>
      <c r="AJ86">
        <v>4</v>
      </c>
    </row>
    <row r="87" spans="1:36" x14ac:dyDescent="0.35">
      <c r="A87" s="3" t="str">
        <f t="shared" si="1"/>
        <v>Uhjin Seo</v>
      </c>
      <c r="B87" s="4">
        <v>45970</v>
      </c>
      <c r="C87" t="s">
        <v>822</v>
      </c>
      <c r="D87" t="s">
        <v>823</v>
      </c>
      <c r="E87" t="s">
        <v>824</v>
      </c>
      <c r="F87" t="s">
        <v>825</v>
      </c>
      <c r="I87" t="s">
        <v>837</v>
      </c>
      <c r="J87" t="s">
        <v>838</v>
      </c>
      <c r="K87">
        <v>4</v>
      </c>
      <c r="L87">
        <v>70</v>
      </c>
      <c r="M87">
        <v>65</v>
      </c>
      <c r="N87">
        <v>71</v>
      </c>
      <c r="Q87">
        <v>206</v>
      </c>
      <c r="R87">
        <v>71.69</v>
      </c>
      <c r="S87">
        <v>71.69</v>
      </c>
      <c r="T87">
        <v>70.94</v>
      </c>
      <c r="U87">
        <v>66.37</v>
      </c>
      <c r="V87">
        <v>70.44</v>
      </c>
      <c r="Y87">
        <v>69.25</v>
      </c>
      <c r="Z87">
        <v>15</v>
      </c>
      <c r="AA87">
        <v>1</v>
      </c>
      <c r="AB87">
        <v>4</v>
      </c>
      <c r="AE87">
        <v>4</v>
      </c>
      <c r="AF87">
        <v>0</v>
      </c>
      <c r="AG87">
        <v>1</v>
      </c>
      <c r="AJ87">
        <v>4</v>
      </c>
    </row>
    <row r="88" spans="1:36" x14ac:dyDescent="0.35">
      <c r="A88" s="3" t="str">
        <f t="shared" si="1"/>
        <v>Eunwoo Choi</v>
      </c>
      <c r="B88" s="4">
        <v>45970</v>
      </c>
      <c r="C88" t="s">
        <v>822</v>
      </c>
      <c r="D88" t="s">
        <v>823</v>
      </c>
      <c r="E88" t="s">
        <v>824</v>
      </c>
      <c r="F88" t="s">
        <v>825</v>
      </c>
      <c r="I88" t="s">
        <v>785</v>
      </c>
      <c r="J88" t="s">
        <v>839</v>
      </c>
      <c r="K88">
        <v>9</v>
      </c>
      <c r="L88">
        <v>69</v>
      </c>
      <c r="M88">
        <v>68</v>
      </c>
      <c r="N88">
        <v>70</v>
      </c>
      <c r="Q88">
        <v>207</v>
      </c>
      <c r="R88">
        <v>71.69</v>
      </c>
      <c r="S88">
        <v>71.69</v>
      </c>
      <c r="T88">
        <v>69.94</v>
      </c>
      <c r="U88">
        <v>69.37</v>
      </c>
      <c r="V88">
        <v>69.44</v>
      </c>
      <c r="Y88">
        <v>69.58</v>
      </c>
      <c r="Z88">
        <v>7</v>
      </c>
      <c r="AA88">
        <v>5</v>
      </c>
      <c r="AB88">
        <v>9</v>
      </c>
      <c r="AE88">
        <v>3</v>
      </c>
      <c r="AF88">
        <v>2</v>
      </c>
      <c r="AG88">
        <v>2</v>
      </c>
      <c r="AJ88">
        <v>9</v>
      </c>
    </row>
    <row r="89" spans="1:36" x14ac:dyDescent="0.35">
      <c r="A89" s="3" t="str">
        <f t="shared" si="1"/>
        <v>Jungmin Hong</v>
      </c>
      <c r="B89" s="4">
        <v>45970</v>
      </c>
      <c r="C89" t="s">
        <v>822</v>
      </c>
      <c r="D89" t="s">
        <v>823</v>
      </c>
      <c r="E89" t="s">
        <v>824</v>
      </c>
      <c r="F89" t="s">
        <v>825</v>
      </c>
      <c r="I89" t="s">
        <v>840</v>
      </c>
      <c r="J89" t="s">
        <v>841</v>
      </c>
      <c r="K89">
        <v>10</v>
      </c>
      <c r="L89">
        <v>69</v>
      </c>
      <c r="M89">
        <v>67</v>
      </c>
      <c r="N89">
        <v>72</v>
      </c>
      <c r="Q89">
        <v>208</v>
      </c>
      <c r="R89">
        <v>71.69</v>
      </c>
      <c r="S89">
        <v>71.69</v>
      </c>
      <c r="T89">
        <v>69.94</v>
      </c>
      <c r="U89">
        <v>68.37</v>
      </c>
      <c r="V89">
        <v>71.44</v>
      </c>
      <c r="Y89">
        <v>69.92</v>
      </c>
      <c r="Z89">
        <v>7</v>
      </c>
      <c r="AA89">
        <v>3</v>
      </c>
      <c r="AB89">
        <v>10</v>
      </c>
      <c r="AE89">
        <v>3</v>
      </c>
      <c r="AF89">
        <v>1</v>
      </c>
      <c r="AG89">
        <v>3</v>
      </c>
      <c r="AJ89">
        <v>10</v>
      </c>
    </row>
    <row r="90" spans="1:36" x14ac:dyDescent="0.35">
      <c r="A90" s="3" t="str">
        <f t="shared" si="1"/>
        <v>Ji Hyeon Lee</v>
      </c>
      <c r="B90" s="4">
        <v>45970</v>
      </c>
      <c r="C90" t="s">
        <v>822</v>
      </c>
      <c r="D90" t="s">
        <v>823</v>
      </c>
      <c r="E90" t="s">
        <v>824</v>
      </c>
      <c r="F90" t="s">
        <v>825</v>
      </c>
      <c r="I90" t="s">
        <v>708</v>
      </c>
      <c r="J90" t="s">
        <v>842</v>
      </c>
      <c r="K90">
        <v>10</v>
      </c>
      <c r="L90">
        <v>71</v>
      </c>
      <c r="M90">
        <v>68</v>
      </c>
      <c r="N90">
        <v>69</v>
      </c>
      <c r="Q90">
        <v>208</v>
      </c>
      <c r="R90">
        <v>71.69</v>
      </c>
      <c r="S90">
        <v>71.69</v>
      </c>
      <c r="T90">
        <v>71.94</v>
      </c>
      <c r="U90">
        <v>69.37</v>
      </c>
      <c r="V90">
        <v>68.44</v>
      </c>
      <c r="Y90">
        <v>69.92</v>
      </c>
      <c r="Z90">
        <v>31</v>
      </c>
      <c r="AA90">
        <v>19</v>
      </c>
      <c r="AB90">
        <v>10</v>
      </c>
      <c r="AE90">
        <v>5</v>
      </c>
      <c r="AF90">
        <v>4</v>
      </c>
      <c r="AG90">
        <v>3</v>
      </c>
      <c r="AJ90">
        <v>10</v>
      </c>
    </row>
    <row r="91" spans="1:36" x14ac:dyDescent="0.35">
      <c r="A91" s="3" t="str">
        <f t="shared" si="1"/>
        <v>Hyunkyung Park</v>
      </c>
      <c r="B91" s="4">
        <v>45970</v>
      </c>
      <c r="C91" t="s">
        <v>822</v>
      </c>
      <c r="D91" t="s">
        <v>823</v>
      </c>
      <c r="E91" t="s">
        <v>824</v>
      </c>
      <c r="F91" t="s">
        <v>825</v>
      </c>
      <c r="I91" t="s">
        <v>769</v>
      </c>
      <c r="J91" t="s">
        <v>843</v>
      </c>
      <c r="K91">
        <v>12</v>
      </c>
      <c r="L91">
        <v>71</v>
      </c>
      <c r="M91">
        <v>69</v>
      </c>
      <c r="N91">
        <v>69</v>
      </c>
      <c r="Q91">
        <v>209</v>
      </c>
      <c r="R91">
        <v>71.69</v>
      </c>
      <c r="S91">
        <v>71.69</v>
      </c>
      <c r="T91">
        <v>71.94</v>
      </c>
      <c r="U91">
        <v>70.37</v>
      </c>
      <c r="V91">
        <v>68.44</v>
      </c>
      <c r="Y91">
        <v>70.25</v>
      </c>
      <c r="Z91">
        <v>31</v>
      </c>
      <c r="AA91">
        <v>23</v>
      </c>
      <c r="AB91">
        <v>12</v>
      </c>
      <c r="AE91">
        <v>5</v>
      </c>
      <c r="AF91">
        <v>5</v>
      </c>
      <c r="AG91">
        <v>4</v>
      </c>
      <c r="AJ91">
        <v>12</v>
      </c>
    </row>
    <row r="92" spans="1:36" x14ac:dyDescent="0.35">
      <c r="A92" s="3" t="str">
        <f t="shared" si="1"/>
        <v>Sohyun Bae</v>
      </c>
      <c r="B92" s="4">
        <v>45970</v>
      </c>
      <c r="C92" t="s">
        <v>822</v>
      </c>
      <c r="D92" t="s">
        <v>823</v>
      </c>
      <c r="E92" t="s">
        <v>824</v>
      </c>
      <c r="F92" t="s">
        <v>825</v>
      </c>
      <c r="I92" t="s">
        <v>729</v>
      </c>
      <c r="J92" t="s">
        <v>844</v>
      </c>
      <c r="K92">
        <v>13</v>
      </c>
      <c r="L92">
        <v>67</v>
      </c>
      <c r="M92">
        <v>69</v>
      </c>
      <c r="N92">
        <v>74</v>
      </c>
      <c r="Q92">
        <v>210</v>
      </c>
      <c r="R92">
        <v>71.69</v>
      </c>
      <c r="S92">
        <v>71.69</v>
      </c>
      <c r="T92">
        <v>67.94</v>
      </c>
      <c r="U92">
        <v>70.37</v>
      </c>
      <c r="V92">
        <v>73.44</v>
      </c>
      <c r="Y92">
        <v>70.58</v>
      </c>
      <c r="Z92">
        <v>2</v>
      </c>
      <c r="AA92">
        <v>3</v>
      </c>
      <c r="AB92">
        <v>13</v>
      </c>
      <c r="AE92">
        <v>1</v>
      </c>
      <c r="AF92">
        <v>1</v>
      </c>
      <c r="AG92">
        <v>5</v>
      </c>
      <c r="AJ92">
        <v>13</v>
      </c>
    </row>
    <row r="93" spans="1:36" x14ac:dyDescent="0.35">
      <c r="A93" s="3" t="str">
        <f t="shared" si="1"/>
        <v>Minsun7 Kim</v>
      </c>
      <c r="B93" s="4">
        <v>45970</v>
      </c>
      <c r="C93" t="s">
        <v>822</v>
      </c>
      <c r="D93" t="s">
        <v>823</v>
      </c>
      <c r="E93" t="s">
        <v>824</v>
      </c>
      <c r="F93" t="s">
        <v>825</v>
      </c>
      <c r="I93" t="s">
        <v>831</v>
      </c>
      <c r="J93" t="s">
        <v>845</v>
      </c>
      <c r="K93">
        <v>13</v>
      </c>
      <c r="L93">
        <v>72</v>
      </c>
      <c r="M93">
        <v>67</v>
      </c>
      <c r="N93">
        <v>71</v>
      </c>
      <c r="Q93">
        <v>210</v>
      </c>
      <c r="R93">
        <v>71.69</v>
      </c>
      <c r="S93">
        <v>71.69</v>
      </c>
      <c r="T93">
        <v>72.94</v>
      </c>
      <c r="U93">
        <v>68.37</v>
      </c>
      <c r="V93">
        <v>70.44</v>
      </c>
      <c r="Y93">
        <v>70.58</v>
      </c>
      <c r="Z93">
        <v>43</v>
      </c>
      <c r="AA93">
        <v>19</v>
      </c>
      <c r="AB93">
        <v>13</v>
      </c>
      <c r="AE93">
        <v>6</v>
      </c>
      <c r="AF93">
        <v>4</v>
      </c>
      <c r="AG93">
        <v>5</v>
      </c>
      <c r="AJ93">
        <v>13</v>
      </c>
    </row>
    <row r="94" spans="1:36" x14ac:dyDescent="0.35">
      <c r="A94" s="3" t="str">
        <f t="shared" si="1"/>
        <v>Suji Kim</v>
      </c>
      <c r="B94" s="4">
        <v>45970</v>
      </c>
      <c r="C94" t="s">
        <v>822</v>
      </c>
      <c r="D94" t="s">
        <v>823</v>
      </c>
      <c r="E94" t="s">
        <v>824</v>
      </c>
      <c r="F94" t="s">
        <v>825</v>
      </c>
      <c r="I94" t="s">
        <v>831</v>
      </c>
      <c r="J94" t="s">
        <v>846</v>
      </c>
      <c r="K94">
        <v>13</v>
      </c>
      <c r="L94">
        <v>68</v>
      </c>
      <c r="M94">
        <v>72</v>
      </c>
      <c r="N94">
        <v>70</v>
      </c>
      <c r="Q94">
        <v>210</v>
      </c>
      <c r="R94">
        <v>71.69</v>
      </c>
      <c r="S94">
        <v>71.69</v>
      </c>
      <c r="T94">
        <v>68.94</v>
      </c>
      <c r="U94">
        <v>73.37</v>
      </c>
      <c r="V94">
        <v>69.44</v>
      </c>
      <c r="Y94">
        <v>70.58</v>
      </c>
      <c r="Z94">
        <v>3</v>
      </c>
      <c r="AA94">
        <v>23</v>
      </c>
      <c r="AB94">
        <v>13</v>
      </c>
      <c r="AE94">
        <v>2</v>
      </c>
      <c r="AF94">
        <v>5</v>
      </c>
      <c r="AG94">
        <v>5</v>
      </c>
      <c r="AJ94">
        <v>13</v>
      </c>
    </row>
    <row r="95" spans="1:36" x14ac:dyDescent="0.35">
      <c r="A95" s="3" t="str">
        <f t="shared" si="1"/>
        <v>Gyeol Park</v>
      </c>
      <c r="B95" s="4">
        <v>45970</v>
      </c>
      <c r="C95" t="s">
        <v>822</v>
      </c>
      <c r="D95" t="s">
        <v>823</v>
      </c>
      <c r="E95" t="s">
        <v>824</v>
      </c>
      <c r="F95" t="s">
        <v>825</v>
      </c>
      <c r="I95" t="s">
        <v>769</v>
      </c>
      <c r="J95" t="s">
        <v>847</v>
      </c>
      <c r="K95">
        <v>13</v>
      </c>
      <c r="L95">
        <v>71</v>
      </c>
      <c r="M95">
        <v>66</v>
      </c>
      <c r="N95">
        <v>73</v>
      </c>
      <c r="Q95">
        <v>210</v>
      </c>
      <c r="R95">
        <v>71.69</v>
      </c>
      <c r="S95">
        <v>71.69</v>
      </c>
      <c r="T95">
        <v>71.94</v>
      </c>
      <c r="U95">
        <v>67.37</v>
      </c>
      <c r="V95">
        <v>72.44</v>
      </c>
      <c r="Y95">
        <v>70.58</v>
      </c>
      <c r="Z95">
        <v>31</v>
      </c>
      <c r="AA95">
        <v>5</v>
      </c>
      <c r="AB95">
        <v>13</v>
      </c>
      <c r="AE95">
        <v>5</v>
      </c>
      <c r="AF95">
        <v>2</v>
      </c>
      <c r="AG95">
        <v>5</v>
      </c>
      <c r="AJ95">
        <v>13</v>
      </c>
    </row>
    <row r="96" spans="1:36" x14ac:dyDescent="0.35">
      <c r="A96" s="3" t="str">
        <f t="shared" si="1"/>
        <v>Hyejun Park</v>
      </c>
      <c r="B96" s="4">
        <v>45970</v>
      </c>
      <c r="C96" t="s">
        <v>822</v>
      </c>
      <c r="D96" t="s">
        <v>823</v>
      </c>
      <c r="E96" t="s">
        <v>824</v>
      </c>
      <c r="F96" t="s">
        <v>825</v>
      </c>
      <c r="I96" t="s">
        <v>769</v>
      </c>
      <c r="J96" t="s">
        <v>848</v>
      </c>
      <c r="K96">
        <v>13</v>
      </c>
      <c r="L96">
        <v>68</v>
      </c>
      <c r="M96">
        <v>70</v>
      </c>
      <c r="N96">
        <v>72</v>
      </c>
      <c r="Q96">
        <v>210</v>
      </c>
      <c r="R96">
        <v>71.69</v>
      </c>
      <c r="S96">
        <v>71.69</v>
      </c>
      <c r="T96">
        <v>68.94</v>
      </c>
      <c r="U96">
        <v>71.37</v>
      </c>
      <c r="V96">
        <v>71.44</v>
      </c>
      <c r="Y96">
        <v>70.58</v>
      </c>
      <c r="Z96">
        <v>3</v>
      </c>
      <c r="AA96">
        <v>10</v>
      </c>
      <c r="AB96">
        <v>13</v>
      </c>
      <c r="AE96">
        <v>2</v>
      </c>
      <c r="AF96">
        <v>3</v>
      </c>
      <c r="AG96">
        <v>5</v>
      </c>
      <c r="AJ96">
        <v>13</v>
      </c>
    </row>
    <row r="97" spans="1:36" x14ac:dyDescent="0.35">
      <c r="A97" s="3" t="str">
        <f t="shared" si="1"/>
        <v>Yerim Choi</v>
      </c>
      <c r="B97" s="4">
        <v>45970</v>
      </c>
      <c r="C97" t="s">
        <v>822</v>
      </c>
      <c r="D97" t="s">
        <v>823</v>
      </c>
      <c r="E97" t="s">
        <v>824</v>
      </c>
      <c r="F97" t="s">
        <v>825</v>
      </c>
      <c r="I97" t="s">
        <v>785</v>
      </c>
      <c r="J97" t="s">
        <v>849</v>
      </c>
      <c r="K97">
        <v>18</v>
      </c>
      <c r="L97">
        <v>70</v>
      </c>
      <c r="M97">
        <v>69</v>
      </c>
      <c r="N97">
        <v>72</v>
      </c>
      <c r="Q97">
        <v>211</v>
      </c>
      <c r="R97">
        <v>71.69</v>
      </c>
      <c r="S97">
        <v>71.69</v>
      </c>
      <c r="T97">
        <v>70.94</v>
      </c>
      <c r="U97">
        <v>70.37</v>
      </c>
      <c r="V97">
        <v>71.44</v>
      </c>
      <c r="Y97">
        <v>70.92</v>
      </c>
      <c r="Z97">
        <v>15</v>
      </c>
      <c r="AA97">
        <v>19</v>
      </c>
      <c r="AB97">
        <v>18</v>
      </c>
      <c r="AE97">
        <v>4</v>
      </c>
      <c r="AF97">
        <v>4</v>
      </c>
      <c r="AG97">
        <v>6</v>
      </c>
      <c r="AJ97">
        <v>18</v>
      </c>
    </row>
    <row r="98" spans="1:36" x14ac:dyDescent="0.35">
      <c r="A98" s="3" t="str">
        <f t="shared" si="1"/>
        <v>Minju Kim</v>
      </c>
      <c r="B98" s="4">
        <v>45970</v>
      </c>
      <c r="C98" t="s">
        <v>822</v>
      </c>
      <c r="D98" t="s">
        <v>823</v>
      </c>
      <c r="E98" t="s">
        <v>824</v>
      </c>
      <c r="F98" t="s">
        <v>825</v>
      </c>
      <c r="I98" t="s">
        <v>831</v>
      </c>
      <c r="J98" t="s">
        <v>850</v>
      </c>
      <c r="K98">
        <v>18</v>
      </c>
      <c r="L98">
        <v>69</v>
      </c>
      <c r="M98">
        <v>69</v>
      </c>
      <c r="N98">
        <v>73</v>
      </c>
      <c r="Q98">
        <v>211</v>
      </c>
      <c r="R98">
        <v>71.69</v>
      </c>
      <c r="S98">
        <v>71.69</v>
      </c>
      <c r="T98">
        <v>69.94</v>
      </c>
      <c r="U98">
        <v>70.37</v>
      </c>
      <c r="V98">
        <v>72.44</v>
      </c>
      <c r="Y98">
        <v>70.92</v>
      </c>
      <c r="Z98">
        <v>7</v>
      </c>
      <c r="AA98">
        <v>10</v>
      </c>
      <c r="AB98">
        <v>18</v>
      </c>
      <c r="AE98">
        <v>3</v>
      </c>
      <c r="AF98">
        <v>3</v>
      </c>
      <c r="AG98">
        <v>6</v>
      </c>
      <c r="AJ98">
        <v>18</v>
      </c>
    </row>
    <row r="99" spans="1:36" x14ac:dyDescent="0.35">
      <c r="A99" s="3" t="str">
        <f t="shared" si="1"/>
        <v>Dayeon Lee</v>
      </c>
      <c r="B99" s="4">
        <v>45970</v>
      </c>
      <c r="C99" t="s">
        <v>822</v>
      </c>
      <c r="D99" t="s">
        <v>823</v>
      </c>
      <c r="E99" t="s">
        <v>824</v>
      </c>
      <c r="F99" t="s">
        <v>825</v>
      </c>
      <c r="I99" t="s">
        <v>708</v>
      </c>
      <c r="J99" t="s">
        <v>851</v>
      </c>
      <c r="K99">
        <v>18</v>
      </c>
      <c r="L99">
        <v>70</v>
      </c>
      <c r="M99">
        <v>69</v>
      </c>
      <c r="N99">
        <v>72</v>
      </c>
      <c r="Q99">
        <v>211</v>
      </c>
      <c r="R99">
        <v>71.69</v>
      </c>
      <c r="S99">
        <v>71.69</v>
      </c>
      <c r="T99">
        <v>70.94</v>
      </c>
      <c r="U99">
        <v>70.37</v>
      </c>
      <c r="V99">
        <v>71.44</v>
      </c>
      <c r="Y99">
        <v>70.92</v>
      </c>
      <c r="Z99">
        <v>15</v>
      </c>
      <c r="AA99">
        <v>19</v>
      </c>
      <c r="AB99">
        <v>18</v>
      </c>
      <c r="AE99">
        <v>4</v>
      </c>
      <c r="AF99">
        <v>4</v>
      </c>
      <c r="AG99">
        <v>6</v>
      </c>
      <c r="AJ99">
        <v>18</v>
      </c>
    </row>
    <row r="100" spans="1:36" x14ac:dyDescent="0.35">
      <c r="A100" s="3" t="str">
        <f t="shared" si="1"/>
        <v>Sehee Lee</v>
      </c>
      <c r="B100" s="4">
        <v>45970</v>
      </c>
      <c r="C100" t="s">
        <v>822</v>
      </c>
      <c r="D100" t="s">
        <v>823</v>
      </c>
      <c r="E100" t="s">
        <v>824</v>
      </c>
      <c r="F100" t="s">
        <v>825</v>
      </c>
      <c r="I100" t="s">
        <v>708</v>
      </c>
      <c r="J100" t="s">
        <v>852</v>
      </c>
      <c r="K100">
        <v>18</v>
      </c>
      <c r="L100">
        <v>69</v>
      </c>
      <c r="M100">
        <v>69</v>
      </c>
      <c r="N100">
        <v>73</v>
      </c>
      <c r="Q100">
        <v>211</v>
      </c>
      <c r="R100">
        <v>71.69</v>
      </c>
      <c r="S100">
        <v>71.69</v>
      </c>
      <c r="T100">
        <v>69.94</v>
      </c>
      <c r="U100">
        <v>70.37</v>
      </c>
      <c r="V100">
        <v>72.44</v>
      </c>
      <c r="Y100">
        <v>70.92</v>
      </c>
      <c r="Z100">
        <v>7</v>
      </c>
      <c r="AA100">
        <v>10</v>
      </c>
      <c r="AB100">
        <v>18</v>
      </c>
      <c r="AE100">
        <v>3</v>
      </c>
      <c r="AF100">
        <v>3</v>
      </c>
      <c r="AG100">
        <v>6</v>
      </c>
      <c r="AJ100">
        <v>18</v>
      </c>
    </row>
    <row r="101" spans="1:36" x14ac:dyDescent="0.35">
      <c r="A101" s="3" t="str">
        <f t="shared" si="1"/>
        <v>Kyo Rim Seo</v>
      </c>
      <c r="B101" s="4">
        <v>45970</v>
      </c>
      <c r="C101" t="s">
        <v>822</v>
      </c>
      <c r="D101" t="s">
        <v>823</v>
      </c>
      <c r="E101" t="s">
        <v>824</v>
      </c>
      <c r="F101" t="s">
        <v>825</v>
      </c>
      <c r="I101" t="s">
        <v>837</v>
      </c>
      <c r="J101" t="s">
        <v>853</v>
      </c>
      <c r="K101">
        <v>18</v>
      </c>
      <c r="L101">
        <v>71</v>
      </c>
      <c r="M101">
        <v>71</v>
      </c>
      <c r="N101">
        <v>69</v>
      </c>
      <c r="Q101">
        <v>211</v>
      </c>
      <c r="R101">
        <v>71.69</v>
      </c>
      <c r="S101">
        <v>71.69</v>
      </c>
      <c r="T101">
        <v>71.94</v>
      </c>
      <c r="U101">
        <v>72.37</v>
      </c>
      <c r="V101">
        <v>68.44</v>
      </c>
      <c r="Y101">
        <v>70.92</v>
      </c>
      <c r="Z101">
        <v>31</v>
      </c>
      <c r="AA101">
        <v>35</v>
      </c>
      <c r="AB101">
        <v>18</v>
      </c>
      <c r="AE101">
        <v>5</v>
      </c>
      <c r="AF101">
        <v>7</v>
      </c>
      <c r="AG101">
        <v>6</v>
      </c>
      <c r="AJ101">
        <v>18</v>
      </c>
    </row>
    <row r="102" spans="1:36" x14ac:dyDescent="0.35">
      <c r="A102" s="3" t="str">
        <f t="shared" si="1"/>
        <v>Eun A Song</v>
      </c>
      <c r="B102" s="4">
        <v>45970</v>
      </c>
      <c r="C102" t="s">
        <v>822</v>
      </c>
      <c r="D102" t="s">
        <v>823</v>
      </c>
      <c r="E102" t="s">
        <v>824</v>
      </c>
      <c r="F102" t="s">
        <v>825</v>
      </c>
      <c r="I102" t="s">
        <v>854</v>
      </c>
      <c r="J102" t="s">
        <v>855</v>
      </c>
      <c r="K102">
        <v>18</v>
      </c>
      <c r="L102">
        <v>68</v>
      </c>
      <c r="M102">
        <v>69</v>
      </c>
      <c r="N102">
        <v>74</v>
      </c>
      <c r="Q102">
        <v>211</v>
      </c>
      <c r="R102">
        <v>71.69</v>
      </c>
      <c r="S102">
        <v>71.69</v>
      </c>
      <c r="T102">
        <v>68.94</v>
      </c>
      <c r="U102">
        <v>70.37</v>
      </c>
      <c r="V102">
        <v>73.44</v>
      </c>
      <c r="Y102">
        <v>70.92</v>
      </c>
      <c r="Z102">
        <v>3</v>
      </c>
      <c r="AA102">
        <v>5</v>
      </c>
      <c r="AB102">
        <v>18</v>
      </c>
      <c r="AE102">
        <v>2</v>
      </c>
      <c r="AF102">
        <v>2</v>
      </c>
      <c r="AG102">
        <v>6</v>
      </c>
      <c r="AJ102">
        <v>18</v>
      </c>
    </row>
    <row r="103" spans="1:36" x14ac:dyDescent="0.35">
      <c r="A103" s="3" t="str">
        <f t="shared" si="1"/>
        <v>Shinsil Bang</v>
      </c>
      <c r="B103" s="4">
        <v>45970</v>
      </c>
      <c r="C103" t="s">
        <v>822</v>
      </c>
      <c r="D103" t="s">
        <v>823</v>
      </c>
      <c r="E103" t="s">
        <v>824</v>
      </c>
      <c r="F103" t="s">
        <v>825</v>
      </c>
      <c r="I103" t="s">
        <v>856</v>
      </c>
      <c r="J103" t="s">
        <v>857</v>
      </c>
      <c r="K103">
        <v>24</v>
      </c>
      <c r="L103">
        <v>71</v>
      </c>
      <c r="M103">
        <v>67</v>
      </c>
      <c r="N103">
        <v>74</v>
      </c>
      <c r="Q103">
        <v>212</v>
      </c>
      <c r="R103">
        <v>71.69</v>
      </c>
      <c r="S103">
        <v>71.69</v>
      </c>
      <c r="T103">
        <v>71.94</v>
      </c>
      <c r="U103">
        <v>68.37</v>
      </c>
      <c r="V103">
        <v>73.44</v>
      </c>
      <c r="Y103">
        <v>71.25</v>
      </c>
      <c r="Z103">
        <v>31</v>
      </c>
      <c r="AA103">
        <v>10</v>
      </c>
      <c r="AB103">
        <v>24</v>
      </c>
      <c r="AE103">
        <v>5</v>
      </c>
      <c r="AF103">
        <v>3</v>
      </c>
      <c r="AG103">
        <v>7</v>
      </c>
      <c r="AJ103">
        <v>24</v>
      </c>
    </row>
    <row r="104" spans="1:36" x14ac:dyDescent="0.35">
      <c r="A104" s="3" t="str">
        <f t="shared" si="1"/>
        <v>Minkyung Choi</v>
      </c>
      <c r="B104" s="4">
        <v>45970</v>
      </c>
      <c r="C104" t="s">
        <v>822</v>
      </c>
      <c r="D104" t="s">
        <v>823</v>
      </c>
      <c r="E104" t="s">
        <v>824</v>
      </c>
      <c r="F104" t="s">
        <v>825</v>
      </c>
      <c r="I104" t="s">
        <v>785</v>
      </c>
      <c r="J104" t="s">
        <v>858</v>
      </c>
      <c r="K104">
        <v>24</v>
      </c>
      <c r="L104">
        <v>73</v>
      </c>
      <c r="M104">
        <v>68</v>
      </c>
      <c r="N104">
        <v>71</v>
      </c>
      <c r="Q104">
        <v>212</v>
      </c>
      <c r="R104">
        <v>71.69</v>
      </c>
      <c r="S104">
        <v>71.69</v>
      </c>
      <c r="T104">
        <v>73.94</v>
      </c>
      <c r="U104">
        <v>69.37</v>
      </c>
      <c r="V104">
        <v>70.44</v>
      </c>
      <c r="Y104">
        <v>71.25</v>
      </c>
      <c r="Z104">
        <v>50</v>
      </c>
      <c r="AA104">
        <v>32</v>
      </c>
      <c r="AB104">
        <v>24</v>
      </c>
      <c r="AE104">
        <v>7</v>
      </c>
      <c r="AF104">
        <v>6</v>
      </c>
      <c r="AG104">
        <v>7</v>
      </c>
      <c r="AJ104">
        <v>24</v>
      </c>
    </row>
    <row r="105" spans="1:36" x14ac:dyDescent="0.35">
      <c r="A105" s="3" t="str">
        <f t="shared" si="1"/>
        <v>Hansol Ji</v>
      </c>
      <c r="B105" s="4">
        <v>45970</v>
      </c>
      <c r="C105" t="s">
        <v>822</v>
      </c>
      <c r="D105" t="s">
        <v>823</v>
      </c>
      <c r="E105" t="s">
        <v>824</v>
      </c>
      <c r="F105" t="s">
        <v>825</v>
      </c>
      <c r="I105" t="s">
        <v>859</v>
      </c>
      <c r="J105" t="s">
        <v>860</v>
      </c>
      <c r="K105">
        <v>24</v>
      </c>
      <c r="L105">
        <v>71</v>
      </c>
      <c r="M105">
        <v>69</v>
      </c>
      <c r="N105">
        <v>72</v>
      </c>
      <c r="Q105">
        <v>212</v>
      </c>
      <c r="R105">
        <v>71.69</v>
      </c>
      <c r="S105">
        <v>71.69</v>
      </c>
      <c r="T105">
        <v>71.94</v>
      </c>
      <c r="U105">
        <v>70.37</v>
      </c>
      <c r="V105">
        <v>71.44</v>
      </c>
      <c r="Y105">
        <v>71.25</v>
      </c>
      <c r="Z105">
        <v>31</v>
      </c>
      <c r="AA105">
        <v>23</v>
      </c>
      <c r="AB105">
        <v>24</v>
      </c>
      <c r="AE105">
        <v>5</v>
      </c>
      <c r="AF105">
        <v>5</v>
      </c>
      <c r="AG105">
        <v>7</v>
      </c>
      <c r="AJ105">
        <v>24</v>
      </c>
    </row>
    <row r="106" spans="1:36" x14ac:dyDescent="0.35">
      <c r="A106" s="3" t="str">
        <f t="shared" si="1"/>
        <v>Gyu Been Kim</v>
      </c>
      <c r="B106" s="4">
        <v>45970</v>
      </c>
      <c r="C106" t="s">
        <v>822</v>
      </c>
      <c r="D106" t="s">
        <v>823</v>
      </c>
      <c r="E106" t="s">
        <v>824</v>
      </c>
      <c r="F106" t="s">
        <v>825</v>
      </c>
      <c r="I106" t="s">
        <v>831</v>
      </c>
      <c r="J106" t="s">
        <v>861</v>
      </c>
      <c r="K106">
        <v>24</v>
      </c>
      <c r="L106">
        <v>68</v>
      </c>
      <c r="M106">
        <v>72</v>
      </c>
      <c r="N106">
        <v>72</v>
      </c>
      <c r="Q106">
        <v>212</v>
      </c>
      <c r="R106">
        <v>71.69</v>
      </c>
      <c r="S106">
        <v>71.69</v>
      </c>
      <c r="T106">
        <v>68.94</v>
      </c>
      <c r="U106">
        <v>73.37</v>
      </c>
      <c r="V106">
        <v>71.44</v>
      </c>
      <c r="Y106">
        <v>71.25</v>
      </c>
      <c r="Z106">
        <v>3</v>
      </c>
      <c r="AA106">
        <v>23</v>
      </c>
      <c r="AB106">
        <v>24</v>
      </c>
      <c r="AE106">
        <v>2</v>
      </c>
      <c r="AF106">
        <v>5</v>
      </c>
      <c r="AG106">
        <v>7</v>
      </c>
      <c r="AJ106">
        <v>24</v>
      </c>
    </row>
    <row r="107" spans="1:36" x14ac:dyDescent="0.35">
      <c r="A107" s="3" t="str">
        <f t="shared" si="1"/>
        <v>Bokyeom Park</v>
      </c>
      <c r="B107" s="4">
        <v>45970</v>
      </c>
      <c r="C107" t="s">
        <v>822</v>
      </c>
      <c r="D107" t="s">
        <v>823</v>
      </c>
      <c r="E107" t="s">
        <v>824</v>
      </c>
      <c r="F107" t="s">
        <v>825</v>
      </c>
      <c r="I107" t="s">
        <v>769</v>
      </c>
      <c r="J107" t="s">
        <v>862</v>
      </c>
      <c r="K107">
        <v>24</v>
      </c>
      <c r="L107">
        <v>72</v>
      </c>
      <c r="M107">
        <v>68</v>
      </c>
      <c r="N107">
        <v>72</v>
      </c>
      <c r="Q107">
        <v>212</v>
      </c>
      <c r="R107">
        <v>71.69</v>
      </c>
      <c r="S107">
        <v>71.69</v>
      </c>
      <c r="T107">
        <v>72.94</v>
      </c>
      <c r="U107">
        <v>69.37</v>
      </c>
      <c r="V107">
        <v>71.44</v>
      </c>
      <c r="Y107">
        <v>71.25</v>
      </c>
      <c r="Z107">
        <v>43</v>
      </c>
      <c r="AA107">
        <v>23</v>
      </c>
      <c r="AB107">
        <v>24</v>
      </c>
      <c r="AE107">
        <v>6</v>
      </c>
      <c r="AF107">
        <v>5</v>
      </c>
      <c r="AG107">
        <v>7</v>
      </c>
      <c r="AJ107">
        <v>24</v>
      </c>
    </row>
    <row r="108" spans="1:36" x14ac:dyDescent="0.35">
      <c r="A108" s="3" t="str">
        <f t="shared" si="1"/>
        <v>Seunghui Ro</v>
      </c>
      <c r="B108" s="4">
        <v>45970</v>
      </c>
      <c r="C108" t="s">
        <v>822</v>
      </c>
      <c r="D108" t="s">
        <v>823</v>
      </c>
      <c r="E108" t="s">
        <v>824</v>
      </c>
      <c r="F108" t="s">
        <v>825</v>
      </c>
      <c r="I108" t="s">
        <v>863</v>
      </c>
      <c r="J108" t="s">
        <v>864</v>
      </c>
      <c r="K108">
        <v>24</v>
      </c>
      <c r="L108">
        <v>73</v>
      </c>
      <c r="M108">
        <v>69</v>
      </c>
      <c r="N108">
        <v>70</v>
      </c>
      <c r="Q108">
        <v>212</v>
      </c>
      <c r="R108">
        <v>71.69</v>
      </c>
      <c r="S108">
        <v>71.69</v>
      </c>
      <c r="T108">
        <v>73.94</v>
      </c>
      <c r="U108">
        <v>70.37</v>
      </c>
      <c r="V108">
        <v>69.44</v>
      </c>
      <c r="Y108">
        <v>71.25</v>
      </c>
      <c r="Z108">
        <v>50</v>
      </c>
      <c r="AA108">
        <v>35</v>
      </c>
      <c r="AB108">
        <v>24</v>
      </c>
      <c r="AE108">
        <v>7</v>
      </c>
      <c r="AF108">
        <v>7</v>
      </c>
      <c r="AG108">
        <v>7</v>
      </c>
      <c r="AJ108">
        <v>24</v>
      </c>
    </row>
    <row r="109" spans="1:36" x14ac:dyDescent="0.35">
      <c r="A109" s="3" t="str">
        <f t="shared" si="1"/>
        <v>Gayul Kang</v>
      </c>
      <c r="B109" s="4">
        <v>45970</v>
      </c>
      <c r="C109" t="s">
        <v>822</v>
      </c>
      <c r="D109" t="s">
        <v>823</v>
      </c>
      <c r="E109" t="s">
        <v>824</v>
      </c>
      <c r="F109" t="s">
        <v>825</v>
      </c>
      <c r="I109" t="s">
        <v>814</v>
      </c>
      <c r="J109" t="s">
        <v>865</v>
      </c>
      <c r="K109">
        <v>30</v>
      </c>
      <c r="L109">
        <v>69</v>
      </c>
      <c r="M109">
        <v>69</v>
      </c>
      <c r="N109">
        <v>75</v>
      </c>
      <c r="Q109">
        <v>213</v>
      </c>
      <c r="R109">
        <v>71.69</v>
      </c>
      <c r="S109">
        <v>71.69</v>
      </c>
      <c r="T109">
        <v>69.94</v>
      </c>
      <c r="U109">
        <v>70.37</v>
      </c>
      <c r="V109">
        <v>74.44</v>
      </c>
      <c r="Y109">
        <v>71.58</v>
      </c>
      <c r="Z109">
        <v>7</v>
      </c>
      <c r="AA109">
        <v>10</v>
      </c>
      <c r="AB109">
        <v>30</v>
      </c>
      <c r="AE109">
        <v>3</v>
      </c>
      <c r="AF109">
        <v>3</v>
      </c>
      <c r="AG109">
        <v>8</v>
      </c>
      <c r="AJ109">
        <v>30</v>
      </c>
    </row>
    <row r="110" spans="1:36" x14ac:dyDescent="0.35">
      <c r="A110" s="3" t="str">
        <f t="shared" si="1"/>
        <v>Yoollyn Lee</v>
      </c>
      <c r="B110" s="4">
        <v>45970</v>
      </c>
      <c r="C110" t="s">
        <v>822</v>
      </c>
      <c r="D110" t="s">
        <v>823</v>
      </c>
      <c r="E110" t="s">
        <v>824</v>
      </c>
      <c r="F110" t="s">
        <v>825</v>
      </c>
      <c r="I110" t="s">
        <v>708</v>
      </c>
      <c r="J110" t="s">
        <v>866</v>
      </c>
      <c r="K110">
        <v>30</v>
      </c>
      <c r="L110">
        <v>70</v>
      </c>
      <c r="M110">
        <v>71</v>
      </c>
      <c r="N110">
        <v>72</v>
      </c>
      <c r="Q110">
        <v>213</v>
      </c>
      <c r="R110">
        <v>71.69</v>
      </c>
      <c r="S110">
        <v>71.69</v>
      </c>
      <c r="T110">
        <v>70.94</v>
      </c>
      <c r="U110">
        <v>72.37</v>
      </c>
      <c r="V110">
        <v>71.44</v>
      </c>
      <c r="Y110">
        <v>71.58</v>
      </c>
      <c r="Z110">
        <v>15</v>
      </c>
      <c r="AA110">
        <v>32</v>
      </c>
      <c r="AB110">
        <v>30</v>
      </c>
      <c r="AE110">
        <v>4</v>
      </c>
      <c r="AF110">
        <v>6</v>
      </c>
      <c r="AG110">
        <v>8</v>
      </c>
      <c r="AJ110">
        <v>30</v>
      </c>
    </row>
    <row r="111" spans="1:36" x14ac:dyDescent="0.35">
      <c r="A111" s="3" t="str">
        <f t="shared" si="1"/>
        <v>Yu Jin Sung</v>
      </c>
      <c r="B111" s="4">
        <v>45970</v>
      </c>
      <c r="C111" t="s">
        <v>822</v>
      </c>
      <c r="D111" t="s">
        <v>823</v>
      </c>
      <c r="E111" t="s">
        <v>824</v>
      </c>
      <c r="F111" t="s">
        <v>825</v>
      </c>
      <c r="I111" t="s">
        <v>867</v>
      </c>
      <c r="J111" t="s">
        <v>868</v>
      </c>
      <c r="K111">
        <v>30</v>
      </c>
      <c r="L111">
        <v>69</v>
      </c>
      <c r="M111">
        <v>71</v>
      </c>
      <c r="N111">
        <v>73</v>
      </c>
      <c r="Q111">
        <v>213</v>
      </c>
      <c r="R111">
        <v>71.69</v>
      </c>
      <c r="S111">
        <v>71.69</v>
      </c>
      <c r="T111">
        <v>69.94</v>
      </c>
      <c r="U111">
        <v>72.37</v>
      </c>
      <c r="V111">
        <v>72.44</v>
      </c>
      <c r="Y111">
        <v>71.58</v>
      </c>
      <c r="Z111">
        <v>7</v>
      </c>
      <c r="AA111">
        <v>23</v>
      </c>
      <c r="AB111">
        <v>30</v>
      </c>
      <c r="AE111">
        <v>3</v>
      </c>
      <c r="AF111">
        <v>5</v>
      </c>
      <c r="AG111">
        <v>8</v>
      </c>
      <c r="AJ111">
        <v>30</v>
      </c>
    </row>
    <row r="112" spans="1:36" x14ac:dyDescent="0.35">
      <c r="A112" s="3" t="str">
        <f t="shared" si="1"/>
        <v>Geena Yoo</v>
      </c>
      <c r="B112" s="4">
        <v>45970</v>
      </c>
      <c r="C112" t="s">
        <v>822</v>
      </c>
      <c r="D112" t="s">
        <v>823</v>
      </c>
      <c r="E112" t="s">
        <v>824</v>
      </c>
      <c r="F112" t="s">
        <v>825</v>
      </c>
      <c r="I112" t="s">
        <v>869</v>
      </c>
      <c r="J112" t="s">
        <v>870</v>
      </c>
      <c r="K112">
        <v>30</v>
      </c>
      <c r="L112">
        <v>73</v>
      </c>
      <c r="M112">
        <v>69</v>
      </c>
      <c r="N112">
        <v>71</v>
      </c>
      <c r="Q112">
        <v>213</v>
      </c>
      <c r="R112">
        <v>71.69</v>
      </c>
      <c r="S112">
        <v>71.69</v>
      </c>
      <c r="T112">
        <v>73.94</v>
      </c>
      <c r="U112">
        <v>70.37</v>
      </c>
      <c r="V112">
        <v>70.44</v>
      </c>
      <c r="Y112">
        <v>71.58</v>
      </c>
      <c r="Z112">
        <v>50</v>
      </c>
      <c r="AA112">
        <v>35</v>
      </c>
      <c r="AB112">
        <v>30</v>
      </c>
      <c r="AE112">
        <v>7</v>
      </c>
      <c r="AF112">
        <v>7</v>
      </c>
      <c r="AG112">
        <v>8</v>
      </c>
      <c r="AJ112">
        <v>30</v>
      </c>
    </row>
    <row r="113" spans="1:36" x14ac:dyDescent="0.35">
      <c r="A113" s="3" t="str">
        <f t="shared" si="1"/>
        <v>Yesung Jun</v>
      </c>
      <c r="B113" s="4">
        <v>45970</v>
      </c>
      <c r="C113" t="s">
        <v>822</v>
      </c>
      <c r="D113" t="s">
        <v>823</v>
      </c>
      <c r="E113" t="s">
        <v>824</v>
      </c>
      <c r="F113" t="s">
        <v>825</v>
      </c>
      <c r="I113" t="s">
        <v>871</v>
      </c>
      <c r="J113" t="s">
        <v>872</v>
      </c>
      <c r="K113">
        <v>34</v>
      </c>
      <c r="L113">
        <v>74</v>
      </c>
      <c r="M113">
        <v>69</v>
      </c>
      <c r="N113">
        <v>71</v>
      </c>
      <c r="Q113">
        <v>214</v>
      </c>
      <c r="R113">
        <v>71.69</v>
      </c>
      <c r="S113">
        <v>71.69</v>
      </c>
      <c r="T113">
        <v>74.94</v>
      </c>
      <c r="U113">
        <v>70.37</v>
      </c>
      <c r="V113">
        <v>70.44</v>
      </c>
      <c r="Y113">
        <v>71.92</v>
      </c>
      <c r="Z113">
        <v>54</v>
      </c>
      <c r="AA113">
        <v>43</v>
      </c>
      <c r="AB113">
        <v>34</v>
      </c>
      <c r="AE113">
        <v>8</v>
      </c>
      <c r="AF113">
        <v>8</v>
      </c>
      <c r="AG113">
        <v>9</v>
      </c>
      <c r="AJ113">
        <v>34</v>
      </c>
    </row>
    <row r="114" spans="1:36" x14ac:dyDescent="0.35">
      <c r="A114" s="3" t="str">
        <f t="shared" si="1"/>
        <v>Dasom Ma</v>
      </c>
      <c r="B114" s="4">
        <v>45970</v>
      </c>
      <c r="C114" t="s">
        <v>822</v>
      </c>
      <c r="D114" t="s">
        <v>823</v>
      </c>
      <c r="E114" t="s">
        <v>824</v>
      </c>
      <c r="F114" t="s">
        <v>825</v>
      </c>
      <c r="I114" t="s">
        <v>873</v>
      </c>
      <c r="J114" t="s">
        <v>874</v>
      </c>
      <c r="K114">
        <v>34</v>
      </c>
      <c r="L114">
        <v>69</v>
      </c>
      <c r="M114">
        <v>71</v>
      </c>
      <c r="N114">
        <v>74</v>
      </c>
      <c r="Q114">
        <v>214</v>
      </c>
      <c r="R114">
        <v>71.69</v>
      </c>
      <c r="S114">
        <v>71.69</v>
      </c>
      <c r="T114">
        <v>69.94</v>
      </c>
      <c r="U114">
        <v>72.37</v>
      </c>
      <c r="V114">
        <v>73.44</v>
      </c>
      <c r="Y114">
        <v>71.92</v>
      </c>
      <c r="Z114">
        <v>7</v>
      </c>
      <c r="AA114">
        <v>23</v>
      </c>
      <c r="AB114">
        <v>34</v>
      </c>
      <c r="AE114">
        <v>3</v>
      </c>
      <c r="AF114">
        <v>5</v>
      </c>
      <c r="AG114">
        <v>9</v>
      </c>
      <c r="AJ114">
        <v>34</v>
      </c>
    </row>
    <row r="115" spans="1:36" x14ac:dyDescent="0.35">
      <c r="A115" s="3" t="str">
        <f t="shared" si="1"/>
        <v>Juyoung Pak</v>
      </c>
      <c r="B115" s="4">
        <v>45970</v>
      </c>
      <c r="C115" t="s">
        <v>822</v>
      </c>
      <c r="D115" t="s">
        <v>823</v>
      </c>
      <c r="E115" t="s">
        <v>824</v>
      </c>
      <c r="F115" t="s">
        <v>825</v>
      </c>
      <c r="I115" t="s">
        <v>875</v>
      </c>
      <c r="J115" t="s">
        <v>876</v>
      </c>
      <c r="K115">
        <v>34</v>
      </c>
      <c r="L115">
        <v>71</v>
      </c>
      <c r="M115">
        <v>72</v>
      </c>
      <c r="N115">
        <v>71</v>
      </c>
      <c r="Q115">
        <v>214</v>
      </c>
      <c r="R115">
        <v>71.69</v>
      </c>
      <c r="S115">
        <v>71.69</v>
      </c>
      <c r="T115">
        <v>71.94</v>
      </c>
      <c r="U115">
        <v>73.37</v>
      </c>
      <c r="V115">
        <v>70.44</v>
      </c>
      <c r="Y115">
        <v>71.92</v>
      </c>
      <c r="Z115">
        <v>31</v>
      </c>
      <c r="AA115">
        <v>43</v>
      </c>
      <c r="AB115">
        <v>34</v>
      </c>
      <c r="AE115">
        <v>5</v>
      </c>
      <c r="AF115">
        <v>8</v>
      </c>
      <c r="AG115">
        <v>9</v>
      </c>
      <c r="AJ115">
        <v>34</v>
      </c>
    </row>
    <row r="116" spans="1:36" x14ac:dyDescent="0.35">
      <c r="A116" s="3" t="str">
        <f t="shared" si="1"/>
        <v>Hyunjo Yoo</v>
      </c>
      <c r="B116" s="4">
        <v>45970</v>
      </c>
      <c r="C116" t="s">
        <v>822</v>
      </c>
      <c r="D116" t="s">
        <v>823</v>
      </c>
      <c r="E116" t="s">
        <v>824</v>
      </c>
      <c r="F116" t="s">
        <v>825</v>
      </c>
      <c r="I116" t="s">
        <v>869</v>
      </c>
      <c r="J116" t="s">
        <v>877</v>
      </c>
      <c r="K116">
        <v>34</v>
      </c>
      <c r="L116">
        <v>71</v>
      </c>
      <c r="M116">
        <v>69</v>
      </c>
      <c r="N116">
        <v>74</v>
      </c>
      <c r="Q116">
        <v>214</v>
      </c>
      <c r="R116">
        <v>71.69</v>
      </c>
      <c r="S116">
        <v>71.69</v>
      </c>
      <c r="T116">
        <v>71.94</v>
      </c>
      <c r="U116">
        <v>70.37</v>
      </c>
      <c r="V116">
        <v>73.44</v>
      </c>
      <c r="Y116">
        <v>71.92</v>
      </c>
      <c r="Z116">
        <v>31</v>
      </c>
      <c r="AA116">
        <v>23</v>
      </c>
      <c r="AB116">
        <v>34</v>
      </c>
      <c r="AE116">
        <v>5</v>
      </c>
      <c r="AF116">
        <v>5</v>
      </c>
      <c r="AG116">
        <v>9</v>
      </c>
      <c r="AJ116">
        <v>34</v>
      </c>
    </row>
    <row r="117" spans="1:36" x14ac:dyDescent="0.35">
      <c r="A117" s="3" t="str">
        <f t="shared" si="1"/>
        <v>Minbyeol Kim</v>
      </c>
      <c r="B117" s="4">
        <v>45970</v>
      </c>
      <c r="C117" t="s">
        <v>822</v>
      </c>
      <c r="D117" t="s">
        <v>823</v>
      </c>
      <c r="E117" t="s">
        <v>824</v>
      </c>
      <c r="F117" t="s">
        <v>825</v>
      </c>
      <c r="I117" t="s">
        <v>831</v>
      </c>
      <c r="J117" t="s">
        <v>878</v>
      </c>
      <c r="K117">
        <v>38</v>
      </c>
      <c r="L117">
        <v>71</v>
      </c>
      <c r="M117">
        <v>72</v>
      </c>
      <c r="N117">
        <v>72</v>
      </c>
      <c r="Q117">
        <v>215</v>
      </c>
      <c r="R117">
        <v>71.69</v>
      </c>
      <c r="S117">
        <v>71.69</v>
      </c>
      <c r="T117">
        <v>71.94</v>
      </c>
      <c r="U117">
        <v>73.37</v>
      </c>
      <c r="V117">
        <v>71.44</v>
      </c>
      <c r="Y117">
        <v>72.25</v>
      </c>
      <c r="Z117">
        <v>31</v>
      </c>
      <c r="AA117">
        <v>43</v>
      </c>
      <c r="AB117">
        <v>38</v>
      </c>
      <c r="AE117">
        <v>5</v>
      </c>
      <c r="AF117">
        <v>8</v>
      </c>
      <c r="AG117">
        <v>10</v>
      </c>
      <c r="AJ117">
        <v>38</v>
      </c>
    </row>
    <row r="118" spans="1:36" x14ac:dyDescent="0.35">
      <c r="A118" s="3" t="str">
        <f t="shared" si="1"/>
        <v>Dain Shin</v>
      </c>
      <c r="B118" s="4">
        <v>45970</v>
      </c>
      <c r="C118" t="s">
        <v>822</v>
      </c>
      <c r="D118" t="s">
        <v>823</v>
      </c>
      <c r="E118" t="s">
        <v>824</v>
      </c>
      <c r="F118" t="s">
        <v>825</v>
      </c>
      <c r="I118" t="s">
        <v>686</v>
      </c>
      <c r="J118" t="s">
        <v>879</v>
      </c>
      <c r="K118">
        <v>38</v>
      </c>
      <c r="L118">
        <v>70</v>
      </c>
      <c r="M118">
        <v>70</v>
      </c>
      <c r="N118">
        <v>75</v>
      </c>
      <c r="Q118">
        <v>215</v>
      </c>
      <c r="R118">
        <v>71.69</v>
      </c>
      <c r="S118">
        <v>71.69</v>
      </c>
      <c r="T118">
        <v>70.94</v>
      </c>
      <c r="U118">
        <v>71.37</v>
      </c>
      <c r="V118">
        <v>74.44</v>
      </c>
      <c r="Y118">
        <v>72.25</v>
      </c>
      <c r="Z118">
        <v>15</v>
      </c>
      <c r="AA118">
        <v>23</v>
      </c>
      <c r="AB118">
        <v>38</v>
      </c>
      <c r="AE118">
        <v>4</v>
      </c>
      <c r="AF118">
        <v>5</v>
      </c>
      <c r="AG118">
        <v>10</v>
      </c>
      <c r="AJ118">
        <v>38</v>
      </c>
    </row>
    <row r="119" spans="1:36" x14ac:dyDescent="0.35">
      <c r="A119" s="3" t="str">
        <f t="shared" si="1"/>
        <v>Jinyoung2 Hong</v>
      </c>
      <c r="B119" s="4">
        <v>45970</v>
      </c>
      <c r="C119" t="s">
        <v>822</v>
      </c>
      <c r="D119" t="s">
        <v>823</v>
      </c>
      <c r="E119" t="s">
        <v>824</v>
      </c>
      <c r="F119" t="s">
        <v>825</v>
      </c>
      <c r="I119" t="s">
        <v>840</v>
      </c>
      <c r="J119" t="s">
        <v>880</v>
      </c>
      <c r="K119">
        <v>40</v>
      </c>
      <c r="L119">
        <v>70</v>
      </c>
      <c r="M119">
        <v>72</v>
      </c>
      <c r="N119">
        <v>74</v>
      </c>
      <c r="Q119">
        <v>216</v>
      </c>
      <c r="R119">
        <v>71.69</v>
      </c>
      <c r="S119">
        <v>71.69</v>
      </c>
      <c r="T119">
        <v>70.94</v>
      </c>
      <c r="U119">
        <v>73.37</v>
      </c>
      <c r="V119">
        <v>73.44</v>
      </c>
      <c r="Y119">
        <v>72.58</v>
      </c>
      <c r="Z119">
        <v>15</v>
      </c>
      <c r="AA119">
        <v>35</v>
      </c>
      <c r="AB119">
        <v>40</v>
      </c>
      <c r="AE119">
        <v>4</v>
      </c>
      <c r="AF119">
        <v>7</v>
      </c>
      <c r="AG119">
        <v>11</v>
      </c>
      <c r="AJ119">
        <v>40</v>
      </c>
    </row>
    <row r="120" spans="1:36" x14ac:dyDescent="0.35">
      <c r="A120" s="3" t="str">
        <f t="shared" si="1"/>
        <v>Jiwon Ko</v>
      </c>
      <c r="B120" s="4">
        <v>45970</v>
      </c>
      <c r="C120" t="s">
        <v>822</v>
      </c>
      <c r="D120" t="s">
        <v>823</v>
      </c>
      <c r="E120" t="s">
        <v>824</v>
      </c>
      <c r="F120" t="s">
        <v>825</v>
      </c>
      <c r="I120" t="s">
        <v>881</v>
      </c>
      <c r="J120" t="s">
        <v>882</v>
      </c>
      <c r="K120">
        <v>40</v>
      </c>
      <c r="L120">
        <v>70</v>
      </c>
      <c r="M120">
        <v>72</v>
      </c>
      <c r="N120">
        <v>74</v>
      </c>
      <c r="Q120">
        <v>216</v>
      </c>
      <c r="R120">
        <v>71.69</v>
      </c>
      <c r="S120">
        <v>71.69</v>
      </c>
      <c r="T120">
        <v>70.94</v>
      </c>
      <c r="U120">
        <v>73.37</v>
      </c>
      <c r="V120">
        <v>73.44</v>
      </c>
      <c r="Y120">
        <v>72.58</v>
      </c>
      <c r="Z120">
        <v>15</v>
      </c>
      <c r="AA120">
        <v>35</v>
      </c>
      <c r="AB120">
        <v>40</v>
      </c>
      <c r="AE120">
        <v>4</v>
      </c>
      <c r="AF120">
        <v>7</v>
      </c>
      <c r="AG120">
        <v>11</v>
      </c>
      <c r="AJ120">
        <v>40</v>
      </c>
    </row>
    <row r="121" spans="1:36" x14ac:dyDescent="0.35">
      <c r="A121" s="3" t="str">
        <f t="shared" si="1"/>
        <v>Chaeeun2 Lee</v>
      </c>
      <c r="B121" s="4">
        <v>45970</v>
      </c>
      <c r="C121" t="s">
        <v>822</v>
      </c>
      <c r="D121" t="s">
        <v>823</v>
      </c>
      <c r="E121" t="s">
        <v>824</v>
      </c>
      <c r="F121" t="s">
        <v>825</v>
      </c>
      <c r="I121" t="s">
        <v>708</v>
      </c>
      <c r="J121" t="s">
        <v>883</v>
      </c>
      <c r="K121">
        <v>40</v>
      </c>
      <c r="L121">
        <v>70</v>
      </c>
      <c r="M121">
        <v>74</v>
      </c>
      <c r="N121">
        <v>72</v>
      </c>
      <c r="Q121">
        <v>216</v>
      </c>
      <c r="R121">
        <v>71.69</v>
      </c>
      <c r="S121">
        <v>71.69</v>
      </c>
      <c r="T121">
        <v>70.94</v>
      </c>
      <c r="U121">
        <v>75.37</v>
      </c>
      <c r="V121">
        <v>71.44</v>
      </c>
      <c r="Y121">
        <v>72.58</v>
      </c>
      <c r="Z121">
        <v>15</v>
      </c>
      <c r="AA121">
        <v>48</v>
      </c>
      <c r="AB121">
        <v>40</v>
      </c>
      <c r="AE121">
        <v>4</v>
      </c>
      <c r="AF121">
        <v>9</v>
      </c>
      <c r="AG121">
        <v>11</v>
      </c>
      <c r="AJ121">
        <v>40</v>
      </c>
    </row>
    <row r="122" spans="1:36" x14ac:dyDescent="0.35">
      <c r="A122" s="3" t="str">
        <f t="shared" si="1"/>
        <v>Yewon Lee</v>
      </c>
      <c r="B122" s="4">
        <v>45970</v>
      </c>
      <c r="C122" t="s">
        <v>822</v>
      </c>
      <c r="D122" t="s">
        <v>823</v>
      </c>
      <c r="E122" t="s">
        <v>824</v>
      </c>
      <c r="F122" t="s">
        <v>825</v>
      </c>
      <c r="I122" t="s">
        <v>708</v>
      </c>
      <c r="J122" t="s">
        <v>884</v>
      </c>
      <c r="K122">
        <v>40</v>
      </c>
      <c r="L122">
        <v>71</v>
      </c>
      <c r="M122">
        <v>73</v>
      </c>
      <c r="N122">
        <v>72</v>
      </c>
      <c r="Q122">
        <v>216</v>
      </c>
      <c r="R122">
        <v>71.69</v>
      </c>
      <c r="S122">
        <v>71.69</v>
      </c>
      <c r="T122">
        <v>71.94</v>
      </c>
      <c r="U122">
        <v>74.37</v>
      </c>
      <c r="V122">
        <v>71.44</v>
      </c>
      <c r="Y122">
        <v>72.58</v>
      </c>
      <c r="Z122">
        <v>31</v>
      </c>
      <c r="AA122">
        <v>48</v>
      </c>
      <c r="AB122">
        <v>40</v>
      </c>
      <c r="AE122">
        <v>5</v>
      </c>
      <c r="AF122">
        <v>9</v>
      </c>
      <c r="AG122">
        <v>11</v>
      </c>
      <c r="AJ122">
        <v>40</v>
      </c>
    </row>
    <row r="123" spans="1:36" x14ac:dyDescent="0.35">
      <c r="A123" s="3" t="str">
        <f t="shared" si="1"/>
        <v>Jiyoung Park</v>
      </c>
      <c r="B123" s="4">
        <v>45970</v>
      </c>
      <c r="C123" t="s">
        <v>822</v>
      </c>
      <c r="D123" t="s">
        <v>823</v>
      </c>
      <c r="E123" t="s">
        <v>824</v>
      </c>
      <c r="F123" t="s">
        <v>825</v>
      </c>
      <c r="I123" t="s">
        <v>769</v>
      </c>
      <c r="J123" t="s">
        <v>885</v>
      </c>
      <c r="K123">
        <v>40</v>
      </c>
      <c r="L123">
        <v>72</v>
      </c>
      <c r="M123">
        <v>70</v>
      </c>
      <c r="N123">
        <v>74</v>
      </c>
      <c r="Q123">
        <v>216</v>
      </c>
      <c r="R123">
        <v>71.69</v>
      </c>
      <c r="S123">
        <v>71.69</v>
      </c>
      <c r="T123">
        <v>72.94</v>
      </c>
      <c r="U123">
        <v>71.37</v>
      </c>
      <c r="V123">
        <v>73.44</v>
      </c>
      <c r="Y123">
        <v>72.58</v>
      </c>
      <c r="Z123">
        <v>43</v>
      </c>
      <c r="AA123">
        <v>35</v>
      </c>
      <c r="AB123">
        <v>40</v>
      </c>
      <c r="AE123">
        <v>6</v>
      </c>
      <c r="AF123">
        <v>7</v>
      </c>
      <c r="AG123">
        <v>11</v>
      </c>
      <c r="AJ123">
        <v>40</v>
      </c>
    </row>
    <row r="124" spans="1:36" x14ac:dyDescent="0.35">
      <c r="A124" s="3" t="str">
        <f t="shared" si="1"/>
        <v>Songyi Ahn</v>
      </c>
      <c r="B124" s="4">
        <v>45970</v>
      </c>
      <c r="C124" t="s">
        <v>822</v>
      </c>
      <c r="D124" t="s">
        <v>823</v>
      </c>
      <c r="E124" t="s">
        <v>824</v>
      </c>
      <c r="F124" t="s">
        <v>825</v>
      </c>
      <c r="I124" t="s">
        <v>886</v>
      </c>
      <c r="J124" t="s">
        <v>887</v>
      </c>
      <c r="K124">
        <v>45</v>
      </c>
      <c r="L124">
        <v>71</v>
      </c>
      <c r="M124">
        <v>71</v>
      </c>
      <c r="N124">
        <v>75</v>
      </c>
      <c r="Q124">
        <v>217</v>
      </c>
      <c r="R124">
        <v>71.69</v>
      </c>
      <c r="S124">
        <v>71.69</v>
      </c>
      <c r="T124">
        <v>71.94</v>
      </c>
      <c r="U124">
        <v>72.37</v>
      </c>
      <c r="V124">
        <v>74.44</v>
      </c>
      <c r="Y124">
        <v>72.92</v>
      </c>
      <c r="Z124">
        <v>31</v>
      </c>
      <c r="AA124">
        <v>35</v>
      </c>
      <c r="AB124">
        <v>45</v>
      </c>
      <c r="AE124">
        <v>5</v>
      </c>
      <c r="AF124">
        <v>7</v>
      </c>
      <c r="AG124">
        <v>12</v>
      </c>
      <c r="AJ124">
        <v>45</v>
      </c>
    </row>
    <row r="125" spans="1:36" x14ac:dyDescent="0.35">
      <c r="A125" s="3" t="str">
        <f t="shared" si="1"/>
        <v>Ayean Cho</v>
      </c>
      <c r="B125" s="4">
        <v>45970</v>
      </c>
      <c r="C125" t="s">
        <v>822</v>
      </c>
      <c r="D125" t="s">
        <v>823</v>
      </c>
      <c r="E125" t="s">
        <v>824</v>
      </c>
      <c r="F125" t="s">
        <v>825</v>
      </c>
      <c r="I125" t="s">
        <v>888</v>
      </c>
      <c r="J125" t="s">
        <v>889</v>
      </c>
      <c r="K125">
        <v>45</v>
      </c>
      <c r="L125">
        <v>70</v>
      </c>
      <c r="M125">
        <v>72</v>
      </c>
      <c r="N125">
        <v>75</v>
      </c>
      <c r="Q125">
        <v>217</v>
      </c>
      <c r="R125">
        <v>71.69</v>
      </c>
      <c r="S125">
        <v>71.69</v>
      </c>
      <c r="T125">
        <v>70.94</v>
      </c>
      <c r="U125">
        <v>73.37</v>
      </c>
      <c r="V125">
        <v>74.44</v>
      </c>
      <c r="Y125">
        <v>72.92</v>
      </c>
      <c r="Z125">
        <v>15</v>
      </c>
      <c r="AA125">
        <v>35</v>
      </c>
      <c r="AB125">
        <v>45</v>
      </c>
      <c r="AE125">
        <v>4</v>
      </c>
      <c r="AF125">
        <v>7</v>
      </c>
      <c r="AG125">
        <v>12</v>
      </c>
      <c r="AJ125">
        <v>45</v>
      </c>
    </row>
    <row r="126" spans="1:36" x14ac:dyDescent="0.35">
      <c r="A126" s="3" t="str">
        <f t="shared" si="1"/>
        <v>Jinseon Han</v>
      </c>
      <c r="B126" s="4">
        <v>45970</v>
      </c>
      <c r="C126" t="s">
        <v>822</v>
      </c>
      <c r="D126" t="s">
        <v>823</v>
      </c>
      <c r="E126" t="s">
        <v>824</v>
      </c>
      <c r="F126" t="s">
        <v>825</v>
      </c>
      <c r="I126" t="s">
        <v>890</v>
      </c>
      <c r="J126" t="s">
        <v>891</v>
      </c>
      <c r="K126">
        <v>45</v>
      </c>
      <c r="L126">
        <v>73</v>
      </c>
      <c r="M126">
        <v>71</v>
      </c>
      <c r="N126">
        <v>73</v>
      </c>
      <c r="Q126">
        <v>217</v>
      </c>
      <c r="R126">
        <v>71.69</v>
      </c>
      <c r="S126">
        <v>71.69</v>
      </c>
      <c r="T126">
        <v>73.94</v>
      </c>
      <c r="U126">
        <v>72.37</v>
      </c>
      <c r="V126">
        <v>72.44</v>
      </c>
      <c r="Y126">
        <v>72.92</v>
      </c>
      <c r="Z126">
        <v>50</v>
      </c>
      <c r="AA126">
        <v>48</v>
      </c>
      <c r="AB126">
        <v>45</v>
      </c>
      <c r="AE126">
        <v>7</v>
      </c>
      <c r="AF126">
        <v>9</v>
      </c>
      <c r="AG126">
        <v>12</v>
      </c>
      <c r="AJ126">
        <v>45</v>
      </c>
    </row>
    <row r="127" spans="1:36" x14ac:dyDescent="0.35">
      <c r="A127" s="3" t="str">
        <f t="shared" si="1"/>
        <v>Minsol Kim</v>
      </c>
      <c r="B127" s="4">
        <v>45970</v>
      </c>
      <c r="C127" t="s">
        <v>822</v>
      </c>
      <c r="D127" t="s">
        <v>823</v>
      </c>
      <c r="E127" t="s">
        <v>824</v>
      </c>
      <c r="F127" t="s">
        <v>825</v>
      </c>
      <c r="I127" t="s">
        <v>831</v>
      </c>
      <c r="J127" t="s">
        <v>892</v>
      </c>
      <c r="K127">
        <v>45</v>
      </c>
      <c r="L127">
        <v>72</v>
      </c>
      <c r="M127">
        <v>69</v>
      </c>
      <c r="N127">
        <v>76</v>
      </c>
      <c r="Q127">
        <v>217</v>
      </c>
      <c r="R127">
        <v>71.69</v>
      </c>
      <c r="S127">
        <v>71.69</v>
      </c>
      <c r="T127">
        <v>72.94</v>
      </c>
      <c r="U127">
        <v>70.37</v>
      </c>
      <c r="V127">
        <v>75.44</v>
      </c>
      <c r="Y127">
        <v>72.92</v>
      </c>
      <c r="Z127">
        <v>43</v>
      </c>
      <c r="AA127">
        <v>32</v>
      </c>
      <c r="AB127">
        <v>45</v>
      </c>
      <c r="AE127">
        <v>6</v>
      </c>
      <c r="AF127">
        <v>6</v>
      </c>
      <c r="AG127">
        <v>12</v>
      </c>
      <c r="AJ127">
        <v>45</v>
      </c>
    </row>
    <row r="128" spans="1:36" x14ac:dyDescent="0.35">
      <c r="A128" s="3" t="str">
        <f t="shared" si="1"/>
        <v>Seungyeon Lee</v>
      </c>
      <c r="B128" s="4">
        <v>45970</v>
      </c>
      <c r="C128" t="s">
        <v>822</v>
      </c>
      <c r="D128" t="s">
        <v>823</v>
      </c>
      <c r="E128" t="s">
        <v>824</v>
      </c>
      <c r="F128" t="s">
        <v>825</v>
      </c>
      <c r="I128" t="s">
        <v>708</v>
      </c>
      <c r="J128" t="s">
        <v>893</v>
      </c>
      <c r="K128">
        <v>45</v>
      </c>
      <c r="L128">
        <v>71</v>
      </c>
      <c r="M128">
        <v>74</v>
      </c>
      <c r="N128">
        <v>72</v>
      </c>
      <c r="Q128">
        <v>217</v>
      </c>
      <c r="R128">
        <v>71.69</v>
      </c>
      <c r="S128">
        <v>71.69</v>
      </c>
      <c r="T128">
        <v>71.94</v>
      </c>
      <c r="U128">
        <v>75.37</v>
      </c>
      <c r="V128">
        <v>71.44</v>
      </c>
      <c r="Y128">
        <v>72.92</v>
      </c>
      <c r="Z128">
        <v>31</v>
      </c>
      <c r="AA128">
        <v>52</v>
      </c>
      <c r="AB128">
        <v>45</v>
      </c>
      <c r="AE128">
        <v>5</v>
      </c>
      <c r="AF128">
        <v>10</v>
      </c>
      <c r="AG128">
        <v>12</v>
      </c>
      <c r="AJ128">
        <v>45</v>
      </c>
    </row>
    <row r="129" spans="1:36" x14ac:dyDescent="0.35">
      <c r="A129" s="3" t="str">
        <f t="shared" si="1"/>
        <v>Jinyeong Lim</v>
      </c>
      <c r="B129" s="4">
        <v>45970</v>
      </c>
      <c r="C129" t="s">
        <v>822</v>
      </c>
      <c r="D129" t="s">
        <v>823</v>
      </c>
      <c r="E129" t="s">
        <v>824</v>
      </c>
      <c r="F129" t="s">
        <v>825</v>
      </c>
      <c r="I129" t="s">
        <v>829</v>
      </c>
      <c r="J129" t="s">
        <v>894</v>
      </c>
      <c r="K129">
        <v>45</v>
      </c>
      <c r="L129">
        <v>72</v>
      </c>
      <c r="M129">
        <v>72</v>
      </c>
      <c r="N129">
        <v>73</v>
      </c>
      <c r="Q129">
        <v>217</v>
      </c>
      <c r="R129">
        <v>71.69</v>
      </c>
      <c r="S129">
        <v>71.69</v>
      </c>
      <c r="T129">
        <v>72.94</v>
      </c>
      <c r="U129">
        <v>73.37</v>
      </c>
      <c r="V129">
        <v>72.44</v>
      </c>
      <c r="Y129">
        <v>72.92</v>
      </c>
      <c r="Z129">
        <v>43</v>
      </c>
      <c r="AA129">
        <v>48</v>
      </c>
      <c r="AB129">
        <v>45</v>
      </c>
      <c r="AE129">
        <v>6</v>
      </c>
      <c r="AF129">
        <v>9</v>
      </c>
      <c r="AG129">
        <v>12</v>
      </c>
      <c r="AJ129">
        <v>45</v>
      </c>
    </row>
    <row r="130" spans="1:36" x14ac:dyDescent="0.35">
      <c r="A130" s="3" t="str">
        <f t="shared" ref="A130:A193" si="2">IF(J130="","",CONCATENATE(J130," ",I130))</f>
        <v>Kabin Choi</v>
      </c>
      <c r="B130" s="4">
        <v>45970</v>
      </c>
      <c r="C130" t="s">
        <v>822</v>
      </c>
      <c r="D130" t="s">
        <v>823</v>
      </c>
      <c r="E130" t="s">
        <v>824</v>
      </c>
      <c r="F130" t="s">
        <v>825</v>
      </c>
      <c r="I130" t="s">
        <v>785</v>
      </c>
      <c r="J130" t="s">
        <v>895</v>
      </c>
      <c r="K130">
        <v>51</v>
      </c>
      <c r="L130">
        <v>74</v>
      </c>
      <c r="M130">
        <v>69</v>
      </c>
      <c r="N130">
        <v>75</v>
      </c>
      <c r="Q130">
        <v>218</v>
      </c>
      <c r="R130">
        <v>71.69</v>
      </c>
      <c r="S130">
        <v>71.69</v>
      </c>
      <c r="T130">
        <v>74.94</v>
      </c>
      <c r="U130">
        <v>70.37</v>
      </c>
      <c r="V130">
        <v>74.44</v>
      </c>
      <c r="Y130">
        <v>73.25</v>
      </c>
      <c r="Z130">
        <v>54</v>
      </c>
      <c r="AA130">
        <v>43</v>
      </c>
      <c r="AB130">
        <v>51</v>
      </c>
      <c r="AE130">
        <v>8</v>
      </c>
      <c r="AF130">
        <v>8</v>
      </c>
      <c r="AG130">
        <v>13</v>
      </c>
      <c r="AJ130">
        <v>51</v>
      </c>
    </row>
    <row r="131" spans="1:36" x14ac:dyDescent="0.35">
      <c r="A131" s="3" t="str">
        <f t="shared" si="2"/>
        <v>Jiwon Hong</v>
      </c>
      <c r="B131" s="4">
        <v>45970</v>
      </c>
      <c r="C131" t="s">
        <v>822</v>
      </c>
      <c r="D131" t="s">
        <v>823</v>
      </c>
      <c r="E131" t="s">
        <v>824</v>
      </c>
      <c r="F131" t="s">
        <v>825</v>
      </c>
      <c r="I131" t="s">
        <v>840</v>
      </c>
      <c r="J131" t="s">
        <v>882</v>
      </c>
      <c r="K131">
        <v>51</v>
      </c>
      <c r="L131">
        <v>70</v>
      </c>
      <c r="M131">
        <v>73</v>
      </c>
      <c r="N131">
        <v>75</v>
      </c>
      <c r="Q131">
        <v>218</v>
      </c>
      <c r="R131">
        <v>71.69</v>
      </c>
      <c r="S131">
        <v>71.69</v>
      </c>
      <c r="T131">
        <v>70.94</v>
      </c>
      <c r="U131">
        <v>74.37</v>
      </c>
      <c r="V131">
        <v>74.44</v>
      </c>
      <c r="Y131">
        <v>73.25</v>
      </c>
      <c r="Z131">
        <v>15</v>
      </c>
      <c r="AA131">
        <v>43</v>
      </c>
      <c r="AB131">
        <v>51</v>
      </c>
      <c r="AE131">
        <v>4</v>
      </c>
      <c r="AF131">
        <v>8</v>
      </c>
      <c r="AG131">
        <v>13</v>
      </c>
      <c r="AJ131">
        <v>51</v>
      </c>
    </row>
    <row r="132" spans="1:36" x14ac:dyDescent="0.35">
      <c r="A132" s="3" t="str">
        <f t="shared" si="2"/>
        <v>Selin Hyun</v>
      </c>
      <c r="B132" s="4">
        <v>45970</v>
      </c>
      <c r="C132" t="s">
        <v>822</v>
      </c>
      <c r="D132" t="s">
        <v>823</v>
      </c>
      <c r="E132" t="s">
        <v>824</v>
      </c>
      <c r="F132" t="s">
        <v>825</v>
      </c>
      <c r="I132" t="s">
        <v>896</v>
      </c>
      <c r="J132" t="s">
        <v>897</v>
      </c>
      <c r="K132">
        <v>51</v>
      </c>
      <c r="L132">
        <v>72</v>
      </c>
      <c r="M132">
        <v>74</v>
      </c>
      <c r="N132">
        <v>72</v>
      </c>
      <c r="Q132">
        <v>218</v>
      </c>
      <c r="R132">
        <v>71.69</v>
      </c>
      <c r="S132">
        <v>71.69</v>
      </c>
      <c r="T132">
        <v>72.94</v>
      </c>
      <c r="U132">
        <v>75.37</v>
      </c>
      <c r="V132">
        <v>71.44</v>
      </c>
      <c r="Y132">
        <v>73.25</v>
      </c>
      <c r="Z132">
        <v>43</v>
      </c>
      <c r="AA132">
        <v>53</v>
      </c>
      <c r="AB132">
        <v>51</v>
      </c>
      <c r="AE132">
        <v>6</v>
      </c>
      <c r="AF132">
        <v>11</v>
      </c>
      <c r="AG132">
        <v>13</v>
      </c>
      <c r="AJ132">
        <v>51</v>
      </c>
    </row>
    <row r="133" spans="1:36" x14ac:dyDescent="0.35">
      <c r="A133" s="3" t="str">
        <f t="shared" si="2"/>
        <v>U Ree Jun</v>
      </c>
      <c r="B133" s="4">
        <v>45970</v>
      </c>
      <c r="C133" t="s">
        <v>822</v>
      </c>
      <c r="D133" t="s">
        <v>823</v>
      </c>
      <c r="E133" t="s">
        <v>824</v>
      </c>
      <c r="F133" t="s">
        <v>825</v>
      </c>
      <c r="I133" t="s">
        <v>871</v>
      </c>
      <c r="J133" t="s">
        <v>898</v>
      </c>
      <c r="K133">
        <v>54</v>
      </c>
      <c r="L133">
        <v>74</v>
      </c>
      <c r="M133">
        <v>74</v>
      </c>
      <c r="N133">
        <v>72</v>
      </c>
      <c r="Q133">
        <v>220</v>
      </c>
      <c r="R133">
        <v>71.69</v>
      </c>
      <c r="S133">
        <v>71.69</v>
      </c>
      <c r="T133">
        <v>74.94</v>
      </c>
      <c r="U133">
        <v>75.37</v>
      </c>
      <c r="V133">
        <v>71.44</v>
      </c>
      <c r="Y133">
        <v>73.92</v>
      </c>
      <c r="Z133">
        <v>54</v>
      </c>
      <c r="AA133">
        <v>55</v>
      </c>
      <c r="AB133">
        <v>54</v>
      </c>
      <c r="AE133">
        <v>8</v>
      </c>
      <c r="AF133">
        <v>13</v>
      </c>
      <c r="AG133">
        <v>15</v>
      </c>
      <c r="AJ133">
        <v>54</v>
      </c>
    </row>
    <row r="134" spans="1:36" x14ac:dyDescent="0.35">
      <c r="A134" s="3" t="str">
        <f t="shared" si="2"/>
        <v>Seo Jin Park</v>
      </c>
      <c r="B134" s="4">
        <v>45970</v>
      </c>
      <c r="C134" t="s">
        <v>822</v>
      </c>
      <c r="D134" t="s">
        <v>823</v>
      </c>
      <c r="E134" t="s">
        <v>824</v>
      </c>
      <c r="F134" t="s">
        <v>825</v>
      </c>
      <c r="I134" t="s">
        <v>769</v>
      </c>
      <c r="J134" t="s">
        <v>899</v>
      </c>
      <c r="K134">
        <v>55</v>
      </c>
      <c r="L134">
        <v>70</v>
      </c>
      <c r="M134">
        <v>78</v>
      </c>
      <c r="N134">
        <v>73</v>
      </c>
      <c r="Q134">
        <v>221</v>
      </c>
      <c r="R134">
        <v>71.69</v>
      </c>
      <c r="S134">
        <v>71.69</v>
      </c>
      <c r="T134">
        <v>70.94</v>
      </c>
      <c r="U134">
        <v>79.37</v>
      </c>
      <c r="V134">
        <v>72.44</v>
      </c>
      <c r="Y134">
        <v>74.25</v>
      </c>
      <c r="Z134">
        <v>15</v>
      </c>
      <c r="AA134">
        <v>55</v>
      </c>
      <c r="AB134">
        <v>55</v>
      </c>
      <c r="AE134">
        <v>4</v>
      </c>
      <c r="AF134">
        <v>13</v>
      </c>
      <c r="AG134">
        <v>16</v>
      </c>
      <c r="AJ134">
        <v>55</v>
      </c>
    </row>
    <row r="135" spans="1:36" x14ac:dyDescent="0.35">
      <c r="A135" s="3" t="str">
        <f t="shared" si="2"/>
        <v>Shi Hyun Kim</v>
      </c>
      <c r="B135" s="4">
        <v>45970</v>
      </c>
      <c r="C135" t="s">
        <v>822</v>
      </c>
      <c r="D135" t="s">
        <v>823</v>
      </c>
      <c r="E135" t="s">
        <v>824</v>
      </c>
      <c r="F135" t="s">
        <v>825</v>
      </c>
      <c r="I135" t="s">
        <v>831</v>
      </c>
      <c r="J135" t="s">
        <v>900</v>
      </c>
      <c r="K135">
        <v>56</v>
      </c>
      <c r="L135">
        <v>72</v>
      </c>
      <c r="M135">
        <v>75</v>
      </c>
      <c r="N135">
        <v>76</v>
      </c>
      <c r="Q135">
        <v>223</v>
      </c>
      <c r="R135">
        <v>71.69</v>
      </c>
      <c r="S135">
        <v>71.69</v>
      </c>
      <c r="T135">
        <v>72.94</v>
      </c>
      <c r="U135">
        <v>76.37</v>
      </c>
      <c r="V135">
        <v>75.44</v>
      </c>
      <c r="Y135">
        <v>74.92</v>
      </c>
      <c r="Z135">
        <v>43</v>
      </c>
      <c r="AA135">
        <v>54</v>
      </c>
      <c r="AB135">
        <v>56</v>
      </c>
      <c r="AE135">
        <v>6</v>
      </c>
      <c r="AF135">
        <v>12</v>
      </c>
      <c r="AG135">
        <v>18</v>
      </c>
      <c r="AJ135">
        <v>56</v>
      </c>
    </row>
    <row r="136" spans="1:36" x14ac:dyDescent="0.35">
      <c r="A136" s="3" t="str">
        <f t="shared" si="2"/>
        <v>Jae Yoon Lee</v>
      </c>
      <c r="B136" s="4">
        <v>45970</v>
      </c>
      <c r="C136" t="s">
        <v>822</v>
      </c>
      <c r="D136" t="s">
        <v>823</v>
      </c>
      <c r="E136" t="s">
        <v>824</v>
      </c>
      <c r="F136" t="s">
        <v>825</v>
      </c>
      <c r="I136" t="s">
        <v>708</v>
      </c>
      <c r="J136" t="s">
        <v>901</v>
      </c>
      <c r="K136">
        <v>56</v>
      </c>
      <c r="L136">
        <v>76</v>
      </c>
      <c r="M136">
        <v>72</v>
      </c>
      <c r="N136">
        <v>75</v>
      </c>
      <c r="Q136">
        <v>223</v>
      </c>
      <c r="R136">
        <v>71.69</v>
      </c>
      <c r="S136">
        <v>71.69</v>
      </c>
      <c r="T136">
        <v>76.94</v>
      </c>
      <c r="U136">
        <v>73.37</v>
      </c>
      <c r="V136">
        <v>74.44</v>
      </c>
      <c r="Y136">
        <v>74.92</v>
      </c>
      <c r="Z136">
        <v>58</v>
      </c>
      <c r="AA136">
        <v>55</v>
      </c>
      <c r="AB136">
        <v>56</v>
      </c>
      <c r="AE136">
        <v>10</v>
      </c>
      <c r="AF136">
        <v>13</v>
      </c>
      <c r="AG136">
        <v>18</v>
      </c>
      <c r="AJ136">
        <v>56</v>
      </c>
    </row>
    <row r="137" spans="1:36" x14ac:dyDescent="0.35">
      <c r="A137" s="3" t="str">
        <f t="shared" si="2"/>
        <v>Yunji Jeong</v>
      </c>
      <c r="B137" s="4">
        <v>45970</v>
      </c>
      <c r="C137" t="s">
        <v>822</v>
      </c>
      <c r="D137" t="s">
        <v>823</v>
      </c>
      <c r="E137" t="s">
        <v>824</v>
      </c>
      <c r="F137" t="s">
        <v>825</v>
      </c>
      <c r="I137" t="s">
        <v>902</v>
      </c>
      <c r="J137" t="s">
        <v>903</v>
      </c>
      <c r="K137">
        <v>58</v>
      </c>
      <c r="L137">
        <v>74</v>
      </c>
      <c r="M137">
        <v>74</v>
      </c>
      <c r="N137">
        <v>78</v>
      </c>
      <c r="Q137">
        <v>226</v>
      </c>
      <c r="R137">
        <v>71.69</v>
      </c>
      <c r="S137">
        <v>71.69</v>
      </c>
      <c r="T137">
        <v>74.94</v>
      </c>
      <c r="U137">
        <v>75.37</v>
      </c>
      <c r="V137">
        <v>77.44</v>
      </c>
      <c r="Y137">
        <v>75.92</v>
      </c>
      <c r="Z137">
        <v>54</v>
      </c>
      <c r="AA137">
        <v>55</v>
      </c>
      <c r="AB137">
        <v>58</v>
      </c>
      <c r="AE137">
        <v>8</v>
      </c>
      <c r="AF137">
        <v>13</v>
      </c>
      <c r="AG137">
        <v>21</v>
      </c>
      <c r="AJ137">
        <v>58</v>
      </c>
    </row>
    <row r="138" spans="1:36" x14ac:dyDescent="0.35">
      <c r="A138" s="3" t="str">
        <f t="shared" si="2"/>
        <v>Esther Kwon</v>
      </c>
      <c r="B138" s="4">
        <v>45970</v>
      </c>
      <c r="C138" t="s">
        <v>822</v>
      </c>
      <c r="D138" t="s">
        <v>823</v>
      </c>
      <c r="E138" t="s">
        <v>824</v>
      </c>
      <c r="F138" t="s">
        <v>825</v>
      </c>
      <c r="I138" t="s">
        <v>904</v>
      </c>
      <c r="J138" t="s">
        <v>905</v>
      </c>
      <c r="K138">
        <v>59</v>
      </c>
      <c r="L138">
        <v>77</v>
      </c>
      <c r="M138">
        <v>81</v>
      </c>
      <c r="N138">
        <v>76</v>
      </c>
      <c r="Q138">
        <v>234</v>
      </c>
      <c r="R138">
        <v>71.69</v>
      </c>
      <c r="S138">
        <v>71.69</v>
      </c>
      <c r="T138">
        <v>77.94</v>
      </c>
      <c r="U138">
        <v>82.37</v>
      </c>
      <c r="V138">
        <v>75.44</v>
      </c>
      <c r="Y138">
        <v>78.58</v>
      </c>
      <c r="Z138">
        <v>59</v>
      </c>
      <c r="AA138">
        <v>59</v>
      </c>
      <c r="AB138">
        <v>59</v>
      </c>
      <c r="AE138">
        <v>11</v>
      </c>
      <c r="AF138">
        <v>23</v>
      </c>
      <c r="AG138">
        <v>29</v>
      </c>
      <c r="AJ138">
        <v>59</v>
      </c>
    </row>
    <row r="139" spans="1:36" x14ac:dyDescent="0.35">
      <c r="A139" s="3" t="str">
        <f t="shared" si="2"/>
        <v>Ruixin Liu</v>
      </c>
      <c r="B139" s="4">
        <v>45970</v>
      </c>
      <c r="C139" t="s">
        <v>906</v>
      </c>
      <c r="D139" t="s">
        <v>907</v>
      </c>
      <c r="E139" t="s">
        <v>908</v>
      </c>
      <c r="F139" t="s">
        <v>909</v>
      </c>
      <c r="I139" t="s">
        <v>767</v>
      </c>
      <c r="J139" t="s">
        <v>910</v>
      </c>
      <c r="K139">
        <v>1</v>
      </c>
      <c r="L139">
        <v>70</v>
      </c>
      <c r="M139">
        <v>65</v>
      </c>
      <c r="N139">
        <v>68</v>
      </c>
      <c r="Q139">
        <v>203</v>
      </c>
      <c r="R139">
        <v>73.41</v>
      </c>
      <c r="S139">
        <v>73.08</v>
      </c>
      <c r="T139">
        <v>70.98</v>
      </c>
      <c r="U139">
        <v>66.98</v>
      </c>
      <c r="V139">
        <v>68.94</v>
      </c>
      <c r="Y139">
        <v>68.97</v>
      </c>
      <c r="Z139">
        <v>15</v>
      </c>
      <c r="AA139">
        <v>2</v>
      </c>
      <c r="AB139">
        <v>1</v>
      </c>
      <c r="AE139">
        <v>3</v>
      </c>
      <c r="AF139">
        <v>1</v>
      </c>
      <c r="AG139">
        <v>-3</v>
      </c>
      <c r="AJ139">
        <v>1</v>
      </c>
    </row>
    <row r="140" spans="1:36" x14ac:dyDescent="0.35">
      <c r="A140" s="3" t="str">
        <f t="shared" si="2"/>
        <v>Trichat Cheenglab</v>
      </c>
      <c r="B140" s="4">
        <v>45970</v>
      </c>
      <c r="C140" t="s">
        <v>906</v>
      </c>
      <c r="D140" t="s">
        <v>907</v>
      </c>
      <c r="E140" t="s">
        <v>908</v>
      </c>
      <c r="F140" t="s">
        <v>909</v>
      </c>
      <c r="I140" t="s">
        <v>911</v>
      </c>
      <c r="J140" t="s">
        <v>912</v>
      </c>
      <c r="K140">
        <v>2</v>
      </c>
      <c r="L140">
        <v>69</v>
      </c>
      <c r="M140">
        <v>65</v>
      </c>
      <c r="N140">
        <v>72</v>
      </c>
      <c r="Q140">
        <v>206</v>
      </c>
      <c r="R140">
        <v>73.41</v>
      </c>
      <c r="S140">
        <v>73.08</v>
      </c>
      <c r="T140">
        <v>69.98</v>
      </c>
      <c r="U140">
        <v>66.98</v>
      </c>
      <c r="V140">
        <v>72.94</v>
      </c>
      <c r="Y140">
        <v>69.97</v>
      </c>
      <c r="Z140">
        <v>5</v>
      </c>
      <c r="AA140">
        <v>1</v>
      </c>
      <c r="AB140">
        <v>2</v>
      </c>
      <c r="AE140">
        <v>2</v>
      </c>
      <c r="AF140">
        <v>-1</v>
      </c>
      <c r="AG140">
        <v>3</v>
      </c>
      <c r="AJ140">
        <v>2</v>
      </c>
    </row>
    <row r="141" spans="1:36" x14ac:dyDescent="0.35">
      <c r="A141" s="3" t="str">
        <f t="shared" si="2"/>
        <v>Qianhui Lin</v>
      </c>
      <c r="B141" s="4">
        <v>45970</v>
      </c>
      <c r="C141" t="s">
        <v>906</v>
      </c>
      <c r="D141" t="s">
        <v>907</v>
      </c>
      <c r="E141" t="s">
        <v>908</v>
      </c>
      <c r="F141" t="s">
        <v>909</v>
      </c>
      <c r="I141" t="s">
        <v>913</v>
      </c>
      <c r="J141" t="s">
        <v>914</v>
      </c>
      <c r="K141">
        <v>2</v>
      </c>
      <c r="L141">
        <v>72</v>
      </c>
      <c r="M141">
        <v>65</v>
      </c>
      <c r="N141">
        <v>69</v>
      </c>
      <c r="Q141">
        <v>206</v>
      </c>
      <c r="R141">
        <v>73.41</v>
      </c>
      <c r="S141">
        <v>73.08</v>
      </c>
      <c r="T141">
        <v>72.98</v>
      </c>
      <c r="U141">
        <v>66.98</v>
      </c>
      <c r="V141">
        <v>69.94</v>
      </c>
      <c r="Y141">
        <v>69.97</v>
      </c>
      <c r="Z141">
        <v>41</v>
      </c>
      <c r="AA141">
        <v>4</v>
      </c>
      <c r="AB141">
        <v>2</v>
      </c>
      <c r="AE141">
        <v>5</v>
      </c>
      <c r="AF141">
        <v>3</v>
      </c>
      <c r="AG141">
        <v>3</v>
      </c>
      <c r="AJ141">
        <v>2</v>
      </c>
    </row>
    <row r="142" spans="1:36" x14ac:dyDescent="0.35">
      <c r="A142" s="3" t="str">
        <f t="shared" si="2"/>
        <v>Chiara Tamburlini</v>
      </c>
      <c r="B142" s="4">
        <v>45970</v>
      </c>
      <c r="C142" t="s">
        <v>906</v>
      </c>
      <c r="D142" t="s">
        <v>907</v>
      </c>
      <c r="E142" t="s">
        <v>908</v>
      </c>
      <c r="F142" t="s">
        <v>909</v>
      </c>
      <c r="I142" t="s">
        <v>915</v>
      </c>
      <c r="J142" t="s">
        <v>916</v>
      </c>
      <c r="K142">
        <v>2</v>
      </c>
      <c r="L142">
        <v>71</v>
      </c>
      <c r="M142">
        <v>69</v>
      </c>
      <c r="N142">
        <v>66</v>
      </c>
      <c r="Q142">
        <v>206</v>
      </c>
      <c r="R142">
        <v>73.41</v>
      </c>
      <c r="S142">
        <v>73.08</v>
      </c>
      <c r="T142">
        <v>71.98</v>
      </c>
      <c r="U142">
        <v>70.98</v>
      </c>
      <c r="V142">
        <v>66.94</v>
      </c>
      <c r="Y142">
        <v>69.97</v>
      </c>
      <c r="Z142">
        <v>28</v>
      </c>
      <c r="AA142">
        <v>12</v>
      </c>
      <c r="AB142">
        <v>2</v>
      </c>
      <c r="AE142">
        <v>4</v>
      </c>
      <c r="AF142">
        <v>6</v>
      </c>
      <c r="AG142">
        <v>3</v>
      </c>
      <c r="AJ142">
        <v>2</v>
      </c>
    </row>
    <row r="143" spans="1:36" x14ac:dyDescent="0.35">
      <c r="A143" s="3" t="str">
        <f t="shared" si="2"/>
        <v>Liqi Zeng</v>
      </c>
      <c r="B143" s="4">
        <v>45970</v>
      </c>
      <c r="C143" t="s">
        <v>906</v>
      </c>
      <c r="D143" t="s">
        <v>907</v>
      </c>
      <c r="E143" t="s">
        <v>908</v>
      </c>
      <c r="F143" t="s">
        <v>909</v>
      </c>
      <c r="I143" t="s">
        <v>917</v>
      </c>
      <c r="J143" t="s">
        <v>918</v>
      </c>
      <c r="K143">
        <v>2</v>
      </c>
      <c r="L143">
        <v>72</v>
      </c>
      <c r="M143">
        <v>67</v>
      </c>
      <c r="N143">
        <v>67</v>
      </c>
      <c r="Q143">
        <v>206</v>
      </c>
      <c r="R143">
        <v>73.41</v>
      </c>
      <c r="S143">
        <v>73.08</v>
      </c>
      <c r="T143">
        <v>72.98</v>
      </c>
      <c r="U143">
        <v>68.98</v>
      </c>
      <c r="V143">
        <v>67.94</v>
      </c>
      <c r="Y143">
        <v>69.97</v>
      </c>
      <c r="Z143">
        <v>41</v>
      </c>
      <c r="AA143">
        <v>11</v>
      </c>
      <c r="AB143">
        <v>2</v>
      </c>
      <c r="AE143">
        <v>5</v>
      </c>
      <c r="AF143">
        <v>5</v>
      </c>
      <c r="AG143">
        <v>3</v>
      </c>
      <c r="AJ143">
        <v>2</v>
      </c>
    </row>
    <row r="144" spans="1:36" x14ac:dyDescent="0.35">
      <c r="A144" s="3" t="str">
        <f t="shared" si="2"/>
        <v>Kajsa Arwefjall</v>
      </c>
      <c r="B144" s="4">
        <v>45970</v>
      </c>
      <c r="C144" t="s">
        <v>906</v>
      </c>
      <c r="D144" t="s">
        <v>907</v>
      </c>
      <c r="E144" t="s">
        <v>908</v>
      </c>
      <c r="F144" t="s">
        <v>909</v>
      </c>
      <c r="I144" t="s">
        <v>919</v>
      </c>
      <c r="J144" t="s">
        <v>920</v>
      </c>
      <c r="K144">
        <v>6</v>
      </c>
      <c r="L144">
        <v>69</v>
      </c>
      <c r="M144">
        <v>68</v>
      </c>
      <c r="N144">
        <v>70</v>
      </c>
      <c r="Q144">
        <v>207</v>
      </c>
      <c r="R144">
        <v>73.41</v>
      </c>
      <c r="S144">
        <v>73.08</v>
      </c>
      <c r="T144">
        <v>69.98</v>
      </c>
      <c r="U144">
        <v>69.98</v>
      </c>
      <c r="V144">
        <v>70.94</v>
      </c>
      <c r="Y144">
        <v>70.3</v>
      </c>
      <c r="Z144">
        <v>5</v>
      </c>
      <c r="AA144">
        <v>4</v>
      </c>
      <c r="AB144">
        <v>6</v>
      </c>
      <c r="AE144">
        <v>2</v>
      </c>
      <c r="AF144">
        <v>3</v>
      </c>
      <c r="AG144">
        <v>4</v>
      </c>
      <c r="AJ144">
        <v>6</v>
      </c>
    </row>
    <row r="145" spans="1:36" x14ac:dyDescent="0.35">
      <c r="A145" s="3" t="str">
        <f t="shared" si="2"/>
        <v>Ruoning Yin</v>
      </c>
      <c r="B145" s="4">
        <v>45970</v>
      </c>
      <c r="C145" t="s">
        <v>906</v>
      </c>
      <c r="D145" t="s">
        <v>907</v>
      </c>
      <c r="E145" t="s">
        <v>908</v>
      </c>
      <c r="F145" t="s">
        <v>909</v>
      </c>
      <c r="I145" t="s">
        <v>921</v>
      </c>
      <c r="J145" t="s">
        <v>922</v>
      </c>
      <c r="K145">
        <v>6</v>
      </c>
      <c r="L145">
        <v>70</v>
      </c>
      <c r="M145">
        <v>65</v>
      </c>
      <c r="N145">
        <v>72</v>
      </c>
      <c r="Q145">
        <v>207</v>
      </c>
      <c r="R145">
        <v>73.41</v>
      </c>
      <c r="S145">
        <v>73.08</v>
      </c>
      <c r="T145">
        <v>70.98</v>
      </c>
      <c r="U145">
        <v>66.98</v>
      </c>
      <c r="V145">
        <v>72.94</v>
      </c>
      <c r="Y145">
        <v>70.3</v>
      </c>
      <c r="Z145">
        <v>15</v>
      </c>
      <c r="AA145">
        <v>2</v>
      </c>
      <c r="AB145">
        <v>6</v>
      </c>
      <c r="AE145">
        <v>3</v>
      </c>
      <c r="AF145">
        <v>1</v>
      </c>
      <c r="AG145">
        <v>4</v>
      </c>
      <c r="AJ145">
        <v>6</v>
      </c>
    </row>
    <row r="146" spans="1:36" x14ac:dyDescent="0.35">
      <c r="A146" s="3" t="str">
        <f t="shared" si="2"/>
        <v>Casandra Alexander</v>
      </c>
      <c r="B146" s="4">
        <v>45970</v>
      </c>
      <c r="C146" t="s">
        <v>906</v>
      </c>
      <c r="D146" t="s">
        <v>907</v>
      </c>
      <c r="E146" t="s">
        <v>908</v>
      </c>
      <c r="F146" t="s">
        <v>909</v>
      </c>
      <c r="I146" t="s">
        <v>923</v>
      </c>
      <c r="J146" t="s">
        <v>924</v>
      </c>
      <c r="K146">
        <v>8</v>
      </c>
      <c r="L146">
        <v>77</v>
      </c>
      <c r="M146">
        <v>63</v>
      </c>
      <c r="N146">
        <v>68</v>
      </c>
      <c r="Q146">
        <v>208</v>
      </c>
      <c r="R146">
        <v>73.41</v>
      </c>
      <c r="S146">
        <v>73.08</v>
      </c>
      <c r="T146">
        <v>77.98</v>
      </c>
      <c r="U146">
        <v>64.98</v>
      </c>
      <c r="V146">
        <v>68.94</v>
      </c>
      <c r="Y146">
        <v>70.63</v>
      </c>
      <c r="Z146">
        <v>96</v>
      </c>
      <c r="AA146">
        <v>12</v>
      </c>
      <c r="AB146">
        <v>8</v>
      </c>
      <c r="AE146">
        <v>10</v>
      </c>
      <c r="AF146">
        <v>6</v>
      </c>
      <c r="AG146">
        <v>5</v>
      </c>
      <c r="AJ146">
        <v>8</v>
      </c>
    </row>
    <row r="147" spans="1:36" x14ac:dyDescent="0.35">
      <c r="A147" s="3" t="str">
        <f t="shared" si="2"/>
        <v>Moa Folke</v>
      </c>
      <c r="B147" s="4">
        <v>45970</v>
      </c>
      <c r="C147" t="s">
        <v>906</v>
      </c>
      <c r="D147" t="s">
        <v>907</v>
      </c>
      <c r="E147" t="s">
        <v>908</v>
      </c>
      <c r="F147" t="s">
        <v>909</v>
      </c>
      <c r="I147" t="s">
        <v>925</v>
      </c>
      <c r="J147" t="s">
        <v>926</v>
      </c>
      <c r="K147">
        <v>8</v>
      </c>
      <c r="L147">
        <v>67</v>
      </c>
      <c r="M147">
        <v>71</v>
      </c>
      <c r="N147">
        <v>70</v>
      </c>
      <c r="Q147">
        <v>208</v>
      </c>
      <c r="R147">
        <v>73.41</v>
      </c>
      <c r="S147">
        <v>73.08</v>
      </c>
      <c r="T147">
        <v>67.98</v>
      </c>
      <c r="U147">
        <v>72.98</v>
      </c>
      <c r="V147">
        <v>70.94</v>
      </c>
      <c r="Y147">
        <v>70.63</v>
      </c>
      <c r="Z147">
        <v>1</v>
      </c>
      <c r="AA147">
        <v>8</v>
      </c>
      <c r="AB147">
        <v>8</v>
      </c>
      <c r="AE147">
        <v>-1</v>
      </c>
      <c r="AF147">
        <v>4</v>
      </c>
      <c r="AG147">
        <v>5</v>
      </c>
      <c r="AJ147">
        <v>8</v>
      </c>
    </row>
    <row r="148" spans="1:36" x14ac:dyDescent="0.35">
      <c r="A148" s="3" t="str">
        <f t="shared" si="2"/>
        <v>Xu Ying</v>
      </c>
      <c r="B148" s="4">
        <v>45970</v>
      </c>
      <c r="C148" t="s">
        <v>906</v>
      </c>
      <c r="D148" t="s">
        <v>907</v>
      </c>
      <c r="E148" t="s">
        <v>908</v>
      </c>
      <c r="F148" t="s">
        <v>909</v>
      </c>
      <c r="I148" t="s">
        <v>927</v>
      </c>
      <c r="J148" t="s">
        <v>928</v>
      </c>
      <c r="K148">
        <v>8</v>
      </c>
      <c r="L148">
        <v>69</v>
      </c>
      <c r="M148">
        <v>71</v>
      </c>
      <c r="N148">
        <v>68</v>
      </c>
      <c r="Q148">
        <v>208</v>
      </c>
      <c r="R148">
        <v>73.41</v>
      </c>
      <c r="S148">
        <v>73.08</v>
      </c>
      <c r="T148">
        <v>69.98</v>
      </c>
      <c r="U148">
        <v>72.98</v>
      </c>
      <c r="V148">
        <v>68.94</v>
      </c>
      <c r="Y148">
        <v>70.63</v>
      </c>
      <c r="Z148">
        <v>5</v>
      </c>
      <c r="AA148">
        <v>12</v>
      </c>
      <c r="AB148">
        <v>8</v>
      </c>
      <c r="AE148">
        <v>2</v>
      </c>
      <c r="AF148">
        <v>6</v>
      </c>
      <c r="AG148">
        <v>5</v>
      </c>
      <c r="AJ148">
        <v>8</v>
      </c>
    </row>
    <row r="149" spans="1:36" x14ac:dyDescent="0.35">
      <c r="A149" s="3" t="str">
        <f t="shared" si="2"/>
        <v>Alison Lee</v>
      </c>
      <c r="B149" s="4">
        <v>45970</v>
      </c>
      <c r="C149" t="s">
        <v>906</v>
      </c>
      <c r="D149" t="s">
        <v>907</v>
      </c>
      <c r="E149" t="s">
        <v>908</v>
      </c>
      <c r="F149" t="s">
        <v>909</v>
      </c>
      <c r="I149" t="s">
        <v>708</v>
      </c>
      <c r="J149" t="s">
        <v>929</v>
      </c>
      <c r="K149">
        <v>11</v>
      </c>
      <c r="L149">
        <v>70</v>
      </c>
      <c r="M149">
        <v>67</v>
      </c>
      <c r="N149">
        <v>72</v>
      </c>
      <c r="Q149">
        <v>209</v>
      </c>
      <c r="R149">
        <v>73.41</v>
      </c>
      <c r="S149">
        <v>73.08</v>
      </c>
      <c r="T149">
        <v>70.98</v>
      </c>
      <c r="U149">
        <v>68.98</v>
      </c>
      <c r="V149">
        <v>72.94</v>
      </c>
      <c r="Y149">
        <v>70.97</v>
      </c>
      <c r="Z149">
        <v>15</v>
      </c>
      <c r="AA149">
        <v>4</v>
      </c>
      <c r="AB149">
        <v>11</v>
      </c>
      <c r="AE149">
        <v>3</v>
      </c>
      <c r="AF149">
        <v>3</v>
      </c>
      <c r="AG149">
        <v>6</v>
      </c>
      <c r="AJ149">
        <v>11</v>
      </c>
    </row>
    <row r="150" spans="1:36" x14ac:dyDescent="0.35">
      <c r="A150" s="3" t="str">
        <f t="shared" si="2"/>
        <v>Chloe Williams</v>
      </c>
      <c r="B150" s="4">
        <v>45970</v>
      </c>
      <c r="C150" t="s">
        <v>906</v>
      </c>
      <c r="D150" t="s">
        <v>907</v>
      </c>
      <c r="E150" t="s">
        <v>908</v>
      </c>
      <c r="F150" t="s">
        <v>909</v>
      </c>
      <c r="I150" t="s">
        <v>930</v>
      </c>
      <c r="J150" t="s">
        <v>931</v>
      </c>
      <c r="K150">
        <v>11</v>
      </c>
      <c r="L150">
        <v>69</v>
      </c>
      <c r="M150">
        <v>71</v>
      </c>
      <c r="N150">
        <v>69</v>
      </c>
      <c r="Q150">
        <v>209</v>
      </c>
      <c r="R150">
        <v>73.41</v>
      </c>
      <c r="S150">
        <v>73.08</v>
      </c>
      <c r="T150">
        <v>69.98</v>
      </c>
      <c r="U150">
        <v>72.98</v>
      </c>
      <c r="V150">
        <v>69.94</v>
      </c>
      <c r="Y150">
        <v>70.97</v>
      </c>
      <c r="Z150">
        <v>5</v>
      </c>
      <c r="AA150">
        <v>12</v>
      </c>
      <c r="AB150">
        <v>11</v>
      </c>
      <c r="AE150">
        <v>2</v>
      </c>
      <c r="AF150">
        <v>6</v>
      </c>
      <c r="AG150">
        <v>6</v>
      </c>
      <c r="AJ150">
        <v>11</v>
      </c>
    </row>
    <row r="151" spans="1:36" x14ac:dyDescent="0.35">
      <c r="A151" s="3" t="str">
        <f t="shared" si="2"/>
        <v>Kelsey Bennett</v>
      </c>
      <c r="B151" s="4">
        <v>45970</v>
      </c>
      <c r="C151" t="s">
        <v>906</v>
      </c>
      <c r="D151" t="s">
        <v>907</v>
      </c>
      <c r="E151" t="s">
        <v>908</v>
      </c>
      <c r="F151" t="s">
        <v>909</v>
      </c>
      <c r="I151" t="s">
        <v>932</v>
      </c>
      <c r="J151" t="s">
        <v>933</v>
      </c>
      <c r="K151">
        <v>13</v>
      </c>
      <c r="L151">
        <v>69</v>
      </c>
      <c r="M151">
        <v>71</v>
      </c>
      <c r="N151">
        <v>70</v>
      </c>
      <c r="Q151">
        <v>210</v>
      </c>
      <c r="R151">
        <v>73.41</v>
      </c>
      <c r="S151">
        <v>73.08</v>
      </c>
      <c r="T151">
        <v>69.98</v>
      </c>
      <c r="U151">
        <v>72.98</v>
      </c>
      <c r="V151">
        <v>70.94</v>
      </c>
      <c r="Y151">
        <v>71.3</v>
      </c>
      <c r="Z151">
        <v>5</v>
      </c>
      <c r="AA151">
        <v>12</v>
      </c>
      <c r="AB151">
        <v>13</v>
      </c>
      <c r="AE151">
        <v>2</v>
      </c>
      <c r="AF151">
        <v>6</v>
      </c>
      <c r="AG151">
        <v>7</v>
      </c>
      <c r="AJ151">
        <v>13</v>
      </c>
    </row>
    <row r="152" spans="1:36" x14ac:dyDescent="0.35">
      <c r="A152" s="3" t="str">
        <f t="shared" si="2"/>
        <v>Perrine Delacour</v>
      </c>
      <c r="B152" s="4">
        <v>45970</v>
      </c>
      <c r="C152" t="s">
        <v>906</v>
      </c>
      <c r="D152" t="s">
        <v>907</v>
      </c>
      <c r="E152" t="s">
        <v>908</v>
      </c>
      <c r="F152" t="s">
        <v>909</v>
      </c>
      <c r="I152" t="s">
        <v>934</v>
      </c>
      <c r="J152" t="s">
        <v>935</v>
      </c>
      <c r="K152">
        <v>13</v>
      </c>
      <c r="L152">
        <v>73</v>
      </c>
      <c r="M152">
        <v>68</v>
      </c>
      <c r="N152">
        <v>69</v>
      </c>
      <c r="Q152">
        <v>210</v>
      </c>
      <c r="R152">
        <v>73.41</v>
      </c>
      <c r="S152">
        <v>73.08</v>
      </c>
      <c r="T152">
        <v>73.98</v>
      </c>
      <c r="U152">
        <v>69.98</v>
      </c>
      <c r="V152">
        <v>69.94</v>
      </c>
      <c r="Y152">
        <v>71.3</v>
      </c>
      <c r="Z152">
        <v>56</v>
      </c>
      <c r="AA152">
        <v>25</v>
      </c>
      <c r="AB152">
        <v>13</v>
      </c>
      <c r="AE152">
        <v>6</v>
      </c>
      <c r="AF152">
        <v>7</v>
      </c>
      <c r="AG152">
        <v>7</v>
      </c>
      <c r="AJ152">
        <v>13</v>
      </c>
    </row>
    <row r="153" spans="1:36" x14ac:dyDescent="0.35">
      <c r="A153" s="3" t="str">
        <f t="shared" si="2"/>
        <v>Sara Kouskova</v>
      </c>
      <c r="B153" s="4">
        <v>45970</v>
      </c>
      <c r="C153" t="s">
        <v>906</v>
      </c>
      <c r="D153" t="s">
        <v>907</v>
      </c>
      <c r="E153" t="s">
        <v>908</v>
      </c>
      <c r="F153" t="s">
        <v>909</v>
      </c>
      <c r="I153" t="s">
        <v>936</v>
      </c>
      <c r="J153" t="s">
        <v>937</v>
      </c>
      <c r="K153">
        <v>13</v>
      </c>
      <c r="L153">
        <v>71</v>
      </c>
      <c r="M153">
        <v>67</v>
      </c>
      <c r="N153">
        <v>72</v>
      </c>
      <c r="Q153">
        <v>210</v>
      </c>
      <c r="R153">
        <v>73.41</v>
      </c>
      <c r="S153">
        <v>73.08</v>
      </c>
      <c r="T153">
        <v>71.98</v>
      </c>
      <c r="U153">
        <v>68.98</v>
      </c>
      <c r="V153">
        <v>72.94</v>
      </c>
      <c r="Y153">
        <v>71.3</v>
      </c>
      <c r="Z153">
        <v>28</v>
      </c>
      <c r="AA153">
        <v>8</v>
      </c>
      <c r="AB153">
        <v>13</v>
      </c>
      <c r="AE153">
        <v>4</v>
      </c>
      <c r="AF153">
        <v>4</v>
      </c>
      <c r="AG153">
        <v>7</v>
      </c>
      <c r="AJ153">
        <v>13</v>
      </c>
    </row>
    <row r="154" spans="1:36" x14ac:dyDescent="0.35">
      <c r="A154" s="3" t="str">
        <f t="shared" si="2"/>
        <v>Menghan Li</v>
      </c>
      <c r="B154" s="4">
        <v>45970</v>
      </c>
      <c r="C154" t="s">
        <v>906</v>
      </c>
      <c r="D154" t="s">
        <v>907</v>
      </c>
      <c r="E154" t="s">
        <v>908</v>
      </c>
      <c r="F154" t="s">
        <v>909</v>
      </c>
      <c r="I154" t="s">
        <v>761</v>
      </c>
      <c r="J154" t="s">
        <v>938</v>
      </c>
      <c r="K154">
        <v>13</v>
      </c>
      <c r="L154">
        <v>72</v>
      </c>
      <c r="M154">
        <v>69</v>
      </c>
      <c r="N154">
        <v>69</v>
      </c>
      <c r="Q154">
        <v>210</v>
      </c>
      <c r="R154">
        <v>73.41</v>
      </c>
      <c r="S154">
        <v>73.08</v>
      </c>
      <c r="T154">
        <v>72.98</v>
      </c>
      <c r="U154">
        <v>70.98</v>
      </c>
      <c r="V154">
        <v>69.94</v>
      </c>
      <c r="Y154">
        <v>71.3</v>
      </c>
      <c r="Z154">
        <v>41</v>
      </c>
      <c r="AA154">
        <v>25</v>
      </c>
      <c r="AB154">
        <v>13</v>
      </c>
      <c r="AE154">
        <v>5</v>
      </c>
      <c r="AF154">
        <v>7</v>
      </c>
      <c r="AG154">
        <v>7</v>
      </c>
      <c r="AJ154">
        <v>13</v>
      </c>
    </row>
    <row r="155" spans="1:36" x14ac:dyDescent="0.35">
      <c r="A155" s="3" t="str">
        <f t="shared" si="2"/>
        <v>Mimi Rhodes</v>
      </c>
      <c r="B155" s="4">
        <v>45970</v>
      </c>
      <c r="C155" t="s">
        <v>906</v>
      </c>
      <c r="D155" t="s">
        <v>907</v>
      </c>
      <c r="E155" t="s">
        <v>908</v>
      </c>
      <c r="F155" t="s">
        <v>909</v>
      </c>
      <c r="I155" t="s">
        <v>939</v>
      </c>
      <c r="J155" t="s">
        <v>940</v>
      </c>
      <c r="K155">
        <v>13</v>
      </c>
      <c r="L155">
        <v>72</v>
      </c>
      <c r="M155">
        <v>68</v>
      </c>
      <c r="N155">
        <v>70</v>
      </c>
      <c r="Q155">
        <v>210</v>
      </c>
      <c r="R155">
        <v>73.41</v>
      </c>
      <c r="S155">
        <v>73.08</v>
      </c>
      <c r="T155">
        <v>72.98</v>
      </c>
      <c r="U155">
        <v>69.98</v>
      </c>
      <c r="V155">
        <v>70.94</v>
      </c>
      <c r="Y155">
        <v>71.3</v>
      </c>
      <c r="Z155">
        <v>41</v>
      </c>
      <c r="AA155">
        <v>12</v>
      </c>
      <c r="AB155">
        <v>13</v>
      </c>
      <c r="AE155">
        <v>5</v>
      </c>
      <c r="AF155">
        <v>6</v>
      </c>
      <c r="AG155">
        <v>7</v>
      </c>
      <c r="AJ155">
        <v>13</v>
      </c>
    </row>
    <row r="156" spans="1:36" x14ac:dyDescent="0.35">
      <c r="A156" s="3" t="str">
        <f t="shared" si="2"/>
        <v>Blanca Fernandez</v>
      </c>
      <c r="B156" s="4">
        <v>45970</v>
      </c>
      <c r="C156" t="s">
        <v>906</v>
      </c>
      <c r="D156" t="s">
        <v>907</v>
      </c>
      <c r="E156" t="s">
        <v>908</v>
      </c>
      <c r="F156" t="s">
        <v>909</v>
      </c>
      <c r="I156" t="s">
        <v>941</v>
      </c>
      <c r="J156" t="s">
        <v>942</v>
      </c>
      <c r="K156">
        <v>18</v>
      </c>
      <c r="L156">
        <v>71</v>
      </c>
      <c r="M156">
        <v>70</v>
      </c>
      <c r="N156">
        <v>70</v>
      </c>
      <c r="Q156">
        <v>211</v>
      </c>
      <c r="R156">
        <v>73.41</v>
      </c>
      <c r="S156">
        <v>73.08</v>
      </c>
      <c r="T156">
        <v>71.98</v>
      </c>
      <c r="U156">
        <v>71.98</v>
      </c>
      <c r="V156">
        <v>70.94</v>
      </c>
      <c r="Y156">
        <v>71.63</v>
      </c>
      <c r="Z156">
        <v>28</v>
      </c>
      <c r="AA156">
        <v>25</v>
      </c>
      <c r="AB156">
        <v>18</v>
      </c>
      <c r="AE156">
        <v>4</v>
      </c>
      <c r="AF156">
        <v>7</v>
      </c>
      <c r="AG156">
        <v>8</v>
      </c>
      <c r="AJ156">
        <v>18</v>
      </c>
    </row>
    <row r="157" spans="1:36" x14ac:dyDescent="0.35">
      <c r="A157" s="3" t="str">
        <f t="shared" si="2"/>
        <v>Darcey Harry</v>
      </c>
      <c r="B157" s="4">
        <v>45970</v>
      </c>
      <c r="C157" t="s">
        <v>906</v>
      </c>
      <c r="D157" t="s">
        <v>907</v>
      </c>
      <c r="E157" t="s">
        <v>908</v>
      </c>
      <c r="F157" t="s">
        <v>909</v>
      </c>
      <c r="I157" t="s">
        <v>943</v>
      </c>
      <c r="J157" t="s">
        <v>944</v>
      </c>
      <c r="K157">
        <v>18</v>
      </c>
      <c r="L157">
        <v>71</v>
      </c>
      <c r="M157">
        <v>67</v>
      </c>
      <c r="N157">
        <v>73</v>
      </c>
      <c r="Q157">
        <v>211</v>
      </c>
      <c r="R157">
        <v>73.41</v>
      </c>
      <c r="S157">
        <v>73.08</v>
      </c>
      <c r="T157">
        <v>71.98</v>
      </c>
      <c r="U157">
        <v>68.98</v>
      </c>
      <c r="V157">
        <v>73.94</v>
      </c>
      <c r="Y157">
        <v>71.63</v>
      </c>
      <c r="Z157">
        <v>28</v>
      </c>
      <c r="AA157">
        <v>8</v>
      </c>
      <c r="AB157">
        <v>18</v>
      </c>
      <c r="AE157">
        <v>4</v>
      </c>
      <c r="AF157">
        <v>4</v>
      </c>
      <c r="AG157">
        <v>8</v>
      </c>
      <c r="AJ157">
        <v>18</v>
      </c>
    </row>
    <row r="158" spans="1:36" x14ac:dyDescent="0.35">
      <c r="A158" s="3" t="str">
        <f t="shared" si="2"/>
        <v>Alice Hewson</v>
      </c>
      <c r="B158" s="4">
        <v>45970</v>
      </c>
      <c r="C158" t="s">
        <v>906</v>
      </c>
      <c r="D158" t="s">
        <v>907</v>
      </c>
      <c r="E158" t="s">
        <v>908</v>
      </c>
      <c r="F158" t="s">
        <v>909</v>
      </c>
      <c r="I158" t="s">
        <v>945</v>
      </c>
      <c r="J158" t="s">
        <v>946</v>
      </c>
      <c r="K158">
        <v>18</v>
      </c>
      <c r="L158">
        <v>68</v>
      </c>
      <c r="M158">
        <v>72</v>
      </c>
      <c r="N158">
        <v>71</v>
      </c>
      <c r="Q158">
        <v>211</v>
      </c>
      <c r="R158">
        <v>73.41</v>
      </c>
      <c r="S158">
        <v>73.08</v>
      </c>
      <c r="T158">
        <v>68.98</v>
      </c>
      <c r="U158">
        <v>73.98</v>
      </c>
      <c r="V158">
        <v>71.94</v>
      </c>
      <c r="Y158">
        <v>71.63</v>
      </c>
      <c r="Z158">
        <v>2</v>
      </c>
      <c r="AA158">
        <v>12</v>
      </c>
      <c r="AB158">
        <v>18</v>
      </c>
      <c r="AE158">
        <v>1</v>
      </c>
      <c r="AF158">
        <v>6</v>
      </c>
      <c r="AG158">
        <v>8</v>
      </c>
      <c r="AJ158">
        <v>18</v>
      </c>
    </row>
    <row r="159" spans="1:36" x14ac:dyDescent="0.35">
      <c r="A159" s="3" t="str">
        <f t="shared" si="2"/>
        <v>Alessia Nobilio</v>
      </c>
      <c r="B159" s="4">
        <v>45970</v>
      </c>
      <c r="C159" t="s">
        <v>906</v>
      </c>
      <c r="D159" t="s">
        <v>907</v>
      </c>
      <c r="E159" t="s">
        <v>908</v>
      </c>
      <c r="F159" t="s">
        <v>909</v>
      </c>
      <c r="I159" t="s">
        <v>947</v>
      </c>
      <c r="J159" t="s">
        <v>948</v>
      </c>
      <c r="K159">
        <v>18</v>
      </c>
      <c r="L159">
        <v>70</v>
      </c>
      <c r="M159">
        <v>71</v>
      </c>
      <c r="N159">
        <v>70</v>
      </c>
      <c r="Q159">
        <v>211</v>
      </c>
      <c r="R159">
        <v>73.41</v>
      </c>
      <c r="S159">
        <v>73.08</v>
      </c>
      <c r="T159">
        <v>70.98</v>
      </c>
      <c r="U159">
        <v>72.98</v>
      </c>
      <c r="V159">
        <v>70.94</v>
      </c>
      <c r="Y159">
        <v>71.63</v>
      </c>
      <c r="Z159">
        <v>15</v>
      </c>
      <c r="AA159">
        <v>25</v>
      </c>
      <c r="AB159">
        <v>18</v>
      </c>
      <c r="AE159">
        <v>3</v>
      </c>
      <c r="AF159">
        <v>7</v>
      </c>
      <c r="AG159">
        <v>8</v>
      </c>
      <c r="AJ159">
        <v>18</v>
      </c>
    </row>
    <row r="160" spans="1:36" x14ac:dyDescent="0.35">
      <c r="A160" s="3" t="str">
        <f t="shared" si="2"/>
        <v>Shiyuan Zhou</v>
      </c>
      <c r="B160" s="4">
        <v>45970</v>
      </c>
      <c r="C160" t="s">
        <v>906</v>
      </c>
      <c r="D160" t="s">
        <v>907</v>
      </c>
      <c r="E160" t="s">
        <v>908</v>
      </c>
      <c r="F160" t="s">
        <v>909</v>
      </c>
      <c r="I160" t="s">
        <v>949</v>
      </c>
      <c r="J160" t="s">
        <v>950</v>
      </c>
      <c r="K160">
        <v>18</v>
      </c>
      <c r="L160">
        <v>70</v>
      </c>
      <c r="M160">
        <v>70</v>
      </c>
      <c r="N160">
        <v>71</v>
      </c>
      <c r="Q160">
        <v>211</v>
      </c>
      <c r="R160">
        <v>73.41</v>
      </c>
      <c r="S160">
        <v>73.08</v>
      </c>
      <c r="T160">
        <v>70.98</v>
      </c>
      <c r="U160">
        <v>71.98</v>
      </c>
      <c r="V160">
        <v>71.94</v>
      </c>
      <c r="Y160">
        <v>71.63</v>
      </c>
      <c r="Z160">
        <v>15</v>
      </c>
      <c r="AA160">
        <v>12</v>
      </c>
      <c r="AB160">
        <v>18</v>
      </c>
      <c r="AE160">
        <v>3</v>
      </c>
      <c r="AF160">
        <v>6</v>
      </c>
      <c r="AG160">
        <v>8</v>
      </c>
      <c r="AJ160">
        <v>18</v>
      </c>
    </row>
    <row r="161" spans="1:36" x14ac:dyDescent="0.35">
      <c r="A161" s="3" t="str">
        <f t="shared" si="2"/>
        <v>Daniela Darquea</v>
      </c>
      <c r="B161" s="4">
        <v>45970</v>
      </c>
      <c r="C161" t="s">
        <v>906</v>
      </c>
      <c r="D161" t="s">
        <v>907</v>
      </c>
      <c r="E161" t="s">
        <v>908</v>
      </c>
      <c r="F161" t="s">
        <v>909</v>
      </c>
      <c r="I161" t="s">
        <v>951</v>
      </c>
      <c r="J161" t="s">
        <v>952</v>
      </c>
      <c r="K161">
        <v>23</v>
      </c>
      <c r="L161">
        <v>70</v>
      </c>
      <c r="M161">
        <v>70</v>
      </c>
      <c r="N161">
        <v>72</v>
      </c>
      <c r="Q161">
        <v>212</v>
      </c>
      <c r="R161">
        <v>73.41</v>
      </c>
      <c r="S161">
        <v>73.08</v>
      </c>
      <c r="T161">
        <v>70.98</v>
      </c>
      <c r="U161">
        <v>71.98</v>
      </c>
      <c r="V161">
        <v>72.94</v>
      </c>
      <c r="Y161">
        <v>71.97</v>
      </c>
      <c r="Z161">
        <v>15</v>
      </c>
      <c r="AA161">
        <v>12</v>
      </c>
      <c r="AB161">
        <v>23</v>
      </c>
      <c r="AE161">
        <v>3</v>
      </c>
      <c r="AF161">
        <v>6</v>
      </c>
      <c r="AG161">
        <v>9</v>
      </c>
      <c r="AJ161">
        <v>23</v>
      </c>
    </row>
    <row r="162" spans="1:36" x14ac:dyDescent="0.35">
      <c r="A162" s="3" t="str">
        <f t="shared" si="2"/>
        <v>Dorthea Forbrigd</v>
      </c>
      <c r="B162" s="4">
        <v>45970</v>
      </c>
      <c r="C162" t="s">
        <v>906</v>
      </c>
      <c r="D162" t="s">
        <v>907</v>
      </c>
      <c r="E162" t="s">
        <v>908</v>
      </c>
      <c r="F162" t="s">
        <v>909</v>
      </c>
      <c r="I162" t="s">
        <v>953</v>
      </c>
      <c r="J162" t="s">
        <v>954</v>
      </c>
      <c r="K162">
        <v>23</v>
      </c>
      <c r="L162">
        <v>69</v>
      </c>
      <c r="M162">
        <v>71</v>
      </c>
      <c r="N162">
        <v>72</v>
      </c>
      <c r="Q162">
        <v>212</v>
      </c>
      <c r="R162">
        <v>73.41</v>
      </c>
      <c r="S162">
        <v>73.08</v>
      </c>
      <c r="T162">
        <v>69.98</v>
      </c>
      <c r="U162">
        <v>72.98</v>
      </c>
      <c r="V162">
        <v>72.94</v>
      </c>
      <c r="Y162">
        <v>71.97</v>
      </c>
      <c r="Z162">
        <v>5</v>
      </c>
      <c r="AA162">
        <v>12</v>
      </c>
      <c r="AB162">
        <v>23</v>
      </c>
      <c r="AE162">
        <v>2</v>
      </c>
      <c r="AF162">
        <v>6</v>
      </c>
      <c r="AG162">
        <v>9</v>
      </c>
      <c r="AJ162">
        <v>23</v>
      </c>
    </row>
    <row r="163" spans="1:36" x14ac:dyDescent="0.35">
      <c r="A163" s="3" t="str">
        <f t="shared" si="2"/>
        <v>Nastasia Nadaud</v>
      </c>
      <c r="B163" s="4">
        <v>45970</v>
      </c>
      <c r="C163" t="s">
        <v>906</v>
      </c>
      <c r="D163" t="s">
        <v>907</v>
      </c>
      <c r="E163" t="s">
        <v>908</v>
      </c>
      <c r="F163" t="s">
        <v>909</v>
      </c>
      <c r="I163" t="s">
        <v>955</v>
      </c>
      <c r="J163" t="s">
        <v>956</v>
      </c>
      <c r="K163">
        <v>23</v>
      </c>
      <c r="L163">
        <v>72</v>
      </c>
      <c r="M163">
        <v>70</v>
      </c>
      <c r="N163">
        <v>70</v>
      </c>
      <c r="Q163">
        <v>212</v>
      </c>
      <c r="R163">
        <v>73.41</v>
      </c>
      <c r="S163">
        <v>73.08</v>
      </c>
      <c r="T163">
        <v>72.98</v>
      </c>
      <c r="U163">
        <v>71.98</v>
      </c>
      <c r="V163">
        <v>70.94</v>
      </c>
      <c r="Y163">
        <v>71.97</v>
      </c>
      <c r="Z163">
        <v>41</v>
      </c>
      <c r="AA163">
        <v>35</v>
      </c>
      <c r="AB163">
        <v>23</v>
      </c>
      <c r="AE163">
        <v>5</v>
      </c>
      <c r="AF163">
        <v>8</v>
      </c>
      <c r="AG163">
        <v>9</v>
      </c>
      <c r="AJ163">
        <v>23</v>
      </c>
    </row>
    <row r="164" spans="1:36" x14ac:dyDescent="0.35">
      <c r="A164" s="3" t="str">
        <f t="shared" si="2"/>
        <v>Shannon Tan</v>
      </c>
      <c r="B164" s="4">
        <v>45970</v>
      </c>
      <c r="C164" t="s">
        <v>906</v>
      </c>
      <c r="D164" t="s">
        <v>907</v>
      </c>
      <c r="E164" t="s">
        <v>908</v>
      </c>
      <c r="F164" t="s">
        <v>909</v>
      </c>
      <c r="I164" t="s">
        <v>957</v>
      </c>
      <c r="J164" t="s">
        <v>958</v>
      </c>
      <c r="K164">
        <v>23</v>
      </c>
      <c r="L164">
        <v>73</v>
      </c>
      <c r="M164">
        <v>69</v>
      </c>
      <c r="N164">
        <v>70</v>
      </c>
      <c r="Q164">
        <v>212</v>
      </c>
      <c r="R164">
        <v>73.41</v>
      </c>
      <c r="S164">
        <v>73.08</v>
      </c>
      <c r="T164">
        <v>73.98</v>
      </c>
      <c r="U164">
        <v>70.98</v>
      </c>
      <c r="V164">
        <v>70.94</v>
      </c>
      <c r="Y164">
        <v>71.97</v>
      </c>
      <c r="Z164">
        <v>56</v>
      </c>
      <c r="AA164">
        <v>35</v>
      </c>
      <c r="AB164">
        <v>23</v>
      </c>
      <c r="AE164">
        <v>6</v>
      </c>
      <c r="AF164">
        <v>8</v>
      </c>
      <c r="AG164">
        <v>9</v>
      </c>
      <c r="AJ164">
        <v>23</v>
      </c>
    </row>
    <row r="165" spans="1:36" x14ac:dyDescent="0.35">
      <c r="A165" s="3" t="str">
        <f t="shared" si="2"/>
        <v>Smilla Tarning Soenderby</v>
      </c>
      <c r="B165" s="4">
        <v>45970</v>
      </c>
      <c r="C165" t="s">
        <v>906</v>
      </c>
      <c r="D165" t="s">
        <v>907</v>
      </c>
      <c r="E165" t="s">
        <v>908</v>
      </c>
      <c r="F165" t="s">
        <v>909</v>
      </c>
      <c r="I165" t="s">
        <v>959</v>
      </c>
      <c r="J165" t="s">
        <v>960</v>
      </c>
      <c r="K165">
        <v>23</v>
      </c>
      <c r="L165">
        <v>71</v>
      </c>
      <c r="M165">
        <v>69</v>
      </c>
      <c r="N165">
        <v>72</v>
      </c>
      <c r="Q165">
        <v>212</v>
      </c>
      <c r="R165">
        <v>73.41</v>
      </c>
      <c r="S165">
        <v>73.08</v>
      </c>
      <c r="T165">
        <v>71.98</v>
      </c>
      <c r="U165">
        <v>70.98</v>
      </c>
      <c r="V165">
        <v>72.94</v>
      </c>
      <c r="Y165">
        <v>71.97</v>
      </c>
      <c r="Z165">
        <v>28</v>
      </c>
      <c r="AA165">
        <v>12</v>
      </c>
      <c r="AB165">
        <v>23</v>
      </c>
      <c r="AE165">
        <v>4</v>
      </c>
      <c r="AF165">
        <v>6</v>
      </c>
      <c r="AG165">
        <v>9</v>
      </c>
      <c r="AJ165">
        <v>23</v>
      </c>
    </row>
    <row r="166" spans="1:36" x14ac:dyDescent="0.35">
      <c r="A166" s="3" t="str">
        <f t="shared" si="2"/>
        <v>Helen Briem</v>
      </c>
      <c r="B166" s="4">
        <v>45970</v>
      </c>
      <c r="C166" t="s">
        <v>906</v>
      </c>
      <c r="D166" t="s">
        <v>907</v>
      </c>
      <c r="E166" t="s">
        <v>908</v>
      </c>
      <c r="F166" t="s">
        <v>909</v>
      </c>
      <c r="I166" t="s">
        <v>961</v>
      </c>
      <c r="J166" t="s">
        <v>962</v>
      </c>
      <c r="K166">
        <v>28</v>
      </c>
      <c r="L166">
        <v>73</v>
      </c>
      <c r="M166">
        <v>69</v>
      </c>
      <c r="N166">
        <v>71</v>
      </c>
      <c r="Q166">
        <v>213</v>
      </c>
      <c r="R166">
        <v>73.41</v>
      </c>
      <c r="S166">
        <v>73.08</v>
      </c>
      <c r="T166">
        <v>73.98</v>
      </c>
      <c r="U166">
        <v>70.98</v>
      </c>
      <c r="V166">
        <v>71.94</v>
      </c>
      <c r="Y166">
        <v>72.3</v>
      </c>
      <c r="Z166">
        <v>56</v>
      </c>
      <c r="AA166">
        <v>35</v>
      </c>
      <c r="AB166">
        <v>28</v>
      </c>
      <c r="AE166">
        <v>6</v>
      </c>
      <c r="AF166">
        <v>8</v>
      </c>
      <c r="AG166">
        <v>10</v>
      </c>
      <c r="AJ166">
        <v>28</v>
      </c>
    </row>
    <row r="167" spans="1:36" x14ac:dyDescent="0.35">
      <c r="A167" s="3" t="str">
        <f t="shared" si="2"/>
        <v>Celine Herbin</v>
      </c>
      <c r="B167" s="4">
        <v>45970</v>
      </c>
      <c r="C167" t="s">
        <v>906</v>
      </c>
      <c r="D167" t="s">
        <v>907</v>
      </c>
      <c r="E167" t="s">
        <v>908</v>
      </c>
      <c r="F167" t="s">
        <v>909</v>
      </c>
      <c r="I167" t="s">
        <v>963</v>
      </c>
      <c r="J167" t="s">
        <v>794</v>
      </c>
      <c r="K167">
        <v>28</v>
      </c>
      <c r="L167">
        <v>71</v>
      </c>
      <c r="M167">
        <v>70</v>
      </c>
      <c r="N167">
        <v>72</v>
      </c>
      <c r="Q167">
        <v>213</v>
      </c>
      <c r="R167">
        <v>73.41</v>
      </c>
      <c r="S167">
        <v>73.08</v>
      </c>
      <c r="T167">
        <v>71.98</v>
      </c>
      <c r="U167">
        <v>71.98</v>
      </c>
      <c r="V167">
        <v>72.94</v>
      </c>
      <c r="Y167">
        <v>72.3</v>
      </c>
      <c r="Z167">
        <v>28</v>
      </c>
      <c r="AA167">
        <v>25</v>
      </c>
      <c r="AB167">
        <v>28</v>
      </c>
      <c r="AE167">
        <v>4</v>
      </c>
      <c r="AF167">
        <v>7</v>
      </c>
      <c r="AG167">
        <v>10</v>
      </c>
      <c r="AJ167">
        <v>28</v>
      </c>
    </row>
    <row r="168" spans="1:36" x14ac:dyDescent="0.35">
      <c r="A168" s="3" t="str">
        <f t="shared" si="2"/>
        <v>Emma Spitz</v>
      </c>
      <c r="B168" s="4">
        <v>45970</v>
      </c>
      <c r="C168" t="s">
        <v>906</v>
      </c>
      <c r="D168" t="s">
        <v>907</v>
      </c>
      <c r="E168" t="s">
        <v>908</v>
      </c>
      <c r="F168" t="s">
        <v>909</v>
      </c>
      <c r="I168" t="s">
        <v>964</v>
      </c>
      <c r="J168" t="s">
        <v>965</v>
      </c>
      <c r="K168">
        <v>28</v>
      </c>
      <c r="L168">
        <v>70</v>
      </c>
      <c r="M168">
        <v>71</v>
      </c>
      <c r="N168">
        <v>72</v>
      </c>
      <c r="Q168">
        <v>213</v>
      </c>
      <c r="R168">
        <v>73.41</v>
      </c>
      <c r="S168">
        <v>73.08</v>
      </c>
      <c r="T168">
        <v>70.98</v>
      </c>
      <c r="U168">
        <v>72.98</v>
      </c>
      <c r="V168">
        <v>72.94</v>
      </c>
      <c r="Y168">
        <v>72.3</v>
      </c>
      <c r="Z168">
        <v>15</v>
      </c>
      <c r="AA168">
        <v>25</v>
      </c>
      <c r="AB168">
        <v>28</v>
      </c>
      <c r="AE168">
        <v>3</v>
      </c>
      <c r="AF168">
        <v>7</v>
      </c>
      <c r="AG168">
        <v>10</v>
      </c>
      <c r="AJ168">
        <v>28</v>
      </c>
    </row>
    <row r="169" spans="1:36" x14ac:dyDescent="0.35">
      <c r="A169" s="3" t="str">
        <f t="shared" si="2"/>
        <v>Kan Bunnabodee</v>
      </c>
      <c r="B169" s="4">
        <v>45970</v>
      </c>
      <c r="C169" t="s">
        <v>906</v>
      </c>
      <c r="D169" t="s">
        <v>907</v>
      </c>
      <c r="E169" t="s">
        <v>908</v>
      </c>
      <c r="F169" t="s">
        <v>909</v>
      </c>
      <c r="I169" t="s">
        <v>966</v>
      </c>
      <c r="J169" t="s">
        <v>967</v>
      </c>
      <c r="K169">
        <v>31</v>
      </c>
      <c r="L169">
        <v>71</v>
      </c>
      <c r="M169">
        <v>70</v>
      </c>
      <c r="N169">
        <v>73</v>
      </c>
      <c r="Q169">
        <v>214</v>
      </c>
      <c r="R169">
        <v>73.41</v>
      </c>
      <c r="S169">
        <v>73.08</v>
      </c>
      <c r="T169">
        <v>71.98</v>
      </c>
      <c r="U169">
        <v>71.98</v>
      </c>
      <c r="V169">
        <v>73.94</v>
      </c>
      <c r="Y169">
        <v>72.63</v>
      </c>
      <c r="Z169">
        <v>28</v>
      </c>
      <c r="AA169">
        <v>25</v>
      </c>
      <c r="AB169">
        <v>31</v>
      </c>
      <c r="AE169">
        <v>4</v>
      </c>
      <c r="AF169">
        <v>7</v>
      </c>
      <c r="AG169">
        <v>11</v>
      </c>
      <c r="AJ169">
        <v>31</v>
      </c>
    </row>
    <row r="170" spans="1:36" x14ac:dyDescent="0.35">
      <c r="A170" s="3" t="str">
        <f t="shared" si="2"/>
        <v>Amelia Garvey</v>
      </c>
      <c r="B170" s="4">
        <v>45970</v>
      </c>
      <c r="C170" t="s">
        <v>906</v>
      </c>
      <c r="D170" t="s">
        <v>907</v>
      </c>
      <c r="E170" t="s">
        <v>908</v>
      </c>
      <c r="F170" t="s">
        <v>909</v>
      </c>
      <c r="I170" t="s">
        <v>968</v>
      </c>
      <c r="J170" t="s">
        <v>969</v>
      </c>
      <c r="K170">
        <v>31</v>
      </c>
      <c r="L170">
        <v>73</v>
      </c>
      <c r="M170">
        <v>69</v>
      </c>
      <c r="N170">
        <v>72</v>
      </c>
      <c r="Q170">
        <v>214</v>
      </c>
      <c r="R170">
        <v>73.41</v>
      </c>
      <c r="S170">
        <v>73.08</v>
      </c>
      <c r="T170">
        <v>73.98</v>
      </c>
      <c r="U170">
        <v>70.98</v>
      </c>
      <c r="V170">
        <v>72.94</v>
      </c>
      <c r="Y170">
        <v>72.63</v>
      </c>
      <c r="Z170">
        <v>56</v>
      </c>
      <c r="AA170">
        <v>35</v>
      </c>
      <c r="AB170">
        <v>31</v>
      </c>
      <c r="AE170">
        <v>6</v>
      </c>
      <c r="AF170">
        <v>8</v>
      </c>
      <c r="AG170">
        <v>11</v>
      </c>
      <c r="AJ170">
        <v>31</v>
      </c>
    </row>
    <row r="171" spans="1:36" x14ac:dyDescent="0.35">
      <c r="A171" s="3" t="str">
        <f t="shared" si="2"/>
        <v>Esme Hamilton</v>
      </c>
      <c r="B171" s="4">
        <v>45970</v>
      </c>
      <c r="C171" t="s">
        <v>906</v>
      </c>
      <c r="D171" t="s">
        <v>907</v>
      </c>
      <c r="E171" t="s">
        <v>908</v>
      </c>
      <c r="F171" t="s">
        <v>909</v>
      </c>
      <c r="I171" t="s">
        <v>970</v>
      </c>
      <c r="J171" t="s">
        <v>971</v>
      </c>
      <c r="K171">
        <v>31</v>
      </c>
      <c r="L171">
        <v>73</v>
      </c>
      <c r="M171">
        <v>70</v>
      </c>
      <c r="N171">
        <v>71</v>
      </c>
      <c r="Q171">
        <v>214</v>
      </c>
      <c r="R171">
        <v>73.41</v>
      </c>
      <c r="S171">
        <v>73.08</v>
      </c>
      <c r="T171">
        <v>73.98</v>
      </c>
      <c r="U171">
        <v>71.98</v>
      </c>
      <c r="V171">
        <v>71.94</v>
      </c>
      <c r="Y171">
        <v>72.63</v>
      </c>
      <c r="Z171">
        <v>56</v>
      </c>
      <c r="AA171">
        <v>49</v>
      </c>
      <c r="AB171">
        <v>31</v>
      </c>
      <c r="AE171">
        <v>6</v>
      </c>
      <c r="AF171">
        <v>9</v>
      </c>
      <c r="AG171">
        <v>11</v>
      </c>
      <c r="AJ171">
        <v>31</v>
      </c>
    </row>
    <row r="172" spans="1:36" x14ac:dyDescent="0.35">
      <c r="A172" s="3" t="str">
        <f t="shared" si="2"/>
        <v>Yu Liu</v>
      </c>
      <c r="B172" s="4">
        <v>45970</v>
      </c>
      <c r="C172" t="s">
        <v>906</v>
      </c>
      <c r="D172" t="s">
        <v>907</v>
      </c>
      <c r="E172" t="s">
        <v>908</v>
      </c>
      <c r="F172" t="s">
        <v>909</v>
      </c>
      <c r="I172" t="s">
        <v>767</v>
      </c>
      <c r="J172" t="s">
        <v>972</v>
      </c>
      <c r="K172">
        <v>31</v>
      </c>
      <c r="L172">
        <v>73</v>
      </c>
      <c r="M172">
        <v>68</v>
      </c>
      <c r="N172">
        <v>73</v>
      </c>
      <c r="Q172">
        <v>214</v>
      </c>
      <c r="R172">
        <v>73.41</v>
      </c>
      <c r="S172">
        <v>73.08</v>
      </c>
      <c r="T172">
        <v>73.98</v>
      </c>
      <c r="U172">
        <v>69.98</v>
      </c>
      <c r="V172">
        <v>73.94</v>
      </c>
      <c r="Y172">
        <v>72.63</v>
      </c>
      <c r="Z172">
        <v>56</v>
      </c>
      <c r="AA172">
        <v>25</v>
      </c>
      <c r="AB172">
        <v>31</v>
      </c>
      <c r="AE172">
        <v>6</v>
      </c>
      <c r="AF172">
        <v>7</v>
      </c>
      <c r="AG172">
        <v>11</v>
      </c>
      <c r="AJ172">
        <v>31</v>
      </c>
    </row>
    <row r="173" spans="1:36" x14ac:dyDescent="0.35">
      <c r="A173" s="3" t="str">
        <f t="shared" si="2"/>
        <v>Jing Xuen Ng</v>
      </c>
      <c r="B173" s="4">
        <v>45970</v>
      </c>
      <c r="C173" t="s">
        <v>906</v>
      </c>
      <c r="D173" t="s">
        <v>907</v>
      </c>
      <c r="E173" t="s">
        <v>908</v>
      </c>
      <c r="F173" t="s">
        <v>909</v>
      </c>
      <c r="I173" t="s">
        <v>973</v>
      </c>
      <c r="J173" t="s">
        <v>974</v>
      </c>
      <c r="K173">
        <v>31</v>
      </c>
      <c r="L173">
        <v>72</v>
      </c>
      <c r="M173">
        <v>72</v>
      </c>
      <c r="N173">
        <v>70</v>
      </c>
      <c r="Q173">
        <v>214</v>
      </c>
      <c r="R173">
        <v>73.41</v>
      </c>
      <c r="S173">
        <v>73.08</v>
      </c>
      <c r="T173">
        <v>72.98</v>
      </c>
      <c r="U173">
        <v>73.98</v>
      </c>
      <c r="V173">
        <v>70.94</v>
      </c>
      <c r="Y173">
        <v>72.63</v>
      </c>
      <c r="Z173">
        <v>41</v>
      </c>
      <c r="AA173">
        <v>55</v>
      </c>
      <c r="AB173">
        <v>31</v>
      </c>
      <c r="AE173">
        <v>5</v>
      </c>
      <c r="AF173">
        <v>10</v>
      </c>
      <c r="AG173">
        <v>11</v>
      </c>
      <c r="AJ173">
        <v>31</v>
      </c>
    </row>
    <row r="174" spans="1:36" x14ac:dyDescent="0.35">
      <c r="A174" s="3" t="str">
        <f t="shared" si="2"/>
        <v>Lisa Pettersson</v>
      </c>
      <c r="B174" s="4">
        <v>45970</v>
      </c>
      <c r="C174" t="s">
        <v>906</v>
      </c>
      <c r="D174" t="s">
        <v>907</v>
      </c>
      <c r="E174" t="s">
        <v>908</v>
      </c>
      <c r="F174" t="s">
        <v>909</v>
      </c>
      <c r="I174" t="s">
        <v>975</v>
      </c>
      <c r="J174" t="s">
        <v>976</v>
      </c>
      <c r="K174">
        <v>31</v>
      </c>
      <c r="L174">
        <v>72</v>
      </c>
      <c r="M174">
        <v>70</v>
      </c>
      <c r="N174">
        <v>72</v>
      </c>
      <c r="Q174">
        <v>214</v>
      </c>
      <c r="R174">
        <v>73.41</v>
      </c>
      <c r="S174">
        <v>73.08</v>
      </c>
      <c r="T174">
        <v>72.98</v>
      </c>
      <c r="U174">
        <v>71.98</v>
      </c>
      <c r="V174">
        <v>72.94</v>
      </c>
      <c r="Y174">
        <v>72.63</v>
      </c>
      <c r="Z174">
        <v>41</v>
      </c>
      <c r="AA174">
        <v>35</v>
      </c>
      <c r="AB174">
        <v>31</v>
      </c>
      <c r="AE174">
        <v>5</v>
      </c>
      <c r="AF174">
        <v>8</v>
      </c>
      <c r="AG174">
        <v>11</v>
      </c>
      <c r="AJ174">
        <v>31</v>
      </c>
    </row>
    <row r="175" spans="1:36" x14ac:dyDescent="0.35">
      <c r="A175" s="3" t="str">
        <f t="shared" si="2"/>
        <v>Kultida Pramphun</v>
      </c>
      <c r="B175" s="4">
        <v>45970</v>
      </c>
      <c r="C175" t="s">
        <v>906</v>
      </c>
      <c r="D175" t="s">
        <v>907</v>
      </c>
      <c r="E175" t="s">
        <v>908</v>
      </c>
      <c r="F175" t="s">
        <v>909</v>
      </c>
      <c r="I175" t="s">
        <v>977</v>
      </c>
      <c r="J175" t="s">
        <v>978</v>
      </c>
      <c r="K175">
        <v>31</v>
      </c>
      <c r="L175">
        <v>69</v>
      </c>
      <c r="M175">
        <v>68</v>
      </c>
      <c r="N175">
        <v>77</v>
      </c>
      <c r="Q175">
        <v>214</v>
      </c>
      <c r="R175">
        <v>73.41</v>
      </c>
      <c r="S175">
        <v>73.08</v>
      </c>
      <c r="T175">
        <v>69.98</v>
      </c>
      <c r="U175">
        <v>69.98</v>
      </c>
      <c r="V175">
        <v>77.94</v>
      </c>
      <c r="Y175">
        <v>72.63</v>
      </c>
      <c r="Z175">
        <v>5</v>
      </c>
      <c r="AA175">
        <v>4</v>
      </c>
      <c r="AB175">
        <v>31</v>
      </c>
      <c r="AE175">
        <v>2</v>
      </c>
      <c r="AF175">
        <v>3</v>
      </c>
      <c r="AG175">
        <v>11</v>
      </c>
      <c r="AJ175">
        <v>31</v>
      </c>
    </row>
    <row r="176" spans="1:36" x14ac:dyDescent="0.35">
      <c r="A176" s="3" t="str">
        <f t="shared" si="2"/>
        <v>Kirsten Rudgeley</v>
      </c>
      <c r="B176" s="4">
        <v>45970</v>
      </c>
      <c r="C176" t="s">
        <v>906</v>
      </c>
      <c r="D176" t="s">
        <v>907</v>
      </c>
      <c r="E176" t="s">
        <v>908</v>
      </c>
      <c r="F176" t="s">
        <v>909</v>
      </c>
      <c r="I176" t="s">
        <v>979</v>
      </c>
      <c r="J176" t="s">
        <v>980</v>
      </c>
      <c r="K176">
        <v>31</v>
      </c>
      <c r="L176">
        <v>70</v>
      </c>
      <c r="M176">
        <v>70</v>
      </c>
      <c r="N176">
        <v>74</v>
      </c>
      <c r="Q176">
        <v>214</v>
      </c>
      <c r="R176">
        <v>73.41</v>
      </c>
      <c r="S176">
        <v>73.08</v>
      </c>
      <c r="T176">
        <v>70.98</v>
      </c>
      <c r="U176">
        <v>71.98</v>
      </c>
      <c r="V176">
        <v>74.94</v>
      </c>
      <c r="Y176">
        <v>72.63</v>
      </c>
      <c r="Z176">
        <v>15</v>
      </c>
      <c r="AA176">
        <v>12</v>
      </c>
      <c r="AB176">
        <v>31</v>
      </c>
      <c r="AE176">
        <v>3</v>
      </c>
      <c r="AF176">
        <v>6</v>
      </c>
      <c r="AG176">
        <v>11</v>
      </c>
      <c r="AJ176">
        <v>31</v>
      </c>
    </row>
    <row r="177" spans="1:36" x14ac:dyDescent="0.35">
      <c r="A177" s="3" t="str">
        <f t="shared" si="2"/>
        <v>Sherman Santiwiwattanaphong</v>
      </c>
      <c r="B177" s="4">
        <v>45970</v>
      </c>
      <c r="C177" t="s">
        <v>906</v>
      </c>
      <c r="D177" t="s">
        <v>907</v>
      </c>
      <c r="E177" t="s">
        <v>908</v>
      </c>
      <c r="F177" t="s">
        <v>909</v>
      </c>
      <c r="I177" t="s">
        <v>981</v>
      </c>
      <c r="J177" t="s">
        <v>982</v>
      </c>
      <c r="K177">
        <v>31</v>
      </c>
      <c r="L177">
        <v>70</v>
      </c>
      <c r="M177">
        <v>71</v>
      </c>
      <c r="N177">
        <v>73</v>
      </c>
      <c r="Q177">
        <v>214</v>
      </c>
      <c r="R177">
        <v>73.41</v>
      </c>
      <c r="S177">
        <v>73.08</v>
      </c>
      <c r="T177">
        <v>70.98</v>
      </c>
      <c r="U177">
        <v>72.98</v>
      </c>
      <c r="V177">
        <v>73.94</v>
      </c>
      <c r="Y177">
        <v>72.63</v>
      </c>
      <c r="Z177">
        <v>15</v>
      </c>
      <c r="AA177">
        <v>25</v>
      </c>
      <c r="AB177">
        <v>31</v>
      </c>
      <c r="AE177">
        <v>3</v>
      </c>
      <c r="AF177">
        <v>7</v>
      </c>
      <c r="AG177">
        <v>11</v>
      </c>
      <c r="AJ177">
        <v>31</v>
      </c>
    </row>
    <row r="178" spans="1:36" x14ac:dyDescent="0.35">
      <c r="A178" s="3" t="str">
        <f t="shared" si="2"/>
        <v>Luna Sobron Galmes</v>
      </c>
      <c r="B178" s="4">
        <v>45970</v>
      </c>
      <c r="C178" t="s">
        <v>906</v>
      </c>
      <c r="D178" t="s">
        <v>907</v>
      </c>
      <c r="E178" t="s">
        <v>908</v>
      </c>
      <c r="F178" t="s">
        <v>909</v>
      </c>
      <c r="I178" t="s">
        <v>983</v>
      </c>
      <c r="J178" t="s">
        <v>984</v>
      </c>
      <c r="K178">
        <v>31</v>
      </c>
      <c r="L178">
        <v>69</v>
      </c>
      <c r="M178">
        <v>71</v>
      </c>
      <c r="N178">
        <v>74</v>
      </c>
      <c r="Q178">
        <v>214</v>
      </c>
      <c r="R178">
        <v>73.41</v>
      </c>
      <c r="S178">
        <v>73.08</v>
      </c>
      <c r="T178">
        <v>69.98</v>
      </c>
      <c r="U178">
        <v>72.98</v>
      </c>
      <c r="V178">
        <v>74.94</v>
      </c>
      <c r="Y178">
        <v>72.63</v>
      </c>
      <c r="Z178">
        <v>5</v>
      </c>
      <c r="AA178">
        <v>12</v>
      </c>
      <c r="AB178">
        <v>31</v>
      </c>
      <c r="AE178">
        <v>2</v>
      </c>
      <c r="AF178">
        <v>6</v>
      </c>
      <c r="AG178">
        <v>11</v>
      </c>
      <c r="AJ178">
        <v>31</v>
      </c>
    </row>
    <row r="179" spans="1:36" x14ac:dyDescent="0.35">
      <c r="A179" s="3" t="str">
        <f t="shared" si="2"/>
        <v>Pranavi Urs</v>
      </c>
      <c r="B179" s="4">
        <v>45970</v>
      </c>
      <c r="C179" t="s">
        <v>906</v>
      </c>
      <c r="D179" t="s">
        <v>907</v>
      </c>
      <c r="E179" t="s">
        <v>908</v>
      </c>
      <c r="F179" t="s">
        <v>909</v>
      </c>
      <c r="I179" t="s">
        <v>985</v>
      </c>
      <c r="J179" t="s">
        <v>986</v>
      </c>
      <c r="K179">
        <v>31</v>
      </c>
      <c r="L179">
        <v>73</v>
      </c>
      <c r="M179">
        <v>70</v>
      </c>
      <c r="N179">
        <v>71</v>
      </c>
      <c r="Q179">
        <v>214</v>
      </c>
      <c r="R179">
        <v>73.41</v>
      </c>
      <c r="S179">
        <v>73.08</v>
      </c>
      <c r="T179">
        <v>73.98</v>
      </c>
      <c r="U179">
        <v>71.98</v>
      </c>
      <c r="V179">
        <v>71.94</v>
      </c>
      <c r="Y179">
        <v>72.63</v>
      </c>
      <c r="Z179">
        <v>56</v>
      </c>
      <c r="AA179">
        <v>49</v>
      </c>
      <c r="AB179">
        <v>31</v>
      </c>
      <c r="AE179">
        <v>6</v>
      </c>
      <c r="AF179">
        <v>9</v>
      </c>
      <c r="AG179">
        <v>11</v>
      </c>
      <c r="AJ179">
        <v>31</v>
      </c>
    </row>
    <row r="180" spans="1:36" x14ac:dyDescent="0.35">
      <c r="A180" s="3" t="str">
        <f t="shared" si="2"/>
        <v>Lauren Walsh</v>
      </c>
      <c r="B180" s="4">
        <v>45970</v>
      </c>
      <c r="C180" t="s">
        <v>906</v>
      </c>
      <c r="D180" t="s">
        <v>907</v>
      </c>
      <c r="E180" t="s">
        <v>908</v>
      </c>
      <c r="F180" t="s">
        <v>909</v>
      </c>
      <c r="I180" t="s">
        <v>987</v>
      </c>
      <c r="J180" t="s">
        <v>988</v>
      </c>
      <c r="K180">
        <v>31</v>
      </c>
      <c r="L180">
        <v>75</v>
      </c>
      <c r="M180">
        <v>66</v>
      </c>
      <c r="N180">
        <v>73</v>
      </c>
      <c r="Q180">
        <v>214</v>
      </c>
      <c r="R180">
        <v>73.41</v>
      </c>
      <c r="S180">
        <v>73.08</v>
      </c>
      <c r="T180">
        <v>75.98</v>
      </c>
      <c r="U180">
        <v>67.98</v>
      </c>
      <c r="V180">
        <v>73.94</v>
      </c>
      <c r="Y180">
        <v>72.63</v>
      </c>
      <c r="Z180">
        <v>81</v>
      </c>
      <c r="AA180">
        <v>25</v>
      </c>
      <c r="AB180">
        <v>31</v>
      </c>
      <c r="AE180">
        <v>8</v>
      </c>
      <c r="AF180">
        <v>7</v>
      </c>
      <c r="AG180">
        <v>11</v>
      </c>
      <c r="AJ180">
        <v>31</v>
      </c>
    </row>
    <row r="181" spans="1:36" x14ac:dyDescent="0.35">
      <c r="A181" s="3" t="str">
        <f t="shared" si="2"/>
        <v>Olivia Cowan</v>
      </c>
      <c r="B181" s="4">
        <v>45970</v>
      </c>
      <c r="C181" t="s">
        <v>906</v>
      </c>
      <c r="D181" t="s">
        <v>907</v>
      </c>
      <c r="E181" t="s">
        <v>908</v>
      </c>
      <c r="F181" t="s">
        <v>909</v>
      </c>
      <c r="I181" t="s">
        <v>989</v>
      </c>
      <c r="J181" t="s">
        <v>990</v>
      </c>
      <c r="K181">
        <v>43</v>
      </c>
      <c r="L181">
        <v>71</v>
      </c>
      <c r="M181">
        <v>71</v>
      </c>
      <c r="N181">
        <v>73</v>
      </c>
      <c r="Q181">
        <v>215</v>
      </c>
      <c r="R181">
        <v>73.41</v>
      </c>
      <c r="S181">
        <v>73.08</v>
      </c>
      <c r="T181">
        <v>71.98</v>
      </c>
      <c r="U181">
        <v>72.98</v>
      </c>
      <c r="V181">
        <v>73.94</v>
      </c>
      <c r="Y181">
        <v>72.97</v>
      </c>
      <c r="Z181">
        <v>28</v>
      </c>
      <c r="AA181">
        <v>35</v>
      </c>
      <c r="AB181">
        <v>43</v>
      </c>
      <c r="AE181">
        <v>4</v>
      </c>
      <c r="AF181">
        <v>8</v>
      </c>
      <c r="AG181">
        <v>12</v>
      </c>
      <c r="AJ181">
        <v>43</v>
      </c>
    </row>
    <row r="182" spans="1:36" x14ac:dyDescent="0.35">
      <c r="A182" s="3" t="str">
        <f t="shared" si="2"/>
        <v>Eleanor Givens</v>
      </c>
      <c r="B182" s="4">
        <v>45970</v>
      </c>
      <c r="C182" t="s">
        <v>906</v>
      </c>
      <c r="D182" t="s">
        <v>907</v>
      </c>
      <c r="E182" t="s">
        <v>908</v>
      </c>
      <c r="F182" t="s">
        <v>909</v>
      </c>
      <c r="I182" t="s">
        <v>991</v>
      </c>
      <c r="J182" t="s">
        <v>992</v>
      </c>
      <c r="K182">
        <v>43</v>
      </c>
      <c r="L182">
        <v>70</v>
      </c>
      <c r="M182">
        <v>72</v>
      </c>
      <c r="N182">
        <v>73</v>
      </c>
      <c r="Q182">
        <v>215</v>
      </c>
      <c r="R182">
        <v>73.41</v>
      </c>
      <c r="S182">
        <v>73.08</v>
      </c>
      <c r="T182">
        <v>70.98</v>
      </c>
      <c r="U182">
        <v>73.98</v>
      </c>
      <c r="V182">
        <v>73.94</v>
      </c>
      <c r="Y182">
        <v>72.97</v>
      </c>
      <c r="Z182">
        <v>15</v>
      </c>
      <c r="AA182">
        <v>35</v>
      </c>
      <c r="AB182">
        <v>43</v>
      </c>
      <c r="AE182">
        <v>3</v>
      </c>
      <c r="AF182">
        <v>8</v>
      </c>
      <c r="AG182">
        <v>12</v>
      </c>
      <c r="AJ182">
        <v>43</v>
      </c>
    </row>
    <row r="183" spans="1:36" x14ac:dyDescent="0.35">
      <c r="A183" s="3" t="str">
        <f t="shared" si="2"/>
        <v>Xiang Sui</v>
      </c>
      <c r="B183" s="4">
        <v>45970</v>
      </c>
      <c r="C183" t="s">
        <v>906</v>
      </c>
      <c r="D183" t="s">
        <v>907</v>
      </c>
      <c r="E183" t="s">
        <v>908</v>
      </c>
      <c r="F183" t="s">
        <v>909</v>
      </c>
      <c r="I183" t="s">
        <v>993</v>
      </c>
      <c r="J183" t="s">
        <v>994</v>
      </c>
      <c r="K183">
        <v>43</v>
      </c>
      <c r="L183">
        <v>72</v>
      </c>
      <c r="M183">
        <v>71</v>
      </c>
      <c r="N183">
        <v>72</v>
      </c>
      <c r="Q183">
        <v>215</v>
      </c>
      <c r="R183">
        <v>73.41</v>
      </c>
      <c r="S183">
        <v>73.08</v>
      </c>
      <c r="T183">
        <v>72.98</v>
      </c>
      <c r="U183">
        <v>72.98</v>
      </c>
      <c r="V183">
        <v>72.94</v>
      </c>
      <c r="Y183">
        <v>72.97</v>
      </c>
      <c r="Z183">
        <v>41</v>
      </c>
      <c r="AA183">
        <v>49</v>
      </c>
      <c r="AB183">
        <v>43</v>
      </c>
      <c r="AE183">
        <v>5</v>
      </c>
      <c r="AF183">
        <v>9</v>
      </c>
      <c r="AG183">
        <v>12</v>
      </c>
      <c r="AJ183">
        <v>43</v>
      </c>
    </row>
    <row r="184" spans="1:36" x14ac:dyDescent="0.35">
      <c r="A184" s="3" t="str">
        <f t="shared" si="2"/>
        <v>Aunchisa Utama</v>
      </c>
      <c r="B184" s="4">
        <v>45970</v>
      </c>
      <c r="C184" t="s">
        <v>906</v>
      </c>
      <c r="D184" t="s">
        <v>907</v>
      </c>
      <c r="E184" t="s">
        <v>908</v>
      </c>
      <c r="F184" t="s">
        <v>909</v>
      </c>
      <c r="I184" t="s">
        <v>995</v>
      </c>
      <c r="J184" t="s">
        <v>996</v>
      </c>
      <c r="K184">
        <v>43</v>
      </c>
      <c r="L184">
        <v>68</v>
      </c>
      <c r="M184">
        <v>75</v>
      </c>
      <c r="N184">
        <v>72</v>
      </c>
      <c r="Q184">
        <v>215</v>
      </c>
      <c r="R184">
        <v>73.41</v>
      </c>
      <c r="S184">
        <v>73.08</v>
      </c>
      <c r="T184">
        <v>68.98</v>
      </c>
      <c r="U184">
        <v>76.98</v>
      </c>
      <c r="V184">
        <v>72.94</v>
      </c>
      <c r="Y184">
        <v>72.97</v>
      </c>
      <c r="Z184">
        <v>2</v>
      </c>
      <c r="AA184">
        <v>49</v>
      </c>
      <c r="AB184">
        <v>43</v>
      </c>
      <c r="AE184">
        <v>1</v>
      </c>
      <c r="AF184">
        <v>9</v>
      </c>
      <c r="AG184">
        <v>12</v>
      </c>
      <c r="AJ184">
        <v>43</v>
      </c>
    </row>
    <row r="185" spans="1:36" x14ac:dyDescent="0.35">
      <c r="A185" s="3" t="str">
        <f t="shared" si="2"/>
        <v>Alexandra Forsterling</v>
      </c>
      <c r="B185" s="4">
        <v>45970</v>
      </c>
      <c r="C185" t="s">
        <v>906</v>
      </c>
      <c r="D185" t="s">
        <v>907</v>
      </c>
      <c r="E185" t="s">
        <v>908</v>
      </c>
      <c r="F185" t="s">
        <v>909</v>
      </c>
      <c r="I185" t="s">
        <v>997</v>
      </c>
      <c r="J185" t="s">
        <v>998</v>
      </c>
      <c r="K185">
        <v>47</v>
      </c>
      <c r="L185">
        <v>71</v>
      </c>
      <c r="M185">
        <v>73</v>
      </c>
      <c r="N185">
        <v>72</v>
      </c>
      <c r="Q185">
        <v>216</v>
      </c>
      <c r="R185">
        <v>73.41</v>
      </c>
      <c r="S185">
        <v>73.08</v>
      </c>
      <c r="T185">
        <v>71.98</v>
      </c>
      <c r="U185">
        <v>74.98</v>
      </c>
      <c r="V185">
        <v>72.94</v>
      </c>
      <c r="Y185">
        <v>73.3</v>
      </c>
      <c r="Z185">
        <v>28</v>
      </c>
      <c r="AA185">
        <v>55</v>
      </c>
      <c r="AB185">
        <v>47</v>
      </c>
      <c r="AE185">
        <v>4</v>
      </c>
      <c r="AF185">
        <v>10</v>
      </c>
      <c r="AG185">
        <v>13</v>
      </c>
      <c r="AJ185">
        <v>47</v>
      </c>
    </row>
    <row r="186" spans="1:36" x14ac:dyDescent="0.35">
      <c r="A186" s="3" t="str">
        <f t="shared" si="2"/>
        <v>Brianna Navarrosa</v>
      </c>
      <c r="B186" s="4">
        <v>45970</v>
      </c>
      <c r="C186" t="s">
        <v>906</v>
      </c>
      <c r="D186" t="s">
        <v>907</v>
      </c>
      <c r="E186" t="s">
        <v>908</v>
      </c>
      <c r="F186" t="s">
        <v>909</v>
      </c>
      <c r="I186" t="s">
        <v>999</v>
      </c>
      <c r="J186" t="s">
        <v>1000</v>
      </c>
      <c r="K186">
        <v>47</v>
      </c>
      <c r="L186">
        <v>73</v>
      </c>
      <c r="M186">
        <v>71</v>
      </c>
      <c r="N186">
        <v>72</v>
      </c>
      <c r="Q186">
        <v>216</v>
      </c>
      <c r="R186">
        <v>73.41</v>
      </c>
      <c r="S186">
        <v>73.08</v>
      </c>
      <c r="T186">
        <v>73.98</v>
      </c>
      <c r="U186">
        <v>72.98</v>
      </c>
      <c r="V186">
        <v>72.94</v>
      </c>
      <c r="Y186">
        <v>73.3</v>
      </c>
      <c r="Z186">
        <v>56</v>
      </c>
      <c r="AA186">
        <v>55</v>
      </c>
      <c r="AB186">
        <v>47</v>
      </c>
      <c r="AE186">
        <v>6</v>
      </c>
      <c r="AF186">
        <v>10</v>
      </c>
      <c r="AG186">
        <v>13</v>
      </c>
      <c r="AJ186">
        <v>47</v>
      </c>
    </row>
    <row r="187" spans="1:36" x14ac:dyDescent="0.35">
      <c r="A187" s="3" t="str">
        <f t="shared" si="2"/>
        <v>Runzhi Pang</v>
      </c>
      <c r="B187" s="4">
        <v>45970</v>
      </c>
      <c r="C187" t="s">
        <v>906</v>
      </c>
      <c r="D187" t="s">
        <v>907</v>
      </c>
      <c r="E187" t="s">
        <v>908</v>
      </c>
      <c r="F187" t="s">
        <v>909</v>
      </c>
      <c r="I187" t="s">
        <v>1001</v>
      </c>
      <c r="J187" t="s">
        <v>1002</v>
      </c>
      <c r="K187">
        <v>47</v>
      </c>
      <c r="L187">
        <v>73</v>
      </c>
      <c r="M187">
        <v>69</v>
      </c>
      <c r="N187">
        <v>74</v>
      </c>
      <c r="Q187">
        <v>216</v>
      </c>
      <c r="R187">
        <v>73.41</v>
      </c>
      <c r="S187">
        <v>73.08</v>
      </c>
      <c r="T187">
        <v>73.98</v>
      </c>
      <c r="U187">
        <v>70.98</v>
      </c>
      <c r="V187">
        <v>74.94</v>
      </c>
      <c r="Y187">
        <v>73.3</v>
      </c>
      <c r="Z187">
        <v>56</v>
      </c>
      <c r="AA187">
        <v>35</v>
      </c>
      <c r="AB187">
        <v>47</v>
      </c>
      <c r="AE187">
        <v>6</v>
      </c>
      <c r="AF187">
        <v>8</v>
      </c>
      <c r="AG187">
        <v>13</v>
      </c>
      <c r="AJ187">
        <v>47</v>
      </c>
    </row>
    <row r="188" spans="1:36" x14ac:dyDescent="0.35">
      <c r="A188" s="3" t="str">
        <f t="shared" si="2"/>
        <v>Supamas Sangchan</v>
      </c>
      <c r="B188" s="4">
        <v>45970</v>
      </c>
      <c r="C188" t="s">
        <v>906</v>
      </c>
      <c r="D188" t="s">
        <v>907</v>
      </c>
      <c r="E188" t="s">
        <v>908</v>
      </c>
      <c r="F188" t="s">
        <v>909</v>
      </c>
      <c r="I188" t="s">
        <v>1003</v>
      </c>
      <c r="J188" t="s">
        <v>1004</v>
      </c>
      <c r="K188">
        <v>47</v>
      </c>
      <c r="L188">
        <v>71</v>
      </c>
      <c r="M188">
        <v>72</v>
      </c>
      <c r="N188">
        <v>73</v>
      </c>
      <c r="Q188">
        <v>216</v>
      </c>
      <c r="R188">
        <v>73.41</v>
      </c>
      <c r="S188">
        <v>73.08</v>
      </c>
      <c r="T188">
        <v>71.98</v>
      </c>
      <c r="U188">
        <v>73.98</v>
      </c>
      <c r="V188">
        <v>73.94</v>
      </c>
      <c r="Y188">
        <v>73.3</v>
      </c>
      <c r="Z188">
        <v>28</v>
      </c>
      <c r="AA188">
        <v>49</v>
      </c>
      <c r="AB188">
        <v>47</v>
      </c>
      <c r="AE188">
        <v>4</v>
      </c>
      <c r="AF188">
        <v>9</v>
      </c>
      <c r="AG188">
        <v>13</v>
      </c>
      <c r="AJ188">
        <v>47</v>
      </c>
    </row>
    <row r="189" spans="1:36" x14ac:dyDescent="0.35">
      <c r="A189" s="3" t="str">
        <f t="shared" si="2"/>
        <v>Ursula Wikstrom</v>
      </c>
      <c r="B189" s="4">
        <v>45970</v>
      </c>
      <c r="C189" t="s">
        <v>906</v>
      </c>
      <c r="D189" t="s">
        <v>907</v>
      </c>
      <c r="E189" t="s">
        <v>908</v>
      </c>
      <c r="F189" t="s">
        <v>909</v>
      </c>
      <c r="I189" t="s">
        <v>1005</v>
      </c>
      <c r="J189" t="s">
        <v>1006</v>
      </c>
      <c r="K189">
        <v>47</v>
      </c>
      <c r="L189">
        <v>69</v>
      </c>
      <c r="M189">
        <v>74</v>
      </c>
      <c r="N189">
        <v>73</v>
      </c>
      <c r="Q189">
        <v>216</v>
      </c>
      <c r="R189">
        <v>73.41</v>
      </c>
      <c r="S189">
        <v>73.08</v>
      </c>
      <c r="T189">
        <v>69.98</v>
      </c>
      <c r="U189">
        <v>75.98</v>
      </c>
      <c r="V189">
        <v>73.94</v>
      </c>
      <c r="Y189">
        <v>73.3</v>
      </c>
      <c r="Z189">
        <v>5</v>
      </c>
      <c r="AA189">
        <v>49</v>
      </c>
      <c r="AB189">
        <v>47</v>
      </c>
      <c r="AE189">
        <v>2</v>
      </c>
      <c r="AF189">
        <v>9</v>
      </c>
      <c r="AG189">
        <v>13</v>
      </c>
      <c r="AJ189">
        <v>47</v>
      </c>
    </row>
    <row r="190" spans="1:36" x14ac:dyDescent="0.35">
      <c r="A190" s="3" t="str">
        <f t="shared" si="2"/>
        <v>Maha Haddioui</v>
      </c>
      <c r="B190" s="4">
        <v>45970</v>
      </c>
      <c r="C190" t="s">
        <v>906</v>
      </c>
      <c r="D190" t="s">
        <v>907</v>
      </c>
      <c r="E190" t="s">
        <v>908</v>
      </c>
      <c r="F190" t="s">
        <v>909</v>
      </c>
      <c r="I190" t="s">
        <v>1007</v>
      </c>
      <c r="J190" t="s">
        <v>1008</v>
      </c>
      <c r="K190">
        <v>52</v>
      </c>
      <c r="L190">
        <v>72</v>
      </c>
      <c r="M190">
        <v>72</v>
      </c>
      <c r="N190">
        <v>73</v>
      </c>
      <c r="Q190">
        <v>217</v>
      </c>
      <c r="R190">
        <v>73.41</v>
      </c>
      <c r="S190">
        <v>73.08</v>
      </c>
      <c r="T190">
        <v>72.98</v>
      </c>
      <c r="U190">
        <v>73.98</v>
      </c>
      <c r="V190">
        <v>73.94</v>
      </c>
      <c r="Y190">
        <v>73.63</v>
      </c>
      <c r="Z190">
        <v>41</v>
      </c>
      <c r="AA190">
        <v>55</v>
      </c>
      <c r="AB190">
        <v>52</v>
      </c>
      <c r="AE190">
        <v>5</v>
      </c>
      <c r="AF190">
        <v>10</v>
      </c>
      <c r="AG190">
        <v>14</v>
      </c>
      <c r="AJ190">
        <v>52</v>
      </c>
    </row>
    <row r="191" spans="1:36" x14ac:dyDescent="0.35">
      <c r="A191" s="3" t="str">
        <f t="shared" si="2"/>
        <v>Ching Huang</v>
      </c>
      <c r="B191" s="4">
        <v>45970</v>
      </c>
      <c r="C191" t="s">
        <v>906</v>
      </c>
      <c r="D191" t="s">
        <v>907</v>
      </c>
      <c r="E191" t="s">
        <v>908</v>
      </c>
      <c r="F191" t="s">
        <v>909</v>
      </c>
      <c r="I191" t="s">
        <v>1009</v>
      </c>
      <c r="J191" t="s">
        <v>1010</v>
      </c>
      <c r="K191">
        <v>52</v>
      </c>
      <c r="L191">
        <v>71</v>
      </c>
      <c r="M191">
        <v>71</v>
      </c>
      <c r="N191">
        <v>75</v>
      </c>
      <c r="Q191">
        <v>217</v>
      </c>
      <c r="R191">
        <v>73.41</v>
      </c>
      <c r="S191">
        <v>73.08</v>
      </c>
      <c r="T191">
        <v>71.98</v>
      </c>
      <c r="U191">
        <v>72.98</v>
      </c>
      <c r="V191">
        <v>75.94</v>
      </c>
      <c r="Y191">
        <v>73.63</v>
      </c>
      <c r="Z191">
        <v>28</v>
      </c>
      <c r="AA191">
        <v>35</v>
      </c>
      <c r="AB191">
        <v>52</v>
      </c>
      <c r="AE191">
        <v>4</v>
      </c>
      <c r="AF191">
        <v>8</v>
      </c>
      <c r="AG191">
        <v>14</v>
      </c>
      <c r="AJ191">
        <v>52</v>
      </c>
    </row>
    <row r="192" spans="1:36" x14ac:dyDescent="0.35">
      <c r="A192" s="3" t="str">
        <f t="shared" si="2"/>
        <v>Yuli Shi</v>
      </c>
      <c r="B192" s="4">
        <v>45970</v>
      </c>
      <c r="C192" t="s">
        <v>906</v>
      </c>
      <c r="D192" t="s">
        <v>907</v>
      </c>
      <c r="E192" t="s">
        <v>908</v>
      </c>
      <c r="F192" t="s">
        <v>909</v>
      </c>
      <c r="I192" t="s">
        <v>1011</v>
      </c>
      <c r="J192" t="s">
        <v>1012</v>
      </c>
      <c r="K192">
        <v>52</v>
      </c>
      <c r="L192">
        <v>70</v>
      </c>
      <c r="M192">
        <v>72</v>
      </c>
      <c r="N192">
        <v>75</v>
      </c>
      <c r="Q192">
        <v>217</v>
      </c>
      <c r="R192">
        <v>73.41</v>
      </c>
      <c r="S192">
        <v>73.08</v>
      </c>
      <c r="T192">
        <v>70.98</v>
      </c>
      <c r="U192">
        <v>73.98</v>
      </c>
      <c r="V192">
        <v>75.94</v>
      </c>
      <c r="Y192">
        <v>73.63</v>
      </c>
      <c r="Z192">
        <v>15</v>
      </c>
      <c r="AA192">
        <v>35</v>
      </c>
      <c r="AB192">
        <v>52</v>
      </c>
      <c r="AE192">
        <v>3</v>
      </c>
      <c r="AF192">
        <v>8</v>
      </c>
      <c r="AG192">
        <v>14</v>
      </c>
      <c r="AJ192">
        <v>52</v>
      </c>
    </row>
    <row r="193" spans="1:36" x14ac:dyDescent="0.35">
      <c r="A193" s="3" t="str">
        <f t="shared" si="2"/>
        <v>Liz Young</v>
      </c>
      <c r="B193" s="4">
        <v>45970</v>
      </c>
      <c r="C193" t="s">
        <v>906</v>
      </c>
      <c r="D193" t="s">
        <v>907</v>
      </c>
      <c r="E193" t="s">
        <v>908</v>
      </c>
      <c r="F193" t="s">
        <v>909</v>
      </c>
      <c r="I193" t="s">
        <v>1013</v>
      </c>
      <c r="J193" t="s">
        <v>1014</v>
      </c>
      <c r="K193">
        <v>52</v>
      </c>
      <c r="L193">
        <v>69</v>
      </c>
      <c r="M193">
        <v>73</v>
      </c>
      <c r="N193">
        <v>75</v>
      </c>
      <c r="Q193">
        <v>217</v>
      </c>
      <c r="R193">
        <v>73.41</v>
      </c>
      <c r="S193">
        <v>73.08</v>
      </c>
      <c r="T193">
        <v>69.98</v>
      </c>
      <c r="U193">
        <v>74.98</v>
      </c>
      <c r="V193">
        <v>75.94</v>
      </c>
      <c r="Y193">
        <v>73.63</v>
      </c>
      <c r="Z193">
        <v>5</v>
      </c>
      <c r="AA193">
        <v>35</v>
      </c>
      <c r="AB193">
        <v>52</v>
      </c>
      <c r="AE193">
        <v>2</v>
      </c>
      <c r="AF193">
        <v>8</v>
      </c>
      <c r="AG193">
        <v>14</v>
      </c>
      <c r="AJ193">
        <v>52</v>
      </c>
    </row>
    <row r="194" spans="1:36" x14ac:dyDescent="0.35">
      <c r="A194" s="3" t="str">
        <f t="shared" ref="A194:A257" si="3">IF(J194="","",CONCATENATE(J194," ",I194))</f>
        <v>Diksha Dagar</v>
      </c>
      <c r="B194" s="4">
        <v>45970</v>
      </c>
      <c r="C194" t="s">
        <v>906</v>
      </c>
      <c r="D194" t="s">
        <v>907</v>
      </c>
      <c r="E194" t="s">
        <v>908</v>
      </c>
      <c r="F194" t="s">
        <v>909</v>
      </c>
      <c r="I194" t="s">
        <v>1015</v>
      </c>
      <c r="J194" t="s">
        <v>1016</v>
      </c>
      <c r="K194">
        <v>56</v>
      </c>
      <c r="L194">
        <v>72</v>
      </c>
      <c r="M194">
        <v>70</v>
      </c>
      <c r="N194">
        <v>76</v>
      </c>
      <c r="Q194">
        <v>218</v>
      </c>
      <c r="R194">
        <v>73.41</v>
      </c>
      <c r="S194">
        <v>73.08</v>
      </c>
      <c r="T194">
        <v>72.98</v>
      </c>
      <c r="U194">
        <v>71.98</v>
      </c>
      <c r="V194">
        <v>76.94</v>
      </c>
      <c r="Y194">
        <v>73.97</v>
      </c>
      <c r="Z194">
        <v>41</v>
      </c>
      <c r="AA194">
        <v>35</v>
      </c>
      <c r="AB194">
        <v>56</v>
      </c>
      <c r="AE194">
        <v>5</v>
      </c>
      <c r="AF194">
        <v>8</v>
      </c>
      <c r="AG194">
        <v>15</v>
      </c>
      <c r="AJ194">
        <v>56</v>
      </c>
    </row>
    <row r="195" spans="1:36" x14ac:dyDescent="0.35">
      <c r="A195" s="3" t="str">
        <f t="shared" si="3"/>
        <v>Laura Fuenfstueck</v>
      </c>
      <c r="B195" s="4">
        <v>45970</v>
      </c>
      <c r="C195" t="s">
        <v>906</v>
      </c>
      <c r="D195" t="s">
        <v>907</v>
      </c>
      <c r="E195" t="s">
        <v>908</v>
      </c>
      <c r="F195" t="s">
        <v>909</v>
      </c>
      <c r="I195" t="s">
        <v>1017</v>
      </c>
      <c r="J195" t="s">
        <v>1018</v>
      </c>
      <c r="K195">
        <v>56</v>
      </c>
      <c r="L195">
        <v>68</v>
      </c>
      <c r="M195">
        <v>76</v>
      </c>
      <c r="N195">
        <v>74</v>
      </c>
      <c r="Q195">
        <v>218</v>
      </c>
      <c r="R195">
        <v>73.41</v>
      </c>
      <c r="S195">
        <v>73.08</v>
      </c>
      <c r="T195">
        <v>68.98</v>
      </c>
      <c r="U195">
        <v>77.98</v>
      </c>
      <c r="V195">
        <v>74.94</v>
      </c>
      <c r="Y195">
        <v>73.97</v>
      </c>
      <c r="Z195">
        <v>2</v>
      </c>
      <c r="AA195">
        <v>55</v>
      </c>
      <c r="AB195">
        <v>56</v>
      </c>
      <c r="AE195">
        <v>1</v>
      </c>
      <c r="AF195">
        <v>10</v>
      </c>
      <c r="AG195">
        <v>15</v>
      </c>
      <c r="AJ195">
        <v>56</v>
      </c>
    </row>
    <row r="196" spans="1:36" x14ac:dyDescent="0.35">
      <c r="A196" s="3" t="str">
        <f t="shared" si="3"/>
        <v>Patricia Isabel Schmidt</v>
      </c>
      <c r="B196" s="4">
        <v>45970</v>
      </c>
      <c r="C196" t="s">
        <v>906</v>
      </c>
      <c r="D196" t="s">
        <v>907</v>
      </c>
      <c r="E196" t="s">
        <v>908</v>
      </c>
      <c r="F196" t="s">
        <v>909</v>
      </c>
      <c r="I196" t="s">
        <v>1019</v>
      </c>
      <c r="J196" t="s">
        <v>1020</v>
      </c>
      <c r="K196">
        <v>56</v>
      </c>
      <c r="L196">
        <v>72</v>
      </c>
      <c r="M196">
        <v>72</v>
      </c>
      <c r="N196">
        <v>74</v>
      </c>
      <c r="Q196">
        <v>218</v>
      </c>
      <c r="R196">
        <v>73.41</v>
      </c>
      <c r="S196">
        <v>73.08</v>
      </c>
      <c r="T196">
        <v>72.98</v>
      </c>
      <c r="U196">
        <v>73.98</v>
      </c>
      <c r="V196">
        <v>74.94</v>
      </c>
      <c r="Y196">
        <v>73.97</v>
      </c>
      <c r="Z196">
        <v>41</v>
      </c>
      <c r="AA196">
        <v>55</v>
      </c>
      <c r="AB196">
        <v>56</v>
      </c>
      <c r="AE196">
        <v>5</v>
      </c>
      <c r="AF196">
        <v>10</v>
      </c>
      <c r="AG196">
        <v>15</v>
      </c>
      <c r="AJ196">
        <v>56</v>
      </c>
    </row>
    <row r="197" spans="1:36" x14ac:dyDescent="0.35">
      <c r="A197" s="3" t="str">
        <f t="shared" si="3"/>
        <v>Anna Huang</v>
      </c>
      <c r="B197" s="4">
        <v>45970</v>
      </c>
      <c r="C197" t="s">
        <v>906</v>
      </c>
      <c r="D197" t="s">
        <v>907</v>
      </c>
      <c r="E197" t="s">
        <v>908</v>
      </c>
      <c r="F197" t="s">
        <v>909</v>
      </c>
      <c r="I197" t="s">
        <v>1009</v>
      </c>
      <c r="J197" t="s">
        <v>1021</v>
      </c>
      <c r="K197">
        <v>59</v>
      </c>
      <c r="L197">
        <v>75</v>
      </c>
      <c r="M197">
        <v>67</v>
      </c>
      <c r="N197">
        <v>77</v>
      </c>
      <c r="Q197">
        <v>219</v>
      </c>
      <c r="R197">
        <v>73.41</v>
      </c>
      <c r="S197">
        <v>73.08</v>
      </c>
      <c r="T197">
        <v>75.98</v>
      </c>
      <c r="U197">
        <v>68.98</v>
      </c>
      <c r="V197">
        <v>77.94</v>
      </c>
      <c r="Y197">
        <v>74.3</v>
      </c>
      <c r="Z197">
        <v>81</v>
      </c>
      <c r="AA197">
        <v>35</v>
      </c>
      <c r="AB197">
        <v>59</v>
      </c>
      <c r="AE197">
        <v>8</v>
      </c>
      <c r="AF197">
        <v>8</v>
      </c>
      <c r="AG197">
        <v>16</v>
      </c>
      <c r="AJ197">
        <v>59</v>
      </c>
    </row>
    <row r="198" spans="1:36" x14ac:dyDescent="0.35">
      <c r="A198" s="3" t="str">
        <f t="shared" si="3"/>
        <v>Teresa Lu</v>
      </c>
      <c r="B198" s="4">
        <v>45970</v>
      </c>
      <c r="C198" t="s">
        <v>906</v>
      </c>
      <c r="D198" t="s">
        <v>907</v>
      </c>
      <c r="E198" t="s">
        <v>908</v>
      </c>
      <c r="F198" t="s">
        <v>909</v>
      </c>
      <c r="I198" t="s">
        <v>1022</v>
      </c>
      <c r="J198" t="s">
        <v>1023</v>
      </c>
      <c r="K198">
        <v>59</v>
      </c>
      <c r="L198">
        <v>72</v>
      </c>
      <c r="M198">
        <v>72</v>
      </c>
      <c r="N198">
        <v>75</v>
      </c>
      <c r="Q198">
        <v>219</v>
      </c>
      <c r="R198">
        <v>73.41</v>
      </c>
      <c r="S198">
        <v>73.08</v>
      </c>
      <c r="T198">
        <v>72.98</v>
      </c>
      <c r="U198">
        <v>73.98</v>
      </c>
      <c r="V198">
        <v>75.94</v>
      </c>
      <c r="Y198">
        <v>74.3</v>
      </c>
      <c r="Z198">
        <v>41</v>
      </c>
      <c r="AA198">
        <v>55</v>
      </c>
      <c r="AB198">
        <v>59</v>
      </c>
      <c r="AE198">
        <v>5</v>
      </c>
      <c r="AF198">
        <v>10</v>
      </c>
      <c r="AG198">
        <v>16</v>
      </c>
      <c r="AJ198">
        <v>59</v>
      </c>
    </row>
    <row r="199" spans="1:36" x14ac:dyDescent="0.35">
      <c r="A199" s="3" t="str">
        <f t="shared" si="3"/>
        <v>Marta Sanz Barrio</v>
      </c>
      <c r="B199" s="4">
        <v>45970</v>
      </c>
      <c r="C199" t="s">
        <v>906</v>
      </c>
      <c r="D199" t="s">
        <v>907</v>
      </c>
      <c r="E199" t="s">
        <v>908</v>
      </c>
      <c r="F199" t="s">
        <v>909</v>
      </c>
      <c r="I199" t="s">
        <v>1024</v>
      </c>
      <c r="J199" t="s">
        <v>1025</v>
      </c>
      <c r="K199">
        <v>61</v>
      </c>
      <c r="L199">
        <v>70</v>
      </c>
      <c r="M199">
        <v>74</v>
      </c>
      <c r="N199">
        <v>76</v>
      </c>
      <c r="Q199">
        <v>220</v>
      </c>
      <c r="R199">
        <v>73.41</v>
      </c>
      <c r="S199">
        <v>73.08</v>
      </c>
      <c r="T199">
        <v>70.98</v>
      </c>
      <c r="U199">
        <v>75.98</v>
      </c>
      <c r="V199">
        <v>76.94</v>
      </c>
      <c r="Y199">
        <v>74.63</v>
      </c>
      <c r="Z199">
        <v>15</v>
      </c>
      <c r="AA199">
        <v>55</v>
      </c>
      <c r="AB199">
        <v>61</v>
      </c>
      <c r="AE199">
        <v>3</v>
      </c>
      <c r="AF199">
        <v>10</v>
      </c>
      <c r="AG199">
        <v>17</v>
      </c>
      <c r="AJ199">
        <v>61</v>
      </c>
    </row>
    <row r="200" spans="1:36" x14ac:dyDescent="0.35">
      <c r="A200" s="3" t="str">
        <f t="shared" si="3"/>
        <v>Nanthikarn Rakasachat</v>
      </c>
      <c r="B200" s="4">
        <v>45970</v>
      </c>
      <c r="C200" t="s">
        <v>906</v>
      </c>
      <c r="D200" t="s">
        <v>907</v>
      </c>
      <c r="E200" t="s">
        <v>908</v>
      </c>
      <c r="F200" t="s">
        <v>909</v>
      </c>
      <c r="I200" t="s">
        <v>1026</v>
      </c>
      <c r="J200" t="s">
        <v>1027</v>
      </c>
      <c r="K200">
        <v>62</v>
      </c>
      <c r="L200">
        <v>70</v>
      </c>
      <c r="M200">
        <v>72</v>
      </c>
      <c r="N200">
        <v>81</v>
      </c>
      <c r="Q200">
        <v>223</v>
      </c>
      <c r="R200">
        <v>73.41</v>
      </c>
      <c r="S200">
        <v>73.08</v>
      </c>
      <c r="T200">
        <v>70.98</v>
      </c>
      <c r="U200">
        <v>73.98</v>
      </c>
      <c r="V200">
        <v>81.94</v>
      </c>
      <c r="Y200">
        <v>75.63</v>
      </c>
      <c r="Z200">
        <v>15</v>
      </c>
      <c r="AA200">
        <v>35</v>
      </c>
      <c r="AB200">
        <v>62</v>
      </c>
      <c r="AE200">
        <v>3</v>
      </c>
      <c r="AF200">
        <v>8</v>
      </c>
      <c r="AG200">
        <v>20</v>
      </c>
      <c r="AJ200">
        <v>62</v>
      </c>
    </row>
    <row r="201" spans="1:36" x14ac:dyDescent="0.35">
      <c r="A201" s="3" t="str">
        <f t="shared" si="3"/>
        <v>Hannah Screen</v>
      </c>
      <c r="B201" s="4">
        <v>45970</v>
      </c>
      <c r="C201" t="s">
        <v>906</v>
      </c>
      <c r="D201" t="s">
        <v>907</v>
      </c>
      <c r="E201" t="s">
        <v>908</v>
      </c>
      <c r="F201" t="s">
        <v>909</v>
      </c>
      <c r="I201" t="s">
        <v>1028</v>
      </c>
      <c r="J201" t="s">
        <v>1029</v>
      </c>
      <c r="K201">
        <v>63</v>
      </c>
      <c r="L201">
        <v>75</v>
      </c>
      <c r="M201">
        <v>69</v>
      </c>
      <c r="N201">
        <v>80</v>
      </c>
      <c r="Q201">
        <v>224</v>
      </c>
      <c r="R201">
        <v>73.41</v>
      </c>
      <c r="S201">
        <v>73.08</v>
      </c>
      <c r="T201">
        <v>75.98</v>
      </c>
      <c r="U201">
        <v>70.98</v>
      </c>
      <c r="V201">
        <v>80.94</v>
      </c>
      <c r="Y201">
        <v>75.97</v>
      </c>
      <c r="Z201">
        <v>81</v>
      </c>
      <c r="AA201">
        <v>55</v>
      </c>
      <c r="AB201">
        <v>63</v>
      </c>
      <c r="AE201">
        <v>8</v>
      </c>
      <c r="AF201">
        <v>10</v>
      </c>
      <c r="AG201">
        <v>21</v>
      </c>
      <c r="AJ201">
        <v>63</v>
      </c>
    </row>
    <row r="202" spans="1:36" x14ac:dyDescent="0.35">
      <c r="A202" s="3" t="str">
        <f t="shared" si="3"/>
        <v>Kelsey Macdonald</v>
      </c>
      <c r="B202" s="4">
        <v>45970</v>
      </c>
      <c r="C202" t="s">
        <v>906</v>
      </c>
      <c r="D202" t="s">
        <v>907</v>
      </c>
      <c r="E202" t="s">
        <v>908</v>
      </c>
      <c r="F202" t="s">
        <v>909</v>
      </c>
      <c r="I202" t="s">
        <v>1030</v>
      </c>
      <c r="J202" t="s">
        <v>933</v>
      </c>
      <c r="K202" t="s">
        <v>1031</v>
      </c>
      <c r="L202">
        <v>73</v>
      </c>
      <c r="M202">
        <v>72</v>
      </c>
      <c r="Q202">
        <v>145</v>
      </c>
      <c r="R202">
        <v>73.41</v>
      </c>
      <c r="S202">
        <v>73.08</v>
      </c>
      <c r="T202">
        <v>73.98</v>
      </c>
      <c r="U202">
        <v>73.98</v>
      </c>
      <c r="Y202">
        <v>73.98</v>
      </c>
      <c r="Z202">
        <v>56</v>
      </c>
      <c r="AA202">
        <v>64</v>
      </c>
      <c r="AE202">
        <v>6</v>
      </c>
      <c r="AF202">
        <v>11</v>
      </c>
      <c r="AJ202">
        <v>64</v>
      </c>
    </row>
    <row r="203" spans="1:36" x14ac:dyDescent="0.35">
      <c r="A203" s="3" t="str">
        <f t="shared" si="3"/>
        <v>Jana Melichova</v>
      </c>
      <c r="B203" s="4">
        <v>45970</v>
      </c>
      <c r="C203" t="s">
        <v>906</v>
      </c>
      <c r="D203" t="s">
        <v>907</v>
      </c>
      <c r="E203" t="s">
        <v>908</v>
      </c>
      <c r="F203" t="s">
        <v>909</v>
      </c>
      <c r="I203" t="s">
        <v>1032</v>
      </c>
      <c r="J203" t="s">
        <v>1033</v>
      </c>
      <c r="K203" t="s">
        <v>1031</v>
      </c>
      <c r="L203">
        <v>75</v>
      </c>
      <c r="M203">
        <v>70</v>
      </c>
      <c r="Q203">
        <v>145</v>
      </c>
      <c r="R203">
        <v>73.41</v>
      </c>
      <c r="S203">
        <v>73.08</v>
      </c>
      <c r="T203">
        <v>75.98</v>
      </c>
      <c r="U203">
        <v>71.98</v>
      </c>
      <c r="Y203">
        <v>73.98</v>
      </c>
      <c r="Z203">
        <v>81</v>
      </c>
      <c r="AA203">
        <v>64</v>
      </c>
      <c r="AE203">
        <v>8</v>
      </c>
      <c r="AF203">
        <v>11</v>
      </c>
      <c r="AJ203">
        <v>64</v>
      </c>
    </row>
    <row r="204" spans="1:36" x14ac:dyDescent="0.35">
      <c r="A204" s="3" t="str">
        <f t="shared" si="3"/>
        <v>Yijia Ren</v>
      </c>
      <c r="B204" s="4">
        <v>45970</v>
      </c>
      <c r="C204" t="s">
        <v>906</v>
      </c>
      <c r="D204" t="s">
        <v>907</v>
      </c>
      <c r="E204" t="s">
        <v>908</v>
      </c>
      <c r="F204" t="s">
        <v>909</v>
      </c>
      <c r="I204" t="s">
        <v>1034</v>
      </c>
      <c r="J204" t="s">
        <v>1035</v>
      </c>
      <c r="K204" t="s">
        <v>1031</v>
      </c>
      <c r="L204">
        <v>75</v>
      </c>
      <c r="M204">
        <v>70</v>
      </c>
      <c r="Q204">
        <v>145</v>
      </c>
      <c r="R204">
        <v>73.41</v>
      </c>
      <c r="S204">
        <v>73.08</v>
      </c>
      <c r="T204">
        <v>75.98</v>
      </c>
      <c r="U204">
        <v>71.98</v>
      </c>
      <c r="Y204">
        <v>73.98</v>
      </c>
      <c r="Z204">
        <v>81</v>
      </c>
      <c r="AA204">
        <v>64</v>
      </c>
      <c r="AE204">
        <v>8</v>
      </c>
      <c r="AF204">
        <v>11</v>
      </c>
      <c r="AJ204">
        <v>64</v>
      </c>
    </row>
    <row r="205" spans="1:36" x14ac:dyDescent="0.35">
      <c r="A205" s="3" t="str">
        <f t="shared" si="3"/>
        <v>Agathe Sauzon</v>
      </c>
      <c r="B205" s="4">
        <v>45970</v>
      </c>
      <c r="C205" t="s">
        <v>906</v>
      </c>
      <c r="D205" t="s">
        <v>907</v>
      </c>
      <c r="E205" t="s">
        <v>908</v>
      </c>
      <c r="F205" t="s">
        <v>909</v>
      </c>
      <c r="I205" t="s">
        <v>1036</v>
      </c>
      <c r="J205" t="s">
        <v>1037</v>
      </c>
      <c r="K205" t="s">
        <v>1031</v>
      </c>
      <c r="L205">
        <v>76</v>
      </c>
      <c r="M205">
        <v>69</v>
      </c>
      <c r="Q205">
        <v>145</v>
      </c>
      <c r="R205">
        <v>73.41</v>
      </c>
      <c r="S205">
        <v>73.08</v>
      </c>
      <c r="T205">
        <v>76.98</v>
      </c>
      <c r="U205">
        <v>70.98</v>
      </c>
      <c r="Y205">
        <v>73.98</v>
      </c>
      <c r="Z205">
        <v>91</v>
      </c>
      <c r="AA205">
        <v>64</v>
      </c>
      <c r="AE205">
        <v>9</v>
      </c>
      <c r="AF205">
        <v>11</v>
      </c>
      <c r="AJ205">
        <v>64</v>
      </c>
    </row>
    <row r="206" spans="1:36" x14ac:dyDescent="0.35">
      <c r="A206" s="3" t="str">
        <f t="shared" si="3"/>
        <v>Pia Babnik</v>
      </c>
      <c r="B206" s="4">
        <v>45970</v>
      </c>
      <c r="C206" t="s">
        <v>906</v>
      </c>
      <c r="D206" t="s">
        <v>907</v>
      </c>
      <c r="E206" t="s">
        <v>908</v>
      </c>
      <c r="F206" t="s">
        <v>909</v>
      </c>
      <c r="I206" t="s">
        <v>1038</v>
      </c>
      <c r="J206" t="s">
        <v>1039</v>
      </c>
      <c r="K206" t="s">
        <v>1031</v>
      </c>
      <c r="L206">
        <v>73</v>
      </c>
      <c r="M206">
        <v>73</v>
      </c>
      <c r="Q206">
        <v>146</v>
      </c>
      <c r="R206">
        <v>73.41</v>
      </c>
      <c r="S206">
        <v>73.08</v>
      </c>
      <c r="T206">
        <v>73.98</v>
      </c>
      <c r="U206">
        <v>74.98</v>
      </c>
      <c r="Y206">
        <v>74.48</v>
      </c>
      <c r="Z206">
        <v>56</v>
      </c>
      <c r="AA206">
        <v>68</v>
      </c>
      <c r="AE206">
        <v>6</v>
      </c>
      <c r="AF206">
        <v>12</v>
      </c>
      <c r="AJ206">
        <v>68</v>
      </c>
    </row>
    <row r="207" spans="1:36" x14ac:dyDescent="0.35">
      <c r="A207" s="3" t="str">
        <f t="shared" si="3"/>
        <v>Nuria Iturrioz</v>
      </c>
      <c r="B207" s="4">
        <v>45970</v>
      </c>
      <c r="C207" t="s">
        <v>906</v>
      </c>
      <c r="D207" t="s">
        <v>907</v>
      </c>
      <c r="E207" t="s">
        <v>908</v>
      </c>
      <c r="F207" t="s">
        <v>909</v>
      </c>
      <c r="I207" t="s">
        <v>1040</v>
      </c>
      <c r="J207" t="s">
        <v>1041</v>
      </c>
      <c r="K207" t="s">
        <v>1031</v>
      </c>
      <c r="L207">
        <v>71</v>
      </c>
      <c r="M207">
        <v>75</v>
      </c>
      <c r="Q207">
        <v>146</v>
      </c>
      <c r="R207">
        <v>73.41</v>
      </c>
      <c r="S207">
        <v>73.08</v>
      </c>
      <c r="T207">
        <v>71.98</v>
      </c>
      <c r="U207">
        <v>76.98</v>
      </c>
      <c r="Y207">
        <v>74.48</v>
      </c>
      <c r="Z207">
        <v>28</v>
      </c>
      <c r="AA207">
        <v>68</v>
      </c>
      <c r="AE207">
        <v>4</v>
      </c>
      <c r="AF207">
        <v>12</v>
      </c>
      <c r="AJ207">
        <v>68</v>
      </c>
    </row>
    <row r="208" spans="1:36" x14ac:dyDescent="0.35">
      <c r="A208" s="3" t="str">
        <f t="shared" si="3"/>
        <v>Noora Komulainen</v>
      </c>
      <c r="B208" s="4">
        <v>45970</v>
      </c>
      <c r="C208" t="s">
        <v>906</v>
      </c>
      <c r="D208" t="s">
        <v>907</v>
      </c>
      <c r="E208" t="s">
        <v>908</v>
      </c>
      <c r="F208" t="s">
        <v>909</v>
      </c>
      <c r="I208" t="s">
        <v>1042</v>
      </c>
      <c r="J208" t="s">
        <v>1043</v>
      </c>
      <c r="K208" t="s">
        <v>1031</v>
      </c>
      <c r="L208">
        <v>77</v>
      </c>
      <c r="M208">
        <v>69</v>
      </c>
      <c r="Q208">
        <v>146</v>
      </c>
      <c r="R208">
        <v>73.41</v>
      </c>
      <c r="S208">
        <v>73.08</v>
      </c>
      <c r="T208">
        <v>77.98</v>
      </c>
      <c r="U208">
        <v>70.98</v>
      </c>
      <c r="Y208">
        <v>74.48</v>
      </c>
      <c r="Z208">
        <v>96</v>
      </c>
      <c r="AA208">
        <v>68</v>
      </c>
      <c r="AE208">
        <v>10</v>
      </c>
      <c r="AF208">
        <v>12</v>
      </c>
      <c r="AJ208">
        <v>68</v>
      </c>
    </row>
    <row r="209" spans="1:36" x14ac:dyDescent="0.35">
      <c r="A209" s="3" t="str">
        <f t="shared" si="3"/>
        <v>Marta Martin</v>
      </c>
      <c r="B209" s="4">
        <v>45970</v>
      </c>
      <c r="C209" t="s">
        <v>906</v>
      </c>
      <c r="D209" t="s">
        <v>907</v>
      </c>
      <c r="E209" t="s">
        <v>908</v>
      </c>
      <c r="F209" t="s">
        <v>909</v>
      </c>
      <c r="I209" t="s">
        <v>1044</v>
      </c>
      <c r="J209" t="s">
        <v>1025</v>
      </c>
      <c r="K209" t="s">
        <v>1031</v>
      </c>
      <c r="L209">
        <v>72</v>
      </c>
      <c r="M209">
        <v>74</v>
      </c>
      <c r="Q209">
        <v>146</v>
      </c>
      <c r="R209">
        <v>73.41</v>
      </c>
      <c r="S209">
        <v>73.08</v>
      </c>
      <c r="T209">
        <v>72.98</v>
      </c>
      <c r="U209">
        <v>75.98</v>
      </c>
      <c r="Y209">
        <v>74.48</v>
      </c>
      <c r="Z209">
        <v>41</v>
      </c>
      <c r="AA209">
        <v>68</v>
      </c>
      <c r="AE209">
        <v>5</v>
      </c>
      <c r="AF209">
        <v>12</v>
      </c>
      <c r="AJ209">
        <v>68</v>
      </c>
    </row>
    <row r="210" spans="1:36" x14ac:dyDescent="0.35">
      <c r="A210" s="3" t="str">
        <f t="shared" si="3"/>
        <v>Zixuan Wang</v>
      </c>
      <c r="B210" s="4">
        <v>45970</v>
      </c>
      <c r="C210" t="s">
        <v>906</v>
      </c>
      <c r="D210" t="s">
        <v>907</v>
      </c>
      <c r="E210" t="s">
        <v>908</v>
      </c>
      <c r="F210" t="s">
        <v>909</v>
      </c>
      <c r="I210" t="s">
        <v>773</v>
      </c>
      <c r="J210" t="s">
        <v>1045</v>
      </c>
      <c r="K210" t="s">
        <v>1031</v>
      </c>
      <c r="L210">
        <v>73</v>
      </c>
      <c r="M210">
        <v>73</v>
      </c>
      <c r="Q210">
        <v>146</v>
      </c>
      <c r="R210">
        <v>73.41</v>
      </c>
      <c r="S210">
        <v>73.08</v>
      </c>
      <c r="T210">
        <v>73.98</v>
      </c>
      <c r="U210">
        <v>74.98</v>
      </c>
      <c r="Y210">
        <v>74.48</v>
      </c>
      <c r="Z210">
        <v>56</v>
      </c>
      <c r="AA210">
        <v>68</v>
      </c>
      <c r="AE210">
        <v>6</v>
      </c>
      <c r="AF210">
        <v>12</v>
      </c>
      <c r="AJ210">
        <v>68</v>
      </c>
    </row>
    <row r="211" spans="1:36" x14ac:dyDescent="0.35">
      <c r="A211" s="3" t="str">
        <f t="shared" si="3"/>
        <v>Virginia Elena Carta</v>
      </c>
      <c r="B211" s="4">
        <v>45970</v>
      </c>
      <c r="C211" t="s">
        <v>906</v>
      </c>
      <c r="D211" t="s">
        <v>907</v>
      </c>
      <c r="E211" t="s">
        <v>908</v>
      </c>
      <c r="F211" t="s">
        <v>909</v>
      </c>
      <c r="I211" t="s">
        <v>1046</v>
      </c>
      <c r="J211" t="s">
        <v>1047</v>
      </c>
      <c r="K211" t="s">
        <v>1031</v>
      </c>
      <c r="L211">
        <v>73</v>
      </c>
      <c r="M211">
        <v>74</v>
      </c>
      <c r="Q211">
        <v>147</v>
      </c>
      <c r="R211">
        <v>73.41</v>
      </c>
      <c r="S211">
        <v>73.08</v>
      </c>
      <c r="T211">
        <v>73.98</v>
      </c>
      <c r="U211">
        <v>75.98</v>
      </c>
      <c r="Y211">
        <v>74.98</v>
      </c>
      <c r="Z211">
        <v>56</v>
      </c>
      <c r="AA211">
        <v>73</v>
      </c>
      <c r="AE211">
        <v>6</v>
      </c>
      <c r="AF211">
        <v>13</v>
      </c>
      <c r="AJ211">
        <v>73</v>
      </c>
    </row>
    <row r="212" spans="1:36" x14ac:dyDescent="0.35">
      <c r="A212" s="3" t="str">
        <f t="shared" si="3"/>
        <v>Anna Foster</v>
      </c>
      <c r="B212" s="4">
        <v>45970</v>
      </c>
      <c r="C212" t="s">
        <v>906</v>
      </c>
      <c r="D212" t="s">
        <v>907</v>
      </c>
      <c r="E212" t="s">
        <v>908</v>
      </c>
      <c r="F212" t="s">
        <v>909</v>
      </c>
      <c r="I212" t="s">
        <v>1048</v>
      </c>
      <c r="J212" t="s">
        <v>1021</v>
      </c>
      <c r="K212" t="s">
        <v>1031</v>
      </c>
      <c r="L212">
        <v>73</v>
      </c>
      <c r="M212">
        <v>74</v>
      </c>
      <c r="Q212">
        <v>147</v>
      </c>
      <c r="R212">
        <v>73.41</v>
      </c>
      <c r="S212">
        <v>73.08</v>
      </c>
      <c r="T212">
        <v>73.98</v>
      </c>
      <c r="U212">
        <v>75.98</v>
      </c>
      <c r="Y212">
        <v>74.98</v>
      </c>
      <c r="Z212">
        <v>56</v>
      </c>
      <c r="AA212">
        <v>73</v>
      </c>
      <c r="AE212">
        <v>6</v>
      </c>
      <c r="AF212">
        <v>13</v>
      </c>
      <c r="AJ212">
        <v>73</v>
      </c>
    </row>
    <row r="213" spans="1:36" x14ac:dyDescent="0.35">
      <c r="A213" s="3" t="str">
        <f t="shared" si="3"/>
        <v>Annabell Fuller</v>
      </c>
      <c r="B213" s="4">
        <v>45970</v>
      </c>
      <c r="C213" t="s">
        <v>906</v>
      </c>
      <c r="D213" t="s">
        <v>907</v>
      </c>
      <c r="E213" t="s">
        <v>908</v>
      </c>
      <c r="F213" t="s">
        <v>909</v>
      </c>
      <c r="I213" t="s">
        <v>1049</v>
      </c>
      <c r="J213" t="s">
        <v>1050</v>
      </c>
      <c r="K213" t="s">
        <v>1031</v>
      </c>
      <c r="L213">
        <v>73</v>
      </c>
      <c r="M213">
        <v>74</v>
      </c>
      <c r="Q213">
        <v>147</v>
      </c>
      <c r="R213">
        <v>73.41</v>
      </c>
      <c r="S213">
        <v>73.08</v>
      </c>
      <c r="T213">
        <v>73.98</v>
      </c>
      <c r="U213">
        <v>75.98</v>
      </c>
      <c r="Y213">
        <v>74.98</v>
      </c>
      <c r="Z213">
        <v>56</v>
      </c>
      <c r="AA213">
        <v>73</v>
      </c>
      <c r="AE213">
        <v>6</v>
      </c>
      <c r="AF213">
        <v>13</v>
      </c>
      <c r="AJ213">
        <v>73</v>
      </c>
    </row>
    <row r="214" spans="1:36" x14ac:dyDescent="0.35">
      <c r="A214" s="3" t="str">
        <f t="shared" si="3"/>
        <v>Yujie Liu</v>
      </c>
      <c r="B214" s="4">
        <v>45970</v>
      </c>
      <c r="C214" t="s">
        <v>906</v>
      </c>
      <c r="D214" t="s">
        <v>907</v>
      </c>
      <c r="E214" t="s">
        <v>908</v>
      </c>
      <c r="F214" t="s">
        <v>909</v>
      </c>
      <c r="I214" t="s">
        <v>767</v>
      </c>
      <c r="J214" t="s">
        <v>1051</v>
      </c>
      <c r="K214" t="s">
        <v>1031</v>
      </c>
      <c r="L214">
        <v>73</v>
      </c>
      <c r="M214">
        <v>74</v>
      </c>
      <c r="Q214">
        <v>147</v>
      </c>
      <c r="R214">
        <v>73.41</v>
      </c>
      <c r="S214">
        <v>73.08</v>
      </c>
      <c r="T214">
        <v>73.98</v>
      </c>
      <c r="U214">
        <v>75.98</v>
      </c>
      <c r="Y214">
        <v>74.98</v>
      </c>
      <c r="Z214">
        <v>56</v>
      </c>
      <c r="AA214">
        <v>73</v>
      </c>
      <c r="AE214">
        <v>6</v>
      </c>
      <c r="AF214">
        <v>13</v>
      </c>
      <c r="AJ214">
        <v>73</v>
      </c>
    </row>
    <row r="215" spans="1:36" x14ac:dyDescent="0.35">
      <c r="A215" s="3" t="str">
        <f t="shared" si="3"/>
        <v>Amy Taylor</v>
      </c>
      <c r="B215" s="4">
        <v>45970</v>
      </c>
      <c r="C215" t="s">
        <v>906</v>
      </c>
      <c r="D215" t="s">
        <v>907</v>
      </c>
      <c r="E215" t="s">
        <v>908</v>
      </c>
      <c r="F215" t="s">
        <v>909</v>
      </c>
      <c r="I215" t="s">
        <v>1052</v>
      </c>
      <c r="J215" t="s">
        <v>1053</v>
      </c>
      <c r="K215" t="s">
        <v>1031</v>
      </c>
      <c r="L215">
        <v>75</v>
      </c>
      <c r="M215">
        <v>72</v>
      </c>
      <c r="Q215">
        <v>147</v>
      </c>
      <c r="R215">
        <v>73.41</v>
      </c>
      <c r="S215">
        <v>73.08</v>
      </c>
      <c r="T215">
        <v>75.98</v>
      </c>
      <c r="U215">
        <v>73.98</v>
      </c>
      <c r="Y215">
        <v>74.98</v>
      </c>
      <c r="Z215">
        <v>81</v>
      </c>
      <c r="AA215">
        <v>73</v>
      </c>
      <c r="AE215">
        <v>8</v>
      </c>
      <c r="AF215">
        <v>13</v>
      </c>
      <c r="AJ215">
        <v>73</v>
      </c>
    </row>
    <row r="216" spans="1:36" x14ac:dyDescent="0.35">
      <c r="A216" s="3" t="str">
        <f t="shared" si="3"/>
        <v>Zixuan Xue</v>
      </c>
      <c r="B216" s="4">
        <v>45970</v>
      </c>
      <c r="C216" t="s">
        <v>906</v>
      </c>
      <c r="D216" t="s">
        <v>907</v>
      </c>
      <c r="E216" t="s">
        <v>908</v>
      </c>
      <c r="F216" t="s">
        <v>909</v>
      </c>
      <c r="I216" t="s">
        <v>1054</v>
      </c>
      <c r="J216" t="s">
        <v>1045</v>
      </c>
      <c r="K216" t="s">
        <v>1031</v>
      </c>
      <c r="L216">
        <v>74</v>
      </c>
      <c r="M216">
        <v>73</v>
      </c>
      <c r="Q216">
        <v>147</v>
      </c>
      <c r="R216">
        <v>73.41</v>
      </c>
      <c r="S216">
        <v>73.08</v>
      </c>
      <c r="T216">
        <v>74.98</v>
      </c>
      <c r="U216">
        <v>74.98</v>
      </c>
      <c r="Y216">
        <v>74.98</v>
      </c>
      <c r="Z216">
        <v>74</v>
      </c>
      <c r="AA216">
        <v>73</v>
      </c>
      <c r="AE216">
        <v>7</v>
      </c>
      <c r="AF216">
        <v>13</v>
      </c>
      <c r="AJ216">
        <v>73</v>
      </c>
    </row>
    <row r="217" spans="1:36" x14ac:dyDescent="0.35">
      <c r="A217" s="3" t="str">
        <f t="shared" si="3"/>
        <v>Maria Hernandez</v>
      </c>
      <c r="B217" s="4">
        <v>45970</v>
      </c>
      <c r="C217" t="s">
        <v>906</v>
      </c>
      <c r="D217" t="s">
        <v>907</v>
      </c>
      <c r="E217" t="s">
        <v>908</v>
      </c>
      <c r="F217" t="s">
        <v>909</v>
      </c>
      <c r="I217" t="s">
        <v>1055</v>
      </c>
      <c r="J217" t="s">
        <v>1056</v>
      </c>
      <c r="K217" t="s">
        <v>1031</v>
      </c>
      <c r="L217">
        <v>74</v>
      </c>
      <c r="M217">
        <v>74</v>
      </c>
      <c r="Q217">
        <v>148</v>
      </c>
      <c r="R217">
        <v>73.41</v>
      </c>
      <c r="S217">
        <v>73.08</v>
      </c>
      <c r="T217">
        <v>74.98</v>
      </c>
      <c r="U217">
        <v>75.98</v>
      </c>
      <c r="Y217">
        <v>75.48</v>
      </c>
      <c r="Z217">
        <v>74</v>
      </c>
      <c r="AA217">
        <v>79</v>
      </c>
      <c r="AE217">
        <v>7</v>
      </c>
      <c r="AF217">
        <v>14</v>
      </c>
      <c r="AJ217">
        <v>79</v>
      </c>
    </row>
    <row r="218" spans="1:36" x14ac:dyDescent="0.35">
      <c r="A218" s="3" t="str">
        <f t="shared" si="3"/>
        <v>Kim Metraux</v>
      </c>
      <c r="B218" s="4">
        <v>45970</v>
      </c>
      <c r="C218" t="s">
        <v>906</v>
      </c>
      <c r="D218" t="s">
        <v>907</v>
      </c>
      <c r="E218" t="s">
        <v>908</v>
      </c>
      <c r="F218" t="s">
        <v>909</v>
      </c>
      <c r="I218" t="s">
        <v>1057</v>
      </c>
      <c r="J218" t="s">
        <v>831</v>
      </c>
      <c r="K218" t="s">
        <v>1031</v>
      </c>
      <c r="L218">
        <v>71</v>
      </c>
      <c r="M218">
        <v>77</v>
      </c>
      <c r="Q218">
        <v>148</v>
      </c>
      <c r="R218">
        <v>73.41</v>
      </c>
      <c r="S218">
        <v>73.08</v>
      </c>
      <c r="T218">
        <v>71.98</v>
      </c>
      <c r="U218">
        <v>78.98</v>
      </c>
      <c r="Y218">
        <v>75.48</v>
      </c>
      <c r="Z218">
        <v>28</v>
      </c>
      <c r="AA218">
        <v>79</v>
      </c>
      <c r="AE218">
        <v>4</v>
      </c>
      <c r="AF218">
        <v>14</v>
      </c>
      <c r="AJ218">
        <v>79</v>
      </c>
    </row>
    <row r="219" spans="1:36" x14ac:dyDescent="0.35">
      <c r="A219" s="3" t="str">
        <f t="shared" si="3"/>
        <v>Kristyna Napoleaova</v>
      </c>
      <c r="B219" s="4">
        <v>45970</v>
      </c>
      <c r="C219" t="s">
        <v>906</v>
      </c>
      <c r="D219" t="s">
        <v>907</v>
      </c>
      <c r="E219" t="s">
        <v>908</v>
      </c>
      <c r="F219" t="s">
        <v>909</v>
      </c>
      <c r="I219" t="s">
        <v>1058</v>
      </c>
      <c r="J219" t="s">
        <v>1059</v>
      </c>
      <c r="K219" t="s">
        <v>1031</v>
      </c>
      <c r="L219">
        <v>75</v>
      </c>
      <c r="M219">
        <v>73</v>
      </c>
      <c r="Q219">
        <v>148</v>
      </c>
      <c r="R219">
        <v>73.41</v>
      </c>
      <c r="S219">
        <v>73.08</v>
      </c>
      <c r="T219">
        <v>75.98</v>
      </c>
      <c r="U219">
        <v>74.98</v>
      </c>
      <c r="Y219">
        <v>75.48</v>
      </c>
      <c r="Z219">
        <v>81</v>
      </c>
      <c r="AA219">
        <v>79</v>
      </c>
      <c r="AE219">
        <v>8</v>
      </c>
      <c r="AF219">
        <v>14</v>
      </c>
      <c r="AJ219">
        <v>79</v>
      </c>
    </row>
    <row r="220" spans="1:36" x14ac:dyDescent="0.35">
      <c r="A220" s="3" t="str">
        <f t="shared" si="3"/>
        <v>Avani Prashanth</v>
      </c>
      <c r="B220" s="4">
        <v>45970</v>
      </c>
      <c r="C220" t="s">
        <v>906</v>
      </c>
      <c r="D220" t="s">
        <v>907</v>
      </c>
      <c r="E220" t="s">
        <v>908</v>
      </c>
      <c r="F220" t="s">
        <v>909</v>
      </c>
      <c r="I220" t="s">
        <v>1060</v>
      </c>
      <c r="J220" t="s">
        <v>1061</v>
      </c>
      <c r="K220" t="s">
        <v>1031</v>
      </c>
      <c r="L220">
        <v>74</v>
      </c>
      <c r="M220">
        <v>74</v>
      </c>
      <c r="Q220">
        <v>148</v>
      </c>
      <c r="R220">
        <v>73.41</v>
      </c>
      <c r="S220">
        <v>73.08</v>
      </c>
      <c r="T220">
        <v>74.98</v>
      </c>
      <c r="U220">
        <v>75.98</v>
      </c>
      <c r="Y220">
        <v>75.48</v>
      </c>
      <c r="Z220">
        <v>74</v>
      </c>
      <c r="AA220">
        <v>79</v>
      </c>
      <c r="AE220">
        <v>7</v>
      </c>
      <c r="AF220">
        <v>14</v>
      </c>
      <c r="AJ220">
        <v>79</v>
      </c>
    </row>
    <row r="221" spans="1:36" x14ac:dyDescent="0.35">
      <c r="A221" s="3" t="str">
        <f t="shared" si="3"/>
        <v>Wannasiri Sirisampant</v>
      </c>
      <c r="B221" s="4">
        <v>45970</v>
      </c>
      <c r="C221" t="s">
        <v>906</v>
      </c>
      <c r="D221" t="s">
        <v>907</v>
      </c>
      <c r="E221" t="s">
        <v>908</v>
      </c>
      <c r="F221" t="s">
        <v>909</v>
      </c>
      <c r="I221" t="s">
        <v>1062</v>
      </c>
      <c r="J221" t="s">
        <v>1063</v>
      </c>
      <c r="K221" t="s">
        <v>1031</v>
      </c>
      <c r="L221">
        <v>76</v>
      </c>
      <c r="M221">
        <v>72</v>
      </c>
      <c r="Q221">
        <v>148</v>
      </c>
      <c r="R221">
        <v>73.41</v>
      </c>
      <c r="S221">
        <v>73.08</v>
      </c>
      <c r="T221">
        <v>76.98</v>
      </c>
      <c r="U221">
        <v>73.98</v>
      </c>
      <c r="Y221">
        <v>75.48</v>
      </c>
      <c r="Z221">
        <v>91</v>
      </c>
      <c r="AA221">
        <v>79</v>
      </c>
      <c r="AE221">
        <v>9</v>
      </c>
      <c r="AF221">
        <v>14</v>
      </c>
      <c r="AJ221">
        <v>79</v>
      </c>
    </row>
    <row r="222" spans="1:36" x14ac:dyDescent="0.35">
      <c r="A222" s="3" t="str">
        <f t="shared" si="3"/>
        <v>Marianne Skarpnord</v>
      </c>
      <c r="B222" s="4">
        <v>45970</v>
      </c>
      <c r="C222" t="s">
        <v>906</v>
      </c>
      <c r="D222" t="s">
        <v>907</v>
      </c>
      <c r="E222" t="s">
        <v>908</v>
      </c>
      <c r="F222" t="s">
        <v>909</v>
      </c>
      <c r="I222" t="s">
        <v>1064</v>
      </c>
      <c r="J222" t="s">
        <v>1065</v>
      </c>
      <c r="K222" t="s">
        <v>1031</v>
      </c>
      <c r="L222">
        <v>77</v>
      </c>
      <c r="M222">
        <v>71</v>
      </c>
      <c r="Q222">
        <v>148</v>
      </c>
      <c r="R222">
        <v>73.41</v>
      </c>
      <c r="S222">
        <v>73.08</v>
      </c>
      <c r="T222">
        <v>77.98</v>
      </c>
      <c r="U222">
        <v>72.98</v>
      </c>
      <c r="Y222">
        <v>75.48</v>
      </c>
      <c r="Z222">
        <v>96</v>
      </c>
      <c r="AA222">
        <v>79</v>
      </c>
      <c r="AE222">
        <v>10</v>
      </c>
      <c r="AF222">
        <v>14</v>
      </c>
      <c r="AJ222">
        <v>79</v>
      </c>
    </row>
    <row r="223" spans="1:36" x14ac:dyDescent="0.35">
      <c r="A223" s="3" t="str">
        <f t="shared" si="3"/>
        <v>Prima Thammaraks</v>
      </c>
      <c r="B223" s="4">
        <v>45970</v>
      </c>
      <c r="C223" t="s">
        <v>906</v>
      </c>
      <c r="D223" t="s">
        <v>907</v>
      </c>
      <c r="E223" t="s">
        <v>908</v>
      </c>
      <c r="F223" t="s">
        <v>909</v>
      </c>
      <c r="I223" t="s">
        <v>1066</v>
      </c>
      <c r="J223" t="s">
        <v>1067</v>
      </c>
      <c r="K223" t="s">
        <v>1031</v>
      </c>
      <c r="L223">
        <v>74</v>
      </c>
      <c r="M223">
        <v>74</v>
      </c>
      <c r="Q223">
        <v>148</v>
      </c>
      <c r="R223">
        <v>73.41</v>
      </c>
      <c r="S223">
        <v>73.08</v>
      </c>
      <c r="T223">
        <v>74.98</v>
      </c>
      <c r="U223">
        <v>75.98</v>
      </c>
      <c r="Y223">
        <v>75.48</v>
      </c>
      <c r="Z223">
        <v>74</v>
      </c>
      <c r="AA223">
        <v>79</v>
      </c>
      <c r="AE223">
        <v>7</v>
      </c>
      <c r="AF223">
        <v>14</v>
      </c>
      <c r="AJ223">
        <v>79</v>
      </c>
    </row>
    <row r="224" spans="1:36" x14ac:dyDescent="0.35">
      <c r="A224" s="3" t="str">
        <f t="shared" si="3"/>
        <v>Dolnapa Zukphokinvanich</v>
      </c>
      <c r="B224" s="4">
        <v>45970</v>
      </c>
      <c r="C224" t="s">
        <v>906</v>
      </c>
      <c r="D224" t="s">
        <v>907</v>
      </c>
      <c r="E224" t="s">
        <v>908</v>
      </c>
      <c r="F224" t="s">
        <v>909</v>
      </c>
      <c r="I224" t="s">
        <v>1068</v>
      </c>
      <c r="J224" t="s">
        <v>1069</v>
      </c>
      <c r="K224" t="s">
        <v>1031</v>
      </c>
      <c r="L224">
        <v>72</v>
      </c>
      <c r="M224">
        <v>76</v>
      </c>
      <c r="Q224">
        <v>148</v>
      </c>
      <c r="R224">
        <v>73.41</v>
      </c>
      <c r="S224">
        <v>73.08</v>
      </c>
      <c r="T224">
        <v>72.98</v>
      </c>
      <c r="U224">
        <v>77.98</v>
      </c>
      <c r="Y224">
        <v>75.48</v>
      </c>
      <c r="Z224">
        <v>41</v>
      </c>
      <c r="AA224">
        <v>79</v>
      </c>
      <c r="AE224">
        <v>5</v>
      </c>
      <c r="AF224">
        <v>14</v>
      </c>
      <c r="AJ224">
        <v>79</v>
      </c>
    </row>
    <row r="225" spans="1:45" x14ac:dyDescent="0.35">
      <c r="A225" s="3" t="str">
        <f t="shared" si="3"/>
        <v>Danlin Cai</v>
      </c>
      <c r="B225" s="4">
        <v>45970</v>
      </c>
      <c r="C225" t="s">
        <v>906</v>
      </c>
      <c r="D225" t="s">
        <v>907</v>
      </c>
      <c r="E225" t="s">
        <v>908</v>
      </c>
      <c r="F225" t="s">
        <v>909</v>
      </c>
      <c r="I225" t="s">
        <v>1070</v>
      </c>
      <c r="J225" t="s">
        <v>1071</v>
      </c>
      <c r="K225" t="s">
        <v>1031</v>
      </c>
      <c r="L225">
        <v>74</v>
      </c>
      <c r="M225">
        <v>75</v>
      </c>
      <c r="Q225">
        <v>149</v>
      </c>
      <c r="R225">
        <v>73.41</v>
      </c>
      <c r="S225">
        <v>73.08</v>
      </c>
      <c r="T225">
        <v>74.98</v>
      </c>
      <c r="U225">
        <v>76.98</v>
      </c>
      <c r="Y225">
        <v>75.98</v>
      </c>
      <c r="Z225">
        <v>74</v>
      </c>
      <c r="AA225">
        <v>87</v>
      </c>
      <c r="AE225">
        <v>7</v>
      </c>
      <c r="AF225">
        <v>15</v>
      </c>
      <c r="AJ225">
        <v>87</v>
      </c>
    </row>
    <row r="226" spans="1:45" x14ac:dyDescent="0.35">
      <c r="A226" s="3" t="str">
        <f t="shared" si="3"/>
        <v>Xinyu Cao</v>
      </c>
      <c r="B226" s="4">
        <v>45970</v>
      </c>
      <c r="C226" t="s">
        <v>906</v>
      </c>
      <c r="D226" t="s">
        <v>907</v>
      </c>
      <c r="E226" t="s">
        <v>908</v>
      </c>
      <c r="F226" t="s">
        <v>909</v>
      </c>
      <c r="I226" t="s">
        <v>1072</v>
      </c>
      <c r="J226" t="s">
        <v>1073</v>
      </c>
      <c r="K226" t="s">
        <v>1031</v>
      </c>
      <c r="L226">
        <v>75</v>
      </c>
      <c r="M226">
        <v>74</v>
      </c>
      <c r="Q226">
        <v>149</v>
      </c>
      <c r="R226">
        <v>73.41</v>
      </c>
      <c r="S226">
        <v>73.08</v>
      </c>
      <c r="T226">
        <v>75.98</v>
      </c>
      <c r="U226">
        <v>75.98</v>
      </c>
      <c r="Y226">
        <v>75.98</v>
      </c>
      <c r="Z226">
        <v>81</v>
      </c>
      <c r="AA226">
        <v>87</v>
      </c>
      <c r="AE226">
        <v>8</v>
      </c>
      <c r="AF226">
        <v>15</v>
      </c>
      <c r="AJ226">
        <v>87</v>
      </c>
    </row>
    <row r="227" spans="1:45" x14ac:dyDescent="0.35">
      <c r="A227" s="3" t="str">
        <f t="shared" si="3"/>
        <v>Chonlada Chayanun</v>
      </c>
      <c r="B227" s="4">
        <v>45970</v>
      </c>
      <c r="C227" t="s">
        <v>906</v>
      </c>
      <c r="D227" t="s">
        <v>907</v>
      </c>
      <c r="E227" t="s">
        <v>908</v>
      </c>
      <c r="F227" t="s">
        <v>909</v>
      </c>
      <c r="I227" t="s">
        <v>1074</v>
      </c>
      <c r="J227" t="s">
        <v>1075</v>
      </c>
      <c r="K227" t="s">
        <v>1031</v>
      </c>
      <c r="L227">
        <v>72</v>
      </c>
      <c r="M227">
        <v>77</v>
      </c>
      <c r="Q227">
        <v>149</v>
      </c>
      <c r="R227">
        <v>73.41</v>
      </c>
      <c r="S227">
        <v>73.08</v>
      </c>
      <c r="T227">
        <v>72.98</v>
      </c>
      <c r="U227">
        <v>78.98</v>
      </c>
      <c r="Y227">
        <v>75.98</v>
      </c>
      <c r="Z227">
        <v>41</v>
      </c>
      <c r="AA227">
        <v>87</v>
      </c>
      <c r="AE227">
        <v>5</v>
      </c>
      <c r="AF227">
        <v>15</v>
      </c>
      <c r="AJ227">
        <v>87</v>
      </c>
    </row>
    <row r="228" spans="1:45" x14ac:dyDescent="0.35">
      <c r="A228" s="3" t="str">
        <f t="shared" si="3"/>
        <v>Maddison Hinson-Tolchard</v>
      </c>
      <c r="B228" s="4">
        <v>45970</v>
      </c>
      <c r="C228" t="s">
        <v>906</v>
      </c>
      <c r="D228" t="s">
        <v>907</v>
      </c>
      <c r="E228" t="s">
        <v>908</v>
      </c>
      <c r="F228" t="s">
        <v>909</v>
      </c>
      <c r="I228" t="s">
        <v>1076</v>
      </c>
      <c r="J228" t="s">
        <v>1077</v>
      </c>
      <c r="K228" t="s">
        <v>1031</v>
      </c>
      <c r="L228">
        <v>74</v>
      </c>
      <c r="M228">
        <v>75</v>
      </c>
      <c r="Q228">
        <v>149</v>
      </c>
      <c r="R228">
        <v>73.41</v>
      </c>
      <c r="S228">
        <v>73.08</v>
      </c>
      <c r="T228">
        <v>74.98</v>
      </c>
      <c r="U228">
        <v>76.98</v>
      </c>
      <c r="Y228">
        <v>75.98</v>
      </c>
      <c r="Z228">
        <v>74</v>
      </c>
      <c r="AA228">
        <v>87</v>
      </c>
      <c r="AE228">
        <v>7</v>
      </c>
      <c r="AF228">
        <v>15</v>
      </c>
      <c r="AJ228">
        <v>87</v>
      </c>
    </row>
    <row r="229" spans="1:45" x14ac:dyDescent="0.35">
      <c r="A229" s="3" t="str">
        <f t="shared" si="3"/>
        <v>Momoka Kobori</v>
      </c>
      <c r="B229" s="4">
        <v>45970</v>
      </c>
      <c r="C229" t="s">
        <v>906</v>
      </c>
      <c r="D229" t="s">
        <v>907</v>
      </c>
      <c r="E229" t="s">
        <v>908</v>
      </c>
      <c r="F229" t="s">
        <v>909</v>
      </c>
      <c r="I229" t="s">
        <v>1078</v>
      </c>
      <c r="J229" t="s">
        <v>1079</v>
      </c>
      <c r="K229" t="s">
        <v>1031</v>
      </c>
      <c r="L229">
        <v>76</v>
      </c>
      <c r="M229">
        <v>73</v>
      </c>
      <c r="Q229">
        <v>149</v>
      </c>
      <c r="R229">
        <v>73.41</v>
      </c>
      <c r="S229">
        <v>73.08</v>
      </c>
      <c r="T229">
        <v>76.98</v>
      </c>
      <c r="U229">
        <v>74.98</v>
      </c>
      <c r="Y229">
        <v>75.98</v>
      </c>
      <c r="Z229">
        <v>91</v>
      </c>
      <c r="AA229">
        <v>87</v>
      </c>
      <c r="AE229">
        <v>9</v>
      </c>
      <c r="AF229">
        <v>15</v>
      </c>
      <c r="AJ229">
        <v>87</v>
      </c>
    </row>
    <row r="230" spans="1:45" x14ac:dyDescent="0.35">
      <c r="A230" s="3" t="str">
        <f t="shared" si="3"/>
        <v>Tvesa Malik</v>
      </c>
      <c r="B230" s="4">
        <v>45970</v>
      </c>
      <c r="C230" t="s">
        <v>906</v>
      </c>
      <c r="D230" t="s">
        <v>907</v>
      </c>
      <c r="E230" t="s">
        <v>908</v>
      </c>
      <c r="F230" t="s">
        <v>909</v>
      </c>
      <c r="I230" t="s">
        <v>1080</v>
      </c>
      <c r="J230" t="s">
        <v>1081</v>
      </c>
      <c r="K230" t="s">
        <v>1031</v>
      </c>
      <c r="L230">
        <v>74</v>
      </c>
      <c r="M230">
        <v>75</v>
      </c>
      <c r="Q230">
        <v>149</v>
      </c>
      <c r="R230">
        <v>73.41</v>
      </c>
      <c r="S230">
        <v>73.08</v>
      </c>
      <c r="T230">
        <v>74.98</v>
      </c>
      <c r="U230">
        <v>76.98</v>
      </c>
      <c r="Y230">
        <v>75.98</v>
      </c>
      <c r="Z230">
        <v>74</v>
      </c>
      <c r="AA230">
        <v>87</v>
      </c>
      <c r="AE230">
        <v>7</v>
      </c>
      <c r="AF230">
        <v>15</v>
      </c>
      <c r="AJ230">
        <v>87</v>
      </c>
    </row>
    <row r="231" spans="1:45" x14ac:dyDescent="0.35">
      <c r="A231" s="3" t="str">
        <f t="shared" si="3"/>
        <v>Jiaying He</v>
      </c>
      <c r="B231" s="4">
        <v>45970</v>
      </c>
      <c r="C231" t="s">
        <v>906</v>
      </c>
      <c r="D231" t="s">
        <v>907</v>
      </c>
      <c r="E231" t="s">
        <v>908</v>
      </c>
      <c r="F231" t="s">
        <v>909</v>
      </c>
      <c r="I231" t="s">
        <v>1082</v>
      </c>
      <c r="J231" t="s">
        <v>1083</v>
      </c>
      <c r="K231" t="s">
        <v>1031</v>
      </c>
      <c r="L231">
        <v>73</v>
      </c>
      <c r="M231">
        <v>77</v>
      </c>
      <c r="Q231">
        <v>150</v>
      </c>
      <c r="R231">
        <v>73.41</v>
      </c>
      <c r="S231">
        <v>73.08</v>
      </c>
      <c r="T231">
        <v>73.98</v>
      </c>
      <c r="U231">
        <v>78.98</v>
      </c>
      <c r="Y231">
        <v>76.48</v>
      </c>
      <c r="Z231">
        <v>56</v>
      </c>
      <c r="AA231">
        <v>93</v>
      </c>
      <c r="AE231">
        <v>6</v>
      </c>
      <c r="AF231">
        <v>16</v>
      </c>
      <c r="AJ231">
        <v>93</v>
      </c>
    </row>
    <row r="232" spans="1:45" x14ac:dyDescent="0.35">
      <c r="A232" s="3" t="str">
        <f t="shared" si="3"/>
        <v>Ayako Uehara</v>
      </c>
      <c r="B232" s="4">
        <v>45970</v>
      </c>
      <c r="C232" t="s">
        <v>906</v>
      </c>
      <c r="D232" t="s">
        <v>907</v>
      </c>
      <c r="E232" t="s">
        <v>908</v>
      </c>
      <c r="F232" t="s">
        <v>909</v>
      </c>
      <c r="I232" t="s">
        <v>1084</v>
      </c>
      <c r="J232" t="s">
        <v>798</v>
      </c>
      <c r="K232" t="s">
        <v>1031</v>
      </c>
      <c r="L232">
        <v>73</v>
      </c>
      <c r="M232">
        <v>77</v>
      </c>
      <c r="Q232">
        <v>150</v>
      </c>
      <c r="R232">
        <v>73.41</v>
      </c>
      <c r="S232">
        <v>73.08</v>
      </c>
      <c r="T232">
        <v>73.98</v>
      </c>
      <c r="U232">
        <v>78.98</v>
      </c>
      <c r="Y232">
        <v>76.48</v>
      </c>
      <c r="Z232">
        <v>56</v>
      </c>
      <c r="AA232">
        <v>93</v>
      </c>
      <c r="AE232">
        <v>6</v>
      </c>
      <c r="AF232">
        <v>16</v>
      </c>
      <c r="AJ232">
        <v>93</v>
      </c>
      <c r="AM232" s="5"/>
      <c r="AO232" s="5"/>
      <c r="AQ232" s="5"/>
      <c r="AS232" s="5"/>
    </row>
    <row r="233" spans="1:45" x14ac:dyDescent="0.35">
      <c r="A233" s="3" t="str">
        <f t="shared" si="3"/>
        <v>Sofie Bringner</v>
      </c>
      <c r="B233" s="4">
        <v>45970</v>
      </c>
      <c r="C233" t="s">
        <v>906</v>
      </c>
      <c r="D233" t="s">
        <v>907</v>
      </c>
      <c r="E233" t="s">
        <v>908</v>
      </c>
      <c r="F233" t="s">
        <v>909</v>
      </c>
      <c r="I233" t="s">
        <v>1085</v>
      </c>
      <c r="J233" t="s">
        <v>1086</v>
      </c>
      <c r="K233" t="s">
        <v>1031</v>
      </c>
      <c r="L233">
        <v>84</v>
      </c>
      <c r="M233">
        <v>67</v>
      </c>
      <c r="Q233">
        <v>151</v>
      </c>
      <c r="R233">
        <v>73.41</v>
      </c>
      <c r="S233">
        <v>73.08</v>
      </c>
      <c r="T233">
        <v>84.98</v>
      </c>
      <c r="U233">
        <v>68.98</v>
      </c>
      <c r="Y233">
        <v>76.98</v>
      </c>
      <c r="Z233">
        <v>103</v>
      </c>
      <c r="AA233">
        <v>95</v>
      </c>
      <c r="AE233">
        <v>17</v>
      </c>
      <c r="AF233">
        <v>17</v>
      </c>
      <c r="AJ233">
        <v>95</v>
      </c>
      <c r="AM233" s="5"/>
      <c r="AO233" s="5"/>
      <c r="AQ233" s="5"/>
      <c r="AS233" s="5"/>
    </row>
    <row r="234" spans="1:45" x14ac:dyDescent="0.35">
      <c r="A234" s="3" t="str">
        <f t="shared" si="3"/>
        <v>Ginnie Ding</v>
      </c>
      <c r="B234" s="4">
        <v>45970</v>
      </c>
      <c r="C234" t="s">
        <v>906</v>
      </c>
      <c r="D234" t="s">
        <v>907</v>
      </c>
      <c r="E234" t="s">
        <v>908</v>
      </c>
      <c r="F234" t="s">
        <v>909</v>
      </c>
      <c r="I234" t="s">
        <v>1087</v>
      </c>
      <c r="J234" t="s">
        <v>1088</v>
      </c>
      <c r="K234" t="s">
        <v>1031</v>
      </c>
      <c r="L234">
        <v>77</v>
      </c>
      <c r="M234">
        <v>74</v>
      </c>
      <c r="Q234">
        <v>151</v>
      </c>
      <c r="R234">
        <v>73.41</v>
      </c>
      <c r="S234">
        <v>73.08</v>
      </c>
      <c r="T234">
        <v>77.98</v>
      </c>
      <c r="U234">
        <v>75.98</v>
      </c>
      <c r="Y234">
        <v>76.98</v>
      </c>
      <c r="Z234">
        <v>96</v>
      </c>
      <c r="AA234">
        <v>95</v>
      </c>
      <c r="AE234">
        <v>10</v>
      </c>
      <c r="AF234">
        <v>17</v>
      </c>
      <c r="AJ234">
        <v>95</v>
      </c>
      <c r="AM234" s="5"/>
      <c r="AO234" s="5"/>
      <c r="AQ234" s="5"/>
      <c r="AS234" s="5"/>
    </row>
    <row r="235" spans="1:45" x14ac:dyDescent="0.35">
      <c r="A235" s="3" t="str">
        <f t="shared" si="3"/>
        <v>Phisitkhwan Pooratanaopa</v>
      </c>
      <c r="B235" s="4">
        <v>45970</v>
      </c>
      <c r="C235" t="s">
        <v>906</v>
      </c>
      <c r="D235" t="s">
        <v>907</v>
      </c>
      <c r="E235" t="s">
        <v>908</v>
      </c>
      <c r="F235" t="s">
        <v>909</v>
      </c>
      <c r="I235" t="s">
        <v>1089</v>
      </c>
      <c r="J235" t="s">
        <v>1090</v>
      </c>
      <c r="K235" t="s">
        <v>1031</v>
      </c>
      <c r="L235">
        <v>76</v>
      </c>
      <c r="M235">
        <v>75</v>
      </c>
      <c r="Q235">
        <v>151</v>
      </c>
      <c r="R235">
        <v>73.41</v>
      </c>
      <c r="S235">
        <v>73.08</v>
      </c>
      <c r="T235">
        <v>76.98</v>
      </c>
      <c r="U235">
        <v>76.98</v>
      </c>
      <c r="Y235">
        <v>76.98</v>
      </c>
      <c r="Z235">
        <v>91</v>
      </c>
      <c r="AA235">
        <v>95</v>
      </c>
      <c r="AE235">
        <v>9</v>
      </c>
      <c r="AF235">
        <v>17</v>
      </c>
      <c r="AJ235">
        <v>95</v>
      </c>
      <c r="AM235" s="5"/>
      <c r="AO235" s="5"/>
      <c r="AQ235" s="5"/>
      <c r="AS235" s="5"/>
    </row>
    <row r="236" spans="1:45" x14ac:dyDescent="0.35">
      <c r="A236" s="3" t="str">
        <f t="shared" si="3"/>
        <v>Alessandra Fanali</v>
      </c>
      <c r="B236" s="4">
        <v>45970</v>
      </c>
      <c r="C236" t="s">
        <v>906</v>
      </c>
      <c r="D236" t="s">
        <v>907</v>
      </c>
      <c r="E236" t="s">
        <v>908</v>
      </c>
      <c r="F236" t="s">
        <v>909</v>
      </c>
      <c r="I236" t="s">
        <v>1091</v>
      </c>
      <c r="J236" t="s">
        <v>1092</v>
      </c>
      <c r="K236" t="s">
        <v>1031</v>
      </c>
      <c r="L236">
        <v>77</v>
      </c>
      <c r="M236">
        <v>75</v>
      </c>
      <c r="Q236">
        <v>152</v>
      </c>
      <c r="R236">
        <v>73.41</v>
      </c>
      <c r="S236">
        <v>73.08</v>
      </c>
      <c r="T236">
        <v>77.98</v>
      </c>
      <c r="U236">
        <v>76.98</v>
      </c>
      <c r="Y236">
        <v>77.48</v>
      </c>
      <c r="Z236">
        <v>96</v>
      </c>
      <c r="AA236">
        <v>98</v>
      </c>
      <c r="AE236">
        <v>10</v>
      </c>
      <c r="AF236">
        <v>18</v>
      </c>
      <c r="AJ236">
        <v>98</v>
      </c>
      <c r="AM236" s="5"/>
      <c r="AO236" s="5"/>
      <c r="AQ236" s="5"/>
      <c r="AS236" s="5"/>
    </row>
    <row r="237" spans="1:45" x14ac:dyDescent="0.35">
      <c r="A237" s="3" t="str">
        <f t="shared" si="3"/>
        <v>Dongmei Li</v>
      </c>
      <c r="B237" s="4">
        <v>45970</v>
      </c>
      <c r="C237" t="s">
        <v>906</v>
      </c>
      <c r="D237" t="s">
        <v>907</v>
      </c>
      <c r="E237" t="s">
        <v>908</v>
      </c>
      <c r="F237" t="s">
        <v>909</v>
      </c>
      <c r="I237" t="s">
        <v>761</v>
      </c>
      <c r="J237" t="s">
        <v>1093</v>
      </c>
      <c r="K237" t="s">
        <v>1031</v>
      </c>
      <c r="L237">
        <v>75</v>
      </c>
      <c r="M237">
        <v>77</v>
      </c>
      <c r="Q237">
        <v>152</v>
      </c>
      <c r="R237">
        <v>73.41</v>
      </c>
      <c r="S237">
        <v>73.08</v>
      </c>
      <c r="T237">
        <v>75.98</v>
      </c>
      <c r="U237">
        <v>78.98</v>
      </c>
      <c r="Y237">
        <v>77.48</v>
      </c>
      <c r="Z237">
        <v>81</v>
      </c>
      <c r="AA237">
        <v>98</v>
      </c>
      <c r="AE237">
        <v>8</v>
      </c>
      <c r="AF237">
        <v>18</v>
      </c>
      <c r="AJ237">
        <v>98</v>
      </c>
      <c r="AM237" s="5"/>
      <c r="AO237" s="5"/>
      <c r="AQ237" s="5"/>
      <c r="AS237" s="5"/>
    </row>
    <row r="238" spans="1:45" x14ac:dyDescent="0.35">
      <c r="A238" s="3" t="str">
        <f t="shared" si="3"/>
        <v>Jingwen Zhang</v>
      </c>
      <c r="B238" s="4">
        <v>45970</v>
      </c>
      <c r="C238" t="s">
        <v>906</v>
      </c>
      <c r="D238" t="s">
        <v>907</v>
      </c>
      <c r="E238" t="s">
        <v>908</v>
      </c>
      <c r="F238" t="s">
        <v>909</v>
      </c>
      <c r="I238" t="s">
        <v>751</v>
      </c>
      <c r="J238" t="s">
        <v>1094</v>
      </c>
      <c r="K238" t="s">
        <v>1031</v>
      </c>
      <c r="L238">
        <v>75</v>
      </c>
      <c r="M238">
        <v>77</v>
      </c>
      <c r="Q238">
        <v>152</v>
      </c>
      <c r="R238">
        <v>73.41</v>
      </c>
      <c r="S238">
        <v>73.08</v>
      </c>
      <c r="T238">
        <v>75.98</v>
      </c>
      <c r="U238">
        <v>78.98</v>
      </c>
      <c r="Y238">
        <v>77.48</v>
      </c>
      <c r="Z238">
        <v>81</v>
      </c>
      <c r="AA238">
        <v>98</v>
      </c>
      <c r="AE238">
        <v>8</v>
      </c>
      <c r="AF238">
        <v>18</v>
      </c>
      <c r="AJ238">
        <v>98</v>
      </c>
      <c r="AM238" s="5"/>
      <c r="AO238" s="5"/>
      <c r="AQ238" s="5"/>
      <c r="AS238" s="5"/>
    </row>
    <row r="239" spans="1:45" x14ac:dyDescent="0.35">
      <c r="A239" s="3" t="str">
        <f t="shared" si="3"/>
        <v>April Angurasaranee</v>
      </c>
      <c r="B239" s="4">
        <v>45970</v>
      </c>
      <c r="C239" t="s">
        <v>906</v>
      </c>
      <c r="D239" t="s">
        <v>907</v>
      </c>
      <c r="E239" t="s">
        <v>908</v>
      </c>
      <c r="F239" t="s">
        <v>909</v>
      </c>
      <c r="I239" t="s">
        <v>1095</v>
      </c>
      <c r="J239" t="s">
        <v>1096</v>
      </c>
      <c r="K239" t="s">
        <v>1031</v>
      </c>
      <c r="L239">
        <v>77</v>
      </c>
      <c r="M239">
        <v>76</v>
      </c>
      <c r="Q239">
        <v>153</v>
      </c>
      <c r="R239">
        <v>73.41</v>
      </c>
      <c r="S239">
        <v>73.08</v>
      </c>
      <c r="T239">
        <v>77.98</v>
      </c>
      <c r="U239">
        <v>77.98</v>
      </c>
      <c r="Y239">
        <v>77.98</v>
      </c>
      <c r="Z239">
        <v>96</v>
      </c>
      <c r="AA239">
        <v>101</v>
      </c>
      <c r="AE239">
        <v>10</v>
      </c>
      <c r="AF239">
        <v>19</v>
      </c>
      <c r="AJ239">
        <v>101</v>
      </c>
      <c r="AM239" s="5"/>
      <c r="AO239" s="5"/>
      <c r="AQ239" s="5"/>
      <c r="AS239" s="5"/>
    </row>
    <row r="240" spans="1:45" x14ac:dyDescent="0.35">
      <c r="A240" s="3" t="str">
        <f t="shared" si="3"/>
        <v>Charlotte Laffar</v>
      </c>
      <c r="B240" s="4">
        <v>45970</v>
      </c>
      <c r="C240" t="s">
        <v>906</v>
      </c>
      <c r="D240" t="s">
        <v>907</v>
      </c>
      <c r="E240" t="s">
        <v>908</v>
      </c>
      <c r="F240" t="s">
        <v>909</v>
      </c>
      <c r="I240" t="s">
        <v>1097</v>
      </c>
      <c r="J240" t="s">
        <v>1098</v>
      </c>
      <c r="K240" t="s">
        <v>1031</v>
      </c>
      <c r="L240">
        <v>76</v>
      </c>
      <c r="M240">
        <v>77</v>
      </c>
      <c r="Q240">
        <v>153</v>
      </c>
      <c r="R240">
        <v>73.41</v>
      </c>
      <c r="S240">
        <v>73.08</v>
      </c>
      <c r="T240">
        <v>76.98</v>
      </c>
      <c r="U240">
        <v>78.98</v>
      </c>
      <c r="Y240">
        <v>77.98</v>
      </c>
      <c r="Z240">
        <v>91</v>
      </c>
      <c r="AA240">
        <v>101</v>
      </c>
      <c r="AE240">
        <v>9</v>
      </c>
      <c r="AF240">
        <v>19</v>
      </c>
      <c r="AJ240">
        <v>101</v>
      </c>
      <c r="AM240" s="5"/>
      <c r="AO240" s="5"/>
      <c r="AQ240" s="5"/>
      <c r="AS240" s="5"/>
    </row>
    <row r="241" spans="1:45" x14ac:dyDescent="0.35">
      <c r="A241" s="3" t="str">
        <f t="shared" si="3"/>
        <v>Rosie Davies</v>
      </c>
      <c r="B241" s="4">
        <v>45970</v>
      </c>
      <c r="C241" t="s">
        <v>906</v>
      </c>
      <c r="D241" t="s">
        <v>907</v>
      </c>
      <c r="E241" t="s">
        <v>908</v>
      </c>
      <c r="F241" t="s">
        <v>909</v>
      </c>
      <c r="I241" t="s">
        <v>1099</v>
      </c>
      <c r="J241" t="s">
        <v>1100</v>
      </c>
      <c r="K241" t="s">
        <v>1031</v>
      </c>
      <c r="L241">
        <v>78</v>
      </c>
      <c r="M241">
        <v>77</v>
      </c>
      <c r="Q241">
        <v>155</v>
      </c>
      <c r="R241">
        <v>73.41</v>
      </c>
      <c r="S241">
        <v>73.08</v>
      </c>
      <c r="T241">
        <v>78.98</v>
      </c>
      <c r="U241">
        <v>78.98</v>
      </c>
      <c r="Y241">
        <v>78.98</v>
      </c>
      <c r="Z241">
        <v>102</v>
      </c>
      <c r="AA241">
        <v>103</v>
      </c>
      <c r="AE241">
        <v>11</v>
      </c>
      <c r="AF241">
        <v>21</v>
      </c>
      <c r="AJ241">
        <v>103</v>
      </c>
      <c r="AM241" s="5"/>
      <c r="AO241" s="5"/>
      <c r="AQ241" s="5"/>
      <c r="AS241" s="5"/>
    </row>
    <row r="242" spans="1:45" x14ac:dyDescent="0.3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3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3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3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3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3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3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3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3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3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3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3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  <c r="AQ299" s="5"/>
      <c r="AS299" s="5"/>
    </row>
    <row r="300" spans="1:45" x14ac:dyDescent="0.35">
      <c r="A300" s="3" t="str">
        <f t="shared" si="4"/>
        <v/>
      </c>
      <c r="B300" s="4"/>
      <c r="AM300" s="5"/>
      <c r="AO300" s="5"/>
      <c r="AQ300" s="5"/>
      <c r="AS300" s="5"/>
    </row>
    <row r="301" spans="1:45" x14ac:dyDescent="0.35">
      <c r="A301" s="3" t="str">
        <f t="shared" si="4"/>
        <v/>
      </c>
      <c r="B301" s="4"/>
      <c r="AM301" s="5"/>
      <c r="AO301" s="5"/>
      <c r="AQ301" s="5"/>
      <c r="AS301" s="5"/>
    </row>
    <row r="302" spans="1:45" x14ac:dyDescent="0.35">
      <c r="A302" s="3" t="str">
        <f t="shared" si="4"/>
        <v/>
      </c>
      <c r="B302" s="4"/>
      <c r="AM302" s="5"/>
      <c r="AO302" s="5"/>
      <c r="AQ302" s="5"/>
      <c r="AS302" s="5"/>
    </row>
    <row r="303" spans="1:45" x14ac:dyDescent="0.35">
      <c r="A303" s="3" t="str">
        <f t="shared" si="4"/>
        <v/>
      </c>
      <c r="B303" s="4"/>
      <c r="AM303" s="5"/>
      <c r="AO303" s="5"/>
      <c r="AQ303" s="5"/>
      <c r="AS303" s="5"/>
    </row>
    <row r="304" spans="1:45" x14ac:dyDescent="0.35">
      <c r="A304" s="3" t="str">
        <f t="shared" si="4"/>
        <v/>
      </c>
      <c r="B304" s="4"/>
      <c r="AM304" s="5"/>
      <c r="AO304" s="5"/>
      <c r="AQ304" s="5"/>
      <c r="AS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  <c r="AM361" s="5"/>
      <c r="AO361" s="5"/>
    </row>
    <row r="362" spans="1:41" x14ac:dyDescent="0.35">
      <c r="A362" s="3" t="str">
        <f t="shared" si="5"/>
        <v/>
      </c>
      <c r="B362" s="4"/>
      <c r="AM362" s="5"/>
      <c r="AO362" s="5"/>
    </row>
    <row r="363" spans="1:41" x14ac:dyDescent="0.35">
      <c r="A363" s="3" t="str">
        <f t="shared" si="5"/>
        <v/>
      </c>
      <c r="B363" s="4"/>
      <c r="AM363" s="5"/>
      <c r="AO363" s="5"/>
    </row>
    <row r="364" spans="1:41" x14ac:dyDescent="0.35">
      <c r="A364" s="3" t="str">
        <f t="shared" si="5"/>
        <v/>
      </c>
      <c r="B364" s="4"/>
      <c r="AM364" s="5"/>
      <c r="AO364" s="5"/>
    </row>
    <row r="365" spans="1:41" x14ac:dyDescent="0.35">
      <c r="A365" s="3" t="str">
        <f t="shared" si="5"/>
        <v/>
      </c>
      <c r="B365" s="4"/>
      <c r="AM365" s="5"/>
      <c r="AO365" s="5"/>
    </row>
    <row r="366" spans="1:41" x14ac:dyDescent="0.35">
      <c r="A366" s="3" t="str">
        <f t="shared" si="5"/>
        <v/>
      </c>
      <c r="B366" s="4"/>
      <c r="AM366" s="5"/>
      <c r="AO366" s="5"/>
    </row>
    <row r="367" spans="1:41" x14ac:dyDescent="0.35">
      <c r="A367" s="3" t="str">
        <f t="shared" si="5"/>
        <v/>
      </c>
      <c r="B367" s="4"/>
      <c r="AM367" s="5"/>
      <c r="AO367" s="5"/>
    </row>
    <row r="368" spans="1:41" x14ac:dyDescent="0.35">
      <c r="A368" s="3" t="str">
        <f t="shared" si="5"/>
        <v/>
      </c>
      <c r="B368" s="4"/>
      <c r="AM368" s="5"/>
      <c r="AO368" s="5"/>
    </row>
    <row r="369" spans="1:41" x14ac:dyDescent="0.35">
      <c r="A369" s="3" t="str">
        <f t="shared" si="5"/>
        <v/>
      </c>
      <c r="B369" s="4"/>
      <c r="AM369" s="5"/>
      <c r="AO369" s="5"/>
    </row>
    <row r="370" spans="1:41" x14ac:dyDescent="0.35">
      <c r="A370" s="3" t="str">
        <f t="shared" si="5"/>
        <v/>
      </c>
      <c r="B370" s="4"/>
      <c r="AM370" s="5"/>
      <c r="AO370" s="5"/>
    </row>
    <row r="371" spans="1:41" x14ac:dyDescent="0.35">
      <c r="A371" s="3" t="str">
        <f t="shared" si="5"/>
        <v/>
      </c>
      <c r="B371" s="4"/>
      <c r="AM371" s="5"/>
      <c r="AO371" s="5"/>
    </row>
    <row r="372" spans="1:41" x14ac:dyDescent="0.35">
      <c r="A372" s="3" t="str">
        <f t="shared" si="5"/>
        <v/>
      </c>
      <c r="B372" s="4"/>
      <c r="AM372" s="5"/>
      <c r="AO372" s="5"/>
    </row>
    <row r="373" spans="1:41" x14ac:dyDescent="0.35">
      <c r="A373" s="3" t="str">
        <f t="shared" si="5"/>
        <v/>
      </c>
      <c r="B373" s="4"/>
      <c r="AM373" s="5"/>
      <c r="AO373" s="5"/>
    </row>
    <row r="374" spans="1:41" x14ac:dyDescent="0.35">
      <c r="A374" s="3" t="str">
        <f t="shared" si="5"/>
        <v/>
      </c>
      <c r="B374" s="4"/>
      <c r="AM374" s="5"/>
      <c r="AO374" s="5"/>
    </row>
    <row r="375" spans="1:41" x14ac:dyDescent="0.35">
      <c r="A375" s="3" t="str">
        <f t="shared" si="5"/>
        <v/>
      </c>
      <c r="B375" s="4"/>
      <c r="AM375" s="5"/>
      <c r="AO375" s="5"/>
    </row>
    <row r="376" spans="1:41" x14ac:dyDescent="0.35">
      <c r="A376" s="3" t="str">
        <f t="shared" si="5"/>
        <v/>
      </c>
      <c r="B376" s="4"/>
    </row>
    <row r="377" spans="1:41" x14ac:dyDescent="0.35">
      <c r="A377" s="3" t="str">
        <f t="shared" si="5"/>
        <v/>
      </c>
      <c r="B377" s="4"/>
    </row>
    <row r="378" spans="1:41" x14ac:dyDescent="0.35">
      <c r="A378" s="3" t="str">
        <f t="shared" si="5"/>
        <v/>
      </c>
      <c r="B378" s="4"/>
    </row>
    <row r="379" spans="1:41" x14ac:dyDescent="0.35">
      <c r="A379" s="3" t="str">
        <f t="shared" si="5"/>
        <v/>
      </c>
      <c r="B379" s="4"/>
    </row>
    <row r="380" spans="1:41" x14ac:dyDescent="0.35">
      <c r="A380" s="3" t="str">
        <f t="shared" si="5"/>
        <v/>
      </c>
      <c r="B380" s="4"/>
    </row>
    <row r="381" spans="1:41" x14ac:dyDescent="0.35">
      <c r="A381" s="3" t="str">
        <f t="shared" si="5"/>
        <v/>
      </c>
      <c r="B381" s="4"/>
    </row>
    <row r="382" spans="1:41" x14ac:dyDescent="0.35">
      <c r="A382" s="3" t="str">
        <f t="shared" si="5"/>
        <v/>
      </c>
      <c r="B382" s="4"/>
    </row>
    <row r="383" spans="1:41" x14ac:dyDescent="0.35">
      <c r="A383" s="3" t="str">
        <f t="shared" si="5"/>
        <v/>
      </c>
      <c r="B383" s="4"/>
    </row>
    <row r="384" spans="1:41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Sayaka Takahashi</v>
      </c>
      <c r="Q2">
        <f ca="1">IFERROR(OFFSET(Picks!I$1,MATCH($O2,Picks!$F:$F,0)-1,0),"")</f>
        <v>-2</v>
      </c>
      <c r="R2" t="str">
        <f ca="1">IFERROR(OFFSET(Picks!J$1,MATCH($O2,Picks!$F:$F,0)-1,0),"")</f>
        <v>Spreadex: 75/1, 5pl, 1/4</v>
      </c>
      <c r="V2">
        <v>1</v>
      </c>
      <c r="W2" t="str">
        <f ca="1">IFERROR(OFFSET(Picks!M$1,MATCH($O2,Picks!$R:$R,0)-1,0),"")</f>
        <v>Jeongeun Lee5</v>
      </c>
      <c r="X2">
        <f ca="1">IFERROR(OFFSET(Picks!U$1,MATCH($O2,Picks!$R:$R,0)-1,0),"")</f>
        <v>-2</v>
      </c>
      <c r="Y2" t="str">
        <f ca="1">IFERROR(OFFSET(Picks!V$1,MATCH($O2,Picks!$R:$R,0)-1,0),"")</f>
        <v>Unibet: 650/1,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4.7000000000000011</v>
      </c>
      <c r="B3" s="11">
        <f ca="1">IF(AND(A3="",SUM(Win!G:G)=0),"",SUM(Win!G:G))</f>
        <v>2.9000000000000026</v>
      </c>
      <c r="C3" s="11"/>
      <c r="D3" s="11" cm="1">
        <f t="array" aca="1" ref="D3" ca="1">IF(100*SUMPRODUCT((FRL!F:F&lt;&gt;"") * IFERROR(--FRL!E:E, 0))=0,"",100*SUMPRODUCT((FRL!F:F&lt;&gt;"") * IFERROR(--FRL!E:E, 0)))</f>
        <v>2.4000000000000008</v>
      </c>
      <c r="E3" s="11">
        <f ca="1">IF(AND(D3="",SUM(FRL!G:G)=0),"",SUM(FRL!G:G))</f>
        <v>-2.4000000000000008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Emily Kristine Pedersen</v>
      </c>
      <c r="Q3">
        <f ca="1">IFERROR(OFFSET(Picks!I$1,MATCH($O3,Picks!$F:$F,0)-1,0),"")</f>
        <v>-2</v>
      </c>
      <c r="R3" t="str">
        <f ca="1">IFERROR(OFFSET(Picks!J$1,MATCH($O3,Picks!$F:$F,0)-1,0),"")</f>
        <v>Unibet: 180/1, 5pl, 1/4</v>
      </c>
      <c r="V3">
        <v>2</v>
      </c>
      <c r="W3" t="str">
        <f ca="1">IFERROR(OFFSET(Picks!M$1,MATCH($O3,Picks!$R:$R,0)-1,0),"")</f>
        <v>Emily Kristine Pedersen</v>
      </c>
      <c r="X3">
        <f ca="1">IFERROR(OFFSET(Picks!U$1,MATCH($O3,Picks!$R:$R,0)-1,0),"")</f>
        <v>-2</v>
      </c>
      <c r="Y3" t="str">
        <f ca="1">IFERROR(OFFSET(Picks!V$1,MATCH($O3,Picks!$R:$R,0)-1,0),"")</f>
        <v>Unibet: 90/1, 5pl, 1/4</v>
      </c>
    </row>
    <row r="4" spans="1:25" x14ac:dyDescent="0.35">
      <c r="O4">
        <v>3</v>
      </c>
      <c r="P4" t="str">
        <f ca="1">IFERROR(OFFSET(Picks!A$1,MATCH($O4,Picks!$F:$F,0)-1,0),"")</f>
        <v>Pajaree Anannarukarn</v>
      </c>
      <c r="Q4">
        <f ca="1">IFERROR(OFFSET(Picks!I$1,MATCH($O4,Picks!$F:$F,0)-1,0),"")</f>
        <v>-2</v>
      </c>
      <c r="R4" t="str">
        <f ca="1">IFERROR(OFFSET(Picks!J$1,MATCH($O4,Picks!$F:$F,0)-1,0),"")</f>
        <v>Bet365: 80/1, 5pl, 1/4</v>
      </c>
      <c r="V4">
        <v>3</v>
      </c>
      <c r="W4" t="str">
        <f ca="1">IFERROR(OFFSET(Picks!M$1,MATCH($O4,Picks!$R:$R,0)-1,0),"")</f>
        <v>Ai Suzuki</v>
      </c>
      <c r="X4">
        <f ca="1">IFERROR(OFFSET(Picks!U$1,MATCH($O4,Picks!$R:$R,0)-1,0),"")</f>
        <v>-2</v>
      </c>
      <c r="Y4" t="str">
        <f ca="1">IFERROR(OFFSET(Picks!V$1,MATCH($O4,Picks!$R:$R,0)-1,0),"")</f>
        <v>Ladbrokes: 125/1, 5pl, 1/4</v>
      </c>
    </row>
    <row r="5" spans="1:25" x14ac:dyDescent="0.35">
      <c r="O5">
        <v>4</v>
      </c>
      <c r="P5" t="str">
        <f ca="1">IFERROR(OFFSET(Picks!A$1,MATCH($O5,Picks!$F:$F,0)-1,0),"")</f>
        <v>Yuri Yoshida</v>
      </c>
      <c r="Q5">
        <f ca="1">IFERROR(OFFSET(Picks!I$1,MATCH($O5,Picks!$F:$F,0)-1,0),"")</f>
        <v>-2</v>
      </c>
      <c r="R5" t="str">
        <f ca="1">IFERROR(OFFSET(Picks!J$1,MATCH($O5,Picks!$F:$F,0)-1,0),"")</f>
        <v>Unibet: 160/1, 5pl, 1/4</v>
      </c>
      <c r="V5">
        <v>4</v>
      </c>
      <c r="W5" t="str">
        <f ca="1">IFERROR(OFFSET(Picks!M$1,MATCH($O5,Picks!$R:$R,0)-1,0),"")</f>
        <v>Dewi Weber</v>
      </c>
      <c r="X5">
        <f ca="1">IFERROR(OFFSET(Picks!U$1,MATCH($O5,Picks!$R:$R,0)-1,0),"")</f>
        <v>-2</v>
      </c>
      <c r="Y5" t="str">
        <f ca="1">IFERROR(OFFSET(Picks!V$1,MATCH($O5,Picks!$R:$R,0)-1,0),"")</f>
        <v>Unibet: 125/1, 5pl, 1/4</v>
      </c>
    </row>
    <row r="6" spans="1:25" x14ac:dyDescent="0.35">
      <c r="O6">
        <v>5</v>
      </c>
      <c r="P6" t="str">
        <f ca="1">IFERROR(OFFSET(Picks!A$1,MATCH($O6,Picks!$F:$F,0)-1,0),"")</f>
        <v>Dewi Weber</v>
      </c>
      <c r="Q6">
        <f ca="1">IFERROR(OFFSET(Picks!I$1,MATCH($O6,Picks!$F:$F,0)-1,0),"")</f>
        <v>-2</v>
      </c>
      <c r="R6" t="str">
        <f ca="1">IFERROR(OFFSET(Picks!J$1,MATCH($O6,Picks!$F:$F,0)-1,0),"")</f>
        <v>Unibet: 325/1, 5pl, 1/4</v>
      </c>
      <c r="V6">
        <v>5</v>
      </c>
      <c r="W6" t="str">
        <f ca="1">IFERROR(OFFSET(Picks!M$1,MATCH($O6,Picks!$R:$R,0)-1,0),"")</f>
        <v>Yuka Yasuda</v>
      </c>
      <c r="X6">
        <f ca="1">IFERROR(OFFSET(Picks!U$1,MATCH($O6,Picks!$R:$R,0)-1,0),"")</f>
        <v>-2</v>
      </c>
      <c r="Y6" t="str">
        <f ca="1">IFERROR(OFFSET(Picks!V$1,MATCH($O6,Picks!$R:$R,0)-1,0),"")</f>
        <v>Spreadex: 175/1, 5pl, 1/4</v>
      </c>
    </row>
    <row r="7" spans="1:25" x14ac:dyDescent="0.35">
      <c r="O7">
        <v>6</v>
      </c>
      <c r="P7" t="str">
        <f ca="1">IFERROR(OFFSET(Picks!A$1,MATCH($O7,Picks!$F:$F,0)-1,0),"")</f>
        <v>Chanettee Wannasaen</v>
      </c>
      <c r="Q7">
        <f ca="1">IFERROR(OFFSET(Picks!I$1,MATCH($O7,Picks!$F:$F,0)-1,0),"")</f>
        <v>-2</v>
      </c>
      <c r="R7" t="str">
        <f ca="1">IFERROR(OFFSET(Picks!J$1,MATCH($O7,Picks!$F:$F,0)-1,0),"")</f>
        <v>Unibet: 140/1, 5pl, 1/4</v>
      </c>
      <c r="V7">
        <v>6</v>
      </c>
      <c r="W7" t="str">
        <f ca="1">IFERROR(OFFSET(Picks!M$1,MATCH($O7,Picks!$R:$R,0)-1,0),"")</f>
        <v>Nana Suganuma</v>
      </c>
      <c r="X7">
        <f ca="1">IFERROR(OFFSET(Picks!U$1,MATCH($O7,Picks!$R:$R,0)-1,0),"")</f>
        <v>-2</v>
      </c>
      <c r="Y7" t="str">
        <f ca="1">IFERROR(OFFSET(Picks!V$1,MATCH($O7,Picks!$R:$R,0)-1,0),"")</f>
        <v>Spreadex: 250/1, 5pl, 1/4</v>
      </c>
    </row>
    <row r="8" spans="1:25" x14ac:dyDescent="0.35">
      <c r="O8">
        <v>7</v>
      </c>
      <c r="P8" t="str">
        <f ca="1">IFERROR(OFFSET(Picks!A$1,MATCH($O8,Picks!$F:$F,0)-1,0),"")</f>
        <v>Saiki Fujita</v>
      </c>
      <c r="Q8">
        <f ca="1">IFERROR(OFFSET(Picks!I$1,MATCH($O8,Picks!$F:$F,0)-1,0),"")</f>
        <v>-2</v>
      </c>
      <c r="R8" t="str">
        <f ca="1">IFERROR(OFFSET(Picks!J$1,MATCH($O8,Picks!$F:$F,0)-1,0),"")</f>
        <v>Spreadex: 140/1, 5pl, 1/4</v>
      </c>
      <c r="V8">
        <v>7</v>
      </c>
      <c r="W8" t="str">
        <f ca="1">IFERROR(OFFSET(Picks!M$1,MATCH($O8,Picks!$R:$R,0)-1,0),"")</f>
        <v>Yuri Yoshida</v>
      </c>
      <c r="X8">
        <f ca="1">IFERROR(OFFSET(Picks!U$1,MATCH($O8,Picks!$R:$R,0)-1,0),"")</f>
        <v>-2</v>
      </c>
      <c r="Y8" t="str">
        <f ca="1">IFERROR(OFFSET(Picks!V$1,MATCH($O8,Picks!$R:$R,0)-1,0),"")</f>
        <v>Unibet: 90/1, 5pl, 1/4</v>
      </c>
    </row>
    <row r="9" spans="1:25" x14ac:dyDescent="0.35">
      <c r="O9">
        <v>8</v>
      </c>
      <c r="P9" t="str">
        <f ca="1">IFERROR(OFFSET(Picks!A$1,MATCH($O9,Picks!$F:$F,0)-1,0),"")</f>
        <v>Aditi Ashok</v>
      </c>
      <c r="Q9">
        <f ca="1">IFERROR(OFFSET(Picks!I$1,MATCH($O9,Picks!$F:$F,0)-1,0),"")</f>
        <v>-2</v>
      </c>
      <c r="R9" t="str">
        <f ca="1">IFERROR(OFFSET(Picks!J$1,MATCH($O9,Picks!$F:$F,0)-1,0),"")</f>
        <v>Unibet: 180/1, 5pl, 1/4</v>
      </c>
      <c r="V9">
        <v>8</v>
      </c>
      <c r="W9" t="str">
        <f ca="1">IFERROR(OFFSET(Picks!M$1,MATCH($O9,Picks!$R:$R,0)-1,0),"")</f>
        <v>Shina Kanazawa</v>
      </c>
      <c r="X9">
        <f ca="1">IFERROR(OFFSET(Picks!U$1,MATCH($O9,Picks!$R:$R,0)-1,0),"")</f>
        <v>-2</v>
      </c>
      <c r="Y9" t="str">
        <f ca="1">IFERROR(OFFSET(Picks!V$1,MATCH($O9,Picks!$R:$R,0)-1,0),"")</f>
        <v>Spreadex: 100/1, 5pl, 1/4</v>
      </c>
    </row>
    <row r="10" spans="1:25" x14ac:dyDescent="0.35">
      <c r="O10">
        <v>9</v>
      </c>
      <c r="P10" t="str">
        <f ca="1">IFERROR(OFFSET(Picks!A$1,MATCH($O10,Picks!$F:$F,0)-1,0),"")</f>
        <v>Lucy Li</v>
      </c>
      <c r="Q10">
        <f ca="1">IFERROR(OFFSET(Picks!I$1,MATCH($O10,Picks!$F:$F,0)-1,0),"")</f>
        <v>-2</v>
      </c>
      <c r="R10" t="str">
        <f ca="1">IFERROR(OFFSET(Picks!J$1,MATCH($O10,Picks!$F:$F,0)-1,0),"")</f>
        <v>Unibet: 225/1, 5pl, 1/4</v>
      </c>
      <c r="V10">
        <v>9</v>
      </c>
      <c r="W10" t="str">
        <f ca="1">IFERROR(OFFSET(Picks!M$1,MATCH($O10,Picks!$R:$R,0)-1,0),"")</f>
        <v>Mary Liu</v>
      </c>
      <c r="X10">
        <f ca="1">IFERROR(OFFSET(Picks!U$1,MATCH($O10,Picks!$R:$R,0)-1,0),"")</f>
        <v>-2</v>
      </c>
      <c r="Y10" t="str">
        <f ca="1">IFERROR(OFFSET(Picks!V$1,MATCH($O10,Picks!$R:$R,0)-1,0),"")</f>
        <v>Ladbrokes: 125/1, 5pl, 1/4</v>
      </c>
    </row>
    <row r="11" spans="1:25" x14ac:dyDescent="0.35">
      <c r="O11">
        <v>10</v>
      </c>
      <c r="P11" t="str">
        <f ca="1">IFERROR(OFFSET(Picks!A$1,MATCH($O11,Picks!$F:$F,0)-1,0),"")</f>
        <v>Shina Kanazawa</v>
      </c>
      <c r="Q11">
        <f ca="1">IFERROR(OFFSET(Picks!I$1,MATCH($O11,Picks!$F:$F,0)-1,0),"")</f>
        <v>-2</v>
      </c>
      <c r="R11" t="str">
        <f ca="1">IFERROR(OFFSET(Picks!J$1,MATCH($O11,Picks!$F:$F,0)-1,0),"")</f>
        <v>Spreadex: 250/1, 5pl, 1/4</v>
      </c>
      <c r="V11">
        <v>10</v>
      </c>
      <c r="W11" t="str">
        <f ca="1">IFERROR(OFFSET(Picks!M$1,MATCH($O11,Picks!$R:$R,0)-1,0),"")</f>
        <v>Serena Aoki</v>
      </c>
      <c r="X11">
        <f ca="1">IFERROR(OFFSET(Picks!U$1,MATCH($O11,Picks!$R:$R,0)-1,0),"")</f>
        <v>-2</v>
      </c>
      <c r="Y11" t="str">
        <f ca="1">IFERROR(OFFSET(Picks!V$1,MATCH($O11,Picks!$R:$R,0)-1,0),"")</f>
        <v>Spreadex: 140/1, 5pl, 1/4</v>
      </c>
    </row>
    <row r="12" spans="1:25" x14ac:dyDescent="0.35">
      <c r="O12">
        <v>11</v>
      </c>
      <c r="P12" t="str">
        <f ca="1">IFERROR(OFFSET(Picks!A$1,MATCH($O12,Picks!$F:$F,0)-1,0),"")</f>
        <v>Ai Suzuki</v>
      </c>
      <c r="Q12">
        <f ca="1">IFERROR(OFFSET(Picks!I$1,MATCH($O12,Picks!$F:$F,0)-1,0),"")</f>
        <v>74</v>
      </c>
      <c r="R12" t="str">
        <f ca="1">IFERROR(OFFSET(Picks!J$1,MATCH($O12,Picks!$F:$F,0)-1,0),"")</f>
        <v>Skybet: 300/1, 5pl, 1/4</v>
      </c>
      <c r="V12">
        <v>11</v>
      </c>
      <c r="W12" t="str">
        <f ca="1">IFERROR(OFFSET(Picks!M$1,MATCH($O12,Picks!$R:$R,0)-1,0),"")</f>
        <v>Saki Nagamine</v>
      </c>
      <c r="X12">
        <f ca="1">IFERROR(OFFSET(Picks!U$1,MATCH($O12,Picks!$R:$R,0)-1,0),"")</f>
        <v>-2</v>
      </c>
      <c r="Y12" t="str">
        <f ca="1">IFERROR(OFFSET(Picks!V$1,MATCH($O12,Picks!$R:$R,0)-1,0),"")</f>
        <v>Ladbrokes: 150/1, 5pl, 1/4</v>
      </c>
    </row>
    <row r="13" spans="1:25" x14ac:dyDescent="0.35">
      <c r="O13">
        <v>12</v>
      </c>
      <c r="P13" t="str">
        <f ca="1">IFERROR(OFFSET(Picks!A$1,MATCH($O13,Picks!$F:$F,0)-1,0),"")</f>
        <v>Ina Yoon</v>
      </c>
      <c r="Q13">
        <f ca="1">IFERROR(OFFSET(Picks!I$1,MATCH($O13,Picks!$F:$F,0)-1,0),"")</f>
        <v>-2</v>
      </c>
      <c r="R13" t="str">
        <f ca="1">IFERROR(OFFSET(Picks!J$1,MATCH($O13,Picks!$F:$F,0)-1,0),"")</f>
        <v>Unibet: 50/1, 5pl, 1/4</v>
      </c>
      <c r="V13">
        <v>12</v>
      </c>
      <c r="W13" t="str">
        <f ca="1">IFERROR(OFFSET(Picks!M$1,MATCH($O13,Picks!$R:$R,0)-1,0),"")</f>
        <v>Mi-Jeong Jeon</v>
      </c>
      <c r="X13">
        <f ca="1">IFERROR(OFFSET(Picks!U$1,MATCH($O13,Picks!$R:$R,0)-1,0),"")</f>
        <v>-2</v>
      </c>
      <c r="Y13" t="str">
        <f ca="1">IFERROR(OFFSET(Picks!V$1,MATCH($O13,Picks!$R:$R,0)-1,0),"")</f>
        <v>Spreadex: 225/1, 5pl, 1/4</v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14.727272727272727</v>
      </c>
      <c r="M28" s="6">
        <f ca="1">SUM(Q2:Q13)*3/12</f>
        <v>13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3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139</v>
      </c>
      <c r="D2" s="16">
        <v>181</v>
      </c>
      <c r="E2" s="17" t="s">
        <v>593</v>
      </c>
      <c r="F2">
        <f ca="1">IFERROR(IF(A2="","",OFFSET(Results!$AJ$1,MATCH(A2,Results!$A:$A,0)-1,0)),"")</f>
        <v>27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IF(E2="","",OFFSET([1]LPGA!$AL$1,MATCH(A2,[1]LPGA!$E$1:$E$500,0)-1,0))</f>
        <v>Unibet: 180/1, 5pl, 1/4</v>
      </c>
    </row>
    <row r="3" spans="1:8" x14ac:dyDescent="0.35">
      <c r="A3" t="s">
        <v>25</v>
      </c>
      <c r="B3" s="15" t="s">
        <v>26</v>
      </c>
      <c r="C3" s="16">
        <v>172</v>
      </c>
      <c r="D3" s="16">
        <v>301</v>
      </c>
      <c r="E3" s="17" t="s">
        <v>593</v>
      </c>
      <c r="F3">
        <f ca="1">IFERROR(IF(A3="","",OFFSET(Results!$AJ$1,MATCH(A3,Results!$A:$A,0)-1,0)),"")</f>
        <v>5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7.3999999999999995</v>
      </c>
      <c r="H3" t="str">
        <f ca="1">IF(E3="","",OFFSET([1]LPGA!$AL$1,MATCH(A3,[1]LPGA!$E$1:$E$500,0)-1,0))</f>
        <v>Skybet: 300/1, 5pl, 1/4</v>
      </c>
    </row>
    <row r="4" spans="1:8" x14ac:dyDescent="0.35">
      <c r="A4" t="s">
        <v>27</v>
      </c>
      <c r="B4" s="15" t="s">
        <v>28</v>
      </c>
      <c r="C4" s="16">
        <v>345</v>
      </c>
      <c r="D4" s="16">
        <v>176</v>
      </c>
      <c r="E4" s="17" t="s">
        <v>5</v>
      </c>
      <c r="F4">
        <f ca="1">IFERROR(IF(A4="","",OFFSET(Results!$AJ$1,MATCH(A4,Results!$A:$A,0)-1,0)),"")</f>
        <v>34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29</v>
      </c>
      <c r="B5" s="15" t="s">
        <v>30</v>
      </c>
      <c r="C5" s="16">
        <v>30</v>
      </c>
      <c r="D5" s="16">
        <v>13</v>
      </c>
      <c r="E5" s="17" t="s">
        <v>5</v>
      </c>
      <c r="F5">
        <f ca="1">IFERROR(IF(A5="","",OFFSET(Results!$AJ$1,MATCH(A5,Results!$A:$A,0)-1,0)),"")</f>
        <v>27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31</v>
      </c>
      <c r="B6" s="15" t="s">
        <v>32</v>
      </c>
      <c r="C6" s="16">
        <v>435</v>
      </c>
      <c r="D6" s="16">
        <v>326</v>
      </c>
      <c r="E6" s="17" t="s">
        <v>5</v>
      </c>
      <c r="F6">
        <f ca="1">IFERROR(IF(A6="","",OFFSET(Results!$AJ$1,MATCH(A6,Results!$A:$A,0)-1,0)),"")</f>
        <v>62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33</v>
      </c>
      <c r="B7" s="15" t="s">
        <v>34</v>
      </c>
      <c r="C7" s="16">
        <v>41</v>
      </c>
      <c r="D7" s="16">
        <v>26</v>
      </c>
      <c r="E7" s="17" t="s">
        <v>5</v>
      </c>
      <c r="F7" t="str">
        <f ca="1">IFERROR(IF(A7="","",OFFSET(Results!$AJ$1,MATCH(A7,Results!$A:$A,0)-1,0)),"")</f>
        <v/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35</v>
      </c>
      <c r="B8" s="15" t="s">
        <v>36</v>
      </c>
      <c r="C8" s="16">
        <v>141</v>
      </c>
      <c r="D8" s="16">
        <v>126</v>
      </c>
      <c r="E8" s="17" t="s">
        <v>5</v>
      </c>
      <c r="F8">
        <f ca="1">IFERROR(IF(A8="","",OFFSET(Results!$AJ$1,MATCH(A8,Results!$A:$A,0)-1,0)),"")</f>
        <v>34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37</v>
      </c>
      <c r="B9" s="15" t="s">
        <v>38</v>
      </c>
      <c r="C9" s="16">
        <v>357</v>
      </c>
      <c r="D9" s="16">
        <v>226</v>
      </c>
      <c r="E9" s="17" t="s">
        <v>5</v>
      </c>
      <c r="F9">
        <f ca="1">IFERROR(IF(A9="","",OFFSET(Results!$AJ$1,MATCH(A9,Results!$A:$A,0)-1,0)),"")</f>
        <v>55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39</v>
      </c>
      <c r="B10" s="15" t="s">
        <v>40</v>
      </c>
      <c r="C10" s="16">
        <v>20</v>
      </c>
      <c r="D10" s="16">
        <v>17</v>
      </c>
      <c r="E10" s="17" t="s">
        <v>5</v>
      </c>
      <c r="F10">
        <f ca="1">IFERROR(IF(A10="","",OFFSET(Results!$AJ$1,MATCH(A10,Results!$A:$A,0)-1,0)),"")</f>
        <v>10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41</v>
      </c>
      <c r="B11" s="15" t="s">
        <v>42</v>
      </c>
      <c r="C11" s="16">
        <v>233</v>
      </c>
      <c r="D11" s="16">
        <v>111</v>
      </c>
      <c r="E11" s="17" t="s">
        <v>5</v>
      </c>
      <c r="F11">
        <f ca="1">IFERROR(IF(A11="","",OFFSET(Results!$AJ$1,MATCH(A11,Results!$A:$A,0)-1,0)),"")</f>
        <v>34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43</v>
      </c>
      <c r="B12" s="15" t="s">
        <v>44</v>
      </c>
      <c r="C12" s="16">
        <v>116</v>
      </c>
      <c r="D12" s="16">
        <v>131</v>
      </c>
      <c r="E12" s="17" t="s">
        <v>594</v>
      </c>
      <c r="F12">
        <f ca="1">IFERROR(IF(A12="","",OFFSET(Results!$AJ$1,MATCH(A12,Results!$A:$A,0)-1,0)),"")</f>
        <v>62</v>
      </c>
      <c r="G12" s="6">
        <f t="shared" ca="1" si="0"/>
        <v>-0.1</v>
      </c>
      <c r="H12" t="str">
        <f ca="1">IF(E12="","",OFFSET([1]LPGA!$AL$1,MATCH(A12,[1]LPGA!$E$1:$E$500,0)-1,0))</f>
        <v>Spreadex: 130/1, 5pl, 1/4</v>
      </c>
    </row>
    <row r="13" spans="1:8" x14ac:dyDescent="0.35">
      <c r="A13" t="s">
        <v>45</v>
      </c>
      <c r="B13" s="15" t="s">
        <v>46</v>
      </c>
      <c r="C13" s="16">
        <v>333</v>
      </c>
      <c r="D13" s="16">
        <v>301</v>
      </c>
      <c r="E13" s="17" t="s">
        <v>5</v>
      </c>
      <c r="F13">
        <f ca="1">IFERROR(IF(A13="","",OFFSET(Results!$AJ$1,MATCH(A13,Results!$A:$A,0)-1,0)),"")</f>
        <v>69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47</v>
      </c>
      <c r="B14" s="15" t="s">
        <v>38</v>
      </c>
      <c r="C14" s="16">
        <v>357</v>
      </c>
      <c r="D14" s="16">
        <v>301</v>
      </c>
      <c r="E14" s="17" t="s">
        <v>5</v>
      </c>
      <c r="F14">
        <f ca="1">IFERROR(IF(A14="","",OFFSET(Results!$AJ$1,MATCH(A14,Results!$A:$A,0)-1,0)),"")</f>
        <v>62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48</v>
      </c>
      <c r="B15" s="15" t="s">
        <v>49</v>
      </c>
      <c r="C15" s="16">
        <v>110</v>
      </c>
      <c r="D15" s="16">
        <v>141</v>
      </c>
      <c r="E15" s="17" t="s">
        <v>593</v>
      </c>
      <c r="F15">
        <f ca="1">IFERROR(IF(A15="","",OFFSET(Results!$AJ$1,MATCH(A15,Results!$A:$A,0)-1,0)),"")</f>
        <v>62</v>
      </c>
      <c r="G15" s="6">
        <f t="shared" ca="1" si="0"/>
        <v>-0.2</v>
      </c>
      <c r="H15" t="str">
        <f ca="1">IF(E15="","",OFFSET([1]LPGA!$AL$1,MATCH(A15,[1]LPGA!$E$1:$E$500,0)-1,0))</f>
        <v>Unibet: 140/1, 5pl, 1/4</v>
      </c>
    </row>
    <row r="16" spans="1:8" x14ac:dyDescent="0.35">
      <c r="A16" t="s">
        <v>50</v>
      </c>
      <c r="B16" s="15" t="s">
        <v>51</v>
      </c>
      <c r="C16" s="16">
        <v>164</v>
      </c>
      <c r="D16" s="16">
        <v>111</v>
      </c>
      <c r="E16" s="17" t="s">
        <v>5</v>
      </c>
      <c r="F16">
        <f ca="1">IFERROR(IF(A16="","",OFFSET(Results!$AJ$1,MATCH(A16,Results!$A:$A,0)-1,0)),"")</f>
        <v>58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52</v>
      </c>
      <c r="B17" s="15" t="s">
        <v>53</v>
      </c>
      <c r="C17" s="16">
        <v>25</v>
      </c>
      <c r="D17" s="16">
        <v>17</v>
      </c>
      <c r="E17" s="17" t="s">
        <v>5</v>
      </c>
      <c r="F17">
        <f ca="1">IFERROR(IF(A17="","",OFFSET(Results!$AJ$1,MATCH(A17,Results!$A:$A,0)-1,0)),"")</f>
        <v>10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54</v>
      </c>
      <c r="B18" s="15" t="s">
        <v>55</v>
      </c>
      <c r="C18" s="16">
        <v>156</v>
      </c>
      <c r="D18" s="16">
        <v>326</v>
      </c>
      <c r="E18" s="17" t="s">
        <v>46</v>
      </c>
      <c r="F18">
        <f ca="1">IFERROR(IF(A18="","",OFFSET(Results!$AJ$1,MATCH(A18,Results!$A:$A,0)-1,0)),"")</f>
        <v>58</v>
      </c>
      <c r="G18" s="6">
        <f t="shared" ca="1" si="0"/>
        <v>-0.3</v>
      </c>
      <c r="H18" t="str">
        <f ca="1">IF(E18="","",OFFSET([1]LPGA!$AL$1,MATCH(A18,[1]LPGA!$E$1:$E$500,0)-1,0))</f>
        <v>Unibet: 325/1, 5pl, 1/4</v>
      </c>
    </row>
    <row r="19" spans="1:8" x14ac:dyDescent="0.35">
      <c r="A19" t="s">
        <v>56</v>
      </c>
      <c r="B19" s="15" t="s">
        <v>57</v>
      </c>
      <c r="C19" s="16">
        <v>98</v>
      </c>
      <c r="D19" s="16">
        <v>181</v>
      </c>
      <c r="E19" s="17" t="s">
        <v>73</v>
      </c>
      <c r="F19">
        <f ca="1">IFERROR(IF(A19="","",OFFSET(Results!$AJ$1,MATCH(A19,Results!$A:$A,0)-1,0)),"")</f>
        <v>34</v>
      </c>
      <c r="G19" s="6">
        <f t="shared" ca="1" si="0"/>
        <v>-0.5</v>
      </c>
      <c r="H19" t="str">
        <f ca="1">IF(E19="","",OFFSET([1]LPGA!$AL$1,MATCH(A19,[1]LPGA!$E$1:$E$500,0)-1,0))</f>
        <v>Unibet: 180/1, 5pl, 1/4</v>
      </c>
    </row>
    <row r="20" spans="1:8" x14ac:dyDescent="0.35">
      <c r="A20" t="s">
        <v>58</v>
      </c>
      <c r="B20" s="15" t="s">
        <v>59</v>
      </c>
      <c r="C20" s="16">
        <v>270</v>
      </c>
      <c r="D20" s="16">
        <v>301</v>
      </c>
      <c r="E20" s="17" t="s">
        <v>5</v>
      </c>
      <c r="F20">
        <f ca="1">IFERROR(IF(A20="","",OFFSET(Results!$AJ$1,MATCH(A20,Results!$A:$A,0)-1,0)),"")</f>
        <v>27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60</v>
      </c>
      <c r="B21" s="15" t="s">
        <v>61</v>
      </c>
      <c r="C21" s="16">
        <v>42</v>
      </c>
      <c r="D21" s="16">
        <v>31</v>
      </c>
      <c r="E21" s="17" t="s">
        <v>5</v>
      </c>
      <c r="F21">
        <f ca="1">IFERROR(IF(A21="","",OFFSET(Results!$AJ$1,MATCH(A21,Results!$A:$A,0)-1,0)),"")</f>
        <v>41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62</v>
      </c>
      <c r="B22" s="15" t="s">
        <v>63</v>
      </c>
      <c r="C22" s="16">
        <v>62</v>
      </c>
      <c r="D22" s="16">
        <v>67</v>
      </c>
      <c r="E22" s="17" t="s">
        <v>594</v>
      </c>
      <c r="F22">
        <f ca="1">IFERROR(IF(A22="","",OFFSET(Results!$AJ$1,MATCH(A22,Results!$A:$A,0)-1,0)),"")</f>
        <v>10</v>
      </c>
      <c r="G22" s="6">
        <f t="shared" ca="1" si="0"/>
        <v>-0.1</v>
      </c>
      <c r="H22" t="str">
        <f ca="1">IF(E22="","",OFFSET([1]LPGA!$AL$1,MATCH(A22,[1]LPGA!$E$1:$E$500,0)-1,0))</f>
        <v>Unibet: 66/1, 5pl, 1/4</v>
      </c>
    </row>
    <row r="23" spans="1:8" x14ac:dyDescent="0.35">
      <c r="A23" t="s">
        <v>64</v>
      </c>
      <c r="B23" s="15" t="s">
        <v>32</v>
      </c>
      <c r="C23" s="16">
        <v>435</v>
      </c>
      <c r="D23" s="16">
        <v>226</v>
      </c>
      <c r="E23" s="17" t="s">
        <v>5</v>
      </c>
      <c r="F23">
        <f ca="1">IFERROR(IF(A23="","",OFFSET(Results!$AJ$1,MATCH(A23,Results!$A:$A,0)-1,0)),"")</f>
        <v>62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65</v>
      </c>
      <c r="B24" s="15" t="s">
        <v>66</v>
      </c>
      <c r="C24" s="16">
        <v>1111</v>
      </c>
      <c r="D24" s="16">
        <v>1001</v>
      </c>
      <c r="E24" s="17" t="s">
        <v>5</v>
      </c>
      <c r="F24">
        <f ca="1">IFERROR(IF(A24="","",OFFSET(Results!$AJ$1,MATCH(A24,Results!$A:$A,0)-1,0)),"")</f>
        <v>73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67</v>
      </c>
      <c r="B25" s="15" t="s">
        <v>68</v>
      </c>
      <c r="C25" s="16">
        <v>313</v>
      </c>
      <c r="D25" s="16">
        <v>251</v>
      </c>
      <c r="E25" s="17" t="s">
        <v>5</v>
      </c>
      <c r="F25">
        <f ca="1">IFERROR(IF(A25="","",OFFSET(Results!$AJ$1,MATCH(A25,Results!$A:$A,0)-1,0)),"")</f>
        <v>41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69</v>
      </c>
      <c r="B26" s="15" t="s">
        <v>66</v>
      </c>
      <c r="C26" s="16">
        <v>1111</v>
      </c>
      <c r="D26" s="16">
        <v>801</v>
      </c>
      <c r="E26" s="17" t="s">
        <v>5</v>
      </c>
      <c r="F26">
        <f ca="1">IFERROR(IF(A26="","",OFFSET(Results!$AJ$1,MATCH(A26,Results!$A:$A,0)-1,0)),"")</f>
        <v>76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70</v>
      </c>
      <c r="B27" s="15" t="s">
        <v>71</v>
      </c>
      <c r="C27" s="16">
        <v>48</v>
      </c>
      <c r="D27" s="16">
        <v>51</v>
      </c>
      <c r="E27" s="17" t="s">
        <v>594</v>
      </c>
      <c r="F27">
        <f ca="1">IFERROR(IF(A27="","",OFFSET(Results!$AJ$1,MATCH(A27,Results!$A:$A,0)-1,0)),"")</f>
        <v>10</v>
      </c>
      <c r="G27" s="6">
        <f t="shared" ca="1" si="0"/>
        <v>-0.1</v>
      </c>
      <c r="H27" t="str">
        <f ca="1">IF(E27="","",OFFSET([1]LPGA!$AL$1,MATCH(A27,[1]LPGA!$E$1:$E$500,0)-1,0))</f>
        <v>Unibet: 50/1, 5pl, 1/4</v>
      </c>
    </row>
    <row r="28" spans="1:8" x14ac:dyDescent="0.35">
      <c r="A28" t="s">
        <v>72</v>
      </c>
      <c r="B28" s="15" t="s">
        <v>73</v>
      </c>
      <c r="C28" s="16">
        <v>200</v>
      </c>
      <c r="D28" s="16">
        <v>276</v>
      </c>
      <c r="E28" s="17" t="s">
        <v>594</v>
      </c>
      <c r="F28">
        <f ca="1">IFERROR(IF(A28="","",OFFSET(Results!$AJ$1,MATCH(A28,Results!$A:$A,0)-1,0)),"")</f>
        <v>34</v>
      </c>
      <c r="G28" s="6">
        <f t="shared" ca="1" si="0"/>
        <v>-0.1</v>
      </c>
      <c r="H28" t="str">
        <f ca="1">IF(E28="","",OFFSET([1]LPGA!$AL$1,MATCH(A28,[1]LPGA!$E$1:$E$500,0)-1,0))</f>
        <v>Unibet: 275/1, 5pl, 1/4</v>
      </c>
    </row>
    <row r="29" spans="1:8" x14ac:dyDescent="0.35">
      <c r="A29" t="s">
        <v>74</v>
      </c>
      <c r="B29" s="15" t="s">
        <v>75</v>
      </c>
      <c r="C29" s="16">
        <v>92</v>
      </c>
      <c r="D29" s="16">
        <v>76</v>
      </c>
      <c r="E29" s="17" t="s">
        <v>5</v>
      </c>
      <c r="F29">
        <f ca="1">IFERROR(IF(A29="","",OFFSET(Results!$AJ$1,MATCH(A29,Results!$A:$A,0)-1,0)),"")</f>
        <v>6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76</v>
      </c>
      <c r="B30" s="15" t="s">
        <v>77</v>
      </c>
      <c r="C30" s="16">
        <v>294</v>
      </c>
      <c r="D30" s="16">
        <v>201</v>
      </c>
      <c r="E30" s="17" t="s">
        <v>5</v>
      </c>
      <c r="F30">
        <f ca="1">IFERROR(IF(A30="","",OFFSET(Results!$AJ$1,MATCH(A30,Results!$A:$A,0)-1,0)),"")</f>
        <v>70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78</v>
      </c>
      <c r="B31" s="15" t="s">
        <v>79</v>
      </c>
      <c r="C31" s="16">
        <v>323</v>
      </c>
      <c r="D31" s="16">
        <v>226</v>
      </c>
      <c r="E31" s="17" t="s">
        <v>5</v>
      </c>
      <c r="F31">
        <f ca="1">IFERROR(IF(A31="","",OFFSET(Results!$AJ$1,MATCH(A31,Results!$A:$A,0)-1,0)),"")</f>
        <v>21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80</v>
      </c>
      <c r="B32" s="15" t="s">
        <v>81</v>
      </c>
      <c r="C32" s="16">
        <v>250</v>
      </c>
      <c r="D32" s="16">
        <v>176</v>
      </c>
      <c r="E32" s="17" t="s">
        <v>5</v>
      </c>
      <c r="F32">
        <f ca="1">IFERROR(IF(A32="","",OFFSET(Results!$AJ$1,MATCH(A32,Results!$A:$A,0)-1,0)),"")</f>
        <v>27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82</v>
      </c>
      <c r="B33" s="15" t="s">
        <v>83</v>
      </c>
      <c r="C33" s="16">
        <v>455</v>
      </c>
      <c r="D33" s="16">
        <v>301</v>
      </c>
      <c r="E33" s="17" t="s">
        <v>5</v>
      </c>
      <c r="F33">
        <f ca="1">IFERROR(IF(A33="","",OFFSET(Results!$AJ$1,MATCH(A33,Results!$A:$A,0)-1,0)),"")</f>
        <v>34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84</v>
      </c>
      <c r="B34" s="15" t="s">
        <v>85</v>
      </c>
      <c r="C34" s="16">
        <v>213</v>
      </c>
      <c r="D34" s="16">
        <v>251</v>
      </c>
      <c r="E34" s="17" t="s">
        <v>594</v>
      </c>
      <c r="F34">
        <f ca="1">IFERROR(IF(A34="","",OFFSET(Results!$AJ$1,MATCH(A34,Results!$A:$A,0)-1,0)),"")</f>
        <v>47</v>
      </c>
      <c r="G34" s="6">
        <f t="shared" ca="1" si="0"/>
        <v>-0.1</v>
      </c>
      <c r="H34" t="str">
        <f ca="1">IF(E34="","",OFFSET([1]LPGA!$AL$1,MATCH(A34,[1]LPGA!$E$1:$E$500,0)-1,0))</f>
        <v>Unibet: 250/1, 5pl, 1/4</v>
      </c>
    </row>
    <row r="35" spans="1:8" x14ac:dyDescent="0.35">
      <c r="A35" t="s">
        <v>86</v>
      </c>
      <c r="B35" s="15" t="s">
        <v>87</v>
      </c>
      <c r="C35" s="16">
        <v>2500</v>
      </c>
      <c r="D35" s="16">
        <v>476</v>
      </c>
      <c r="E35" s="17" t="s">
        <v>5</v>
      </c>
      <c r="F35">
        <f ca="1">IFERROR(IF(A35="","",OFFSET(Results!$AJ$1,MATCH(A35,Results!$A:$A,0)-1,0)),"")</f>
        <v>73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88</v>
      </c>
      <c r="B36" s="15" t="s">
        <v>89</v>
      </c>
      <c r="C36" s="16">
        <v>227</v>
      </c>
      <c r="D36" s="16">
        <v>176</v>
      </c>
      <c r="E36" s="17" t="s">
        <v>5</v>
      </c>
      <c r="F36">
        <f ca="1">IFERROR(IF(A36="","",OFFSET(Results!$AJ$1,MATCH(A36,Results!$A:$A,0)-1,0)),"")</f>
        <v>8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90</v>
      </c>
      <c r="B37" s="15" t="s">
        <v>91</v>
      </c>
      <c r="C37" s="16">
        <v>161</v>
      </c>
      <c r="D37" s="16">
        <v>201</v>
      </c>
      <c r="E37" s="17" t="s">
        <v>594</v>
      </c>
      <c r="F37">
        <f ca="1">IFERROR(IF(A37="","",OFFSET(Results!$AJ$1,MATCH(A37,Results!$A:$A,0)-1,0)),"")</f>
        <v>52</v>
      </c>
      <c r="G37" s="6">
        <f t="shared" ca="1" si="0"/>
        <v>-0.1</v>
      </c>
      <c r="H37" t="str">
        <f ca="1">IF(E37="","",OFFSET([1]LPGA!$AL$1,MATCH(A37,[1]LPGA!$E$1:$E$500,0)-1,0))</f>
        <v>Unibet: 200/1, 5pl, 1/4</v>
      </c>
    </row>
    <row r="38" spans="1:8" x14ac:dyDescent="0.35">
      <c r="A38" t="s">
        <v>92</v>
      </c>
      <c r="B38" s="15" t="s">
        <v>93</v>
      </c>
      <c r="C38" s="16">
        <v>400</v>
      </c>
      <c r="D38" s="16">
        <v>201</v>
      </c>
      <c r="E38" s="17" t="s">
        <v>5</v>
      </c>
      <c r="F38">
        <f ca="1">IFERROR(IF(A38="","",OFFSET(Results!$AJ$1,MATCH(A38,Results!$A:$A,0)-1,0)),"")</f>
        <v>47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94</v>
      </c>
      <c r="B39" s="15" t="s">
        <v>95</v>
      </c>
      <c r="C39" s="16">
        <v>149</v>
      </c>
      <c r="D39" s="16">
        <v>111</v>
      </c>
      <c r="E39" s="17" t="s">
        <v>5</v>
      </c>
      <c r="F39">
        <f ca="1">IFERROR(IF(A39="","",OFFSET(Results!$AJ$1,MATCH(A39,Results!$A:$A,0)-1,0)),"")</f>
        <v>41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96</v>
      </c>
      <c r="B40" s="15" t="s">
        <v>51</v>
      </c>
      <c r="C40" s="16">
        <v>164</v>
      </c>
      <c r="D40" s="16">
        <v>226</v>
      </c>
      <c r="E40" s="17" t="s">
        <v>593</v>
      </c>
      <c r="F40">
        <f ca="1">IFERROR(IF(A40="","",OFFSET(Results!$AJ$1,MATCH(A40,Results!$A:$A,0)-1,0)),"")</f>
        <v>41</v>
      </c>
      <c r="G40" s="6">
        <f t="shared" ca="1" si="0"/>
        <v>-0.2</v>
      </c>
      <c r="H40" t="str">
        <f ca="1">IF(E40="","",OFFSET([1]LPGA!$AL$1,MATCH(A40,[1]LPGA!$E$1:$E$500,0)-1,0))</f>
        <v>Unibet: 225/1, 5pl, 1/4</v>
      </c>
    </row>
    <row r="41" spans="1:8" x14ac:dyDescent="0.35">
      <c r="A41" t="s">
        <v>97</v>
      </c>
      <c r="B41" s="15" t="s">
        <v>98</v>
      </c>
      <c r="C41" s="16">
        <v>106</v>
      </c>
      <c r="D41" s="16">
        <v>111</v>
      </c>
      <c r="E41" s="17" t="s">
        <v>5</v>
      </c>
      <c r="F41">
        <f ca="1">IFERROR(IF(A41="","",OFFSET(Results!$AJ$1,MATCH(A41,Results!$A:$A,0)-1,0)),"")</f>
        <v>21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99</v>
      </c>
      <c r="B42" s="15" t="s">
        <v>100</v>
      </c>
      <c r="C42" s="16">
        <v>238</v>
      </c>
      <c r="D42" s="16">
        <v>276</v>
      </c>
      <c r="E42" s="17" t="s">
        <v>594</v>
      </c>
      <c r="F42">
        <f ca="1">IFERROR(IF(A42="","",OFFSET(Results!$AJ$1,MATCH(A42,Results!$A:$A,0)-1,0)),"")</f>
        <v>47</v>
      </c>
      <c r="G42" s="6">
        <f t="shared" ca="1" si="0"/>
        <v>-0.1</v>
      </c>
      <c r="H42" t="str">
        <f ca="1">IF(E42="","",OFFSET([1]LPGA!$AL$1,MATCH(A42,[1]LPGA!$E$1:$E$500,0)-1,0))</f>
        <v>Skybet: 275/1, 5pl, 1/4</v>
      </c>
    </row>
    <row r="43" spans="1:8" x14ac:dyDescent="0.35">
      <c r="A43" t="s">
        <v>101</v>
      </c>
      <c r="B43" s="15" t="s">
        <v>102</v>
      </c>
      <c r="C43" s="16">
        <v>714</v>
      </c>
      <c r="D43" s="16">
        <v>1001</v>
      </c>
      <c r="E43" s="17" t="s">
        <v>5</v>
      </c>
      <c r="F43">
        <f ca="1">IFERROR(IF(A43="","",OFFSET(Results!$AJ$1,MATCH(A43,Results!$A:$A,0)-1,0)),"")</f>
        <v>21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103</v>
      </c>
      <c r="B44" s="15" t="s">
        <v>104</v>
      </c>
      <c r="C44" s="16">
        <v>34</v>
      </c>
      <c r="D44" s="16">
        <v>26</v>
      </c>
      <c r="E44" s="17" t="s">
        <v>5</v>
      </c>
      <c r="F44">
        <f ca="1">IFERROR(IF(A44="","",OFFSET(Results!$AJ$1,MATCH(A44,Results!$A:$A,0)-1,0)),"")</f>
        <v>21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105</v>
      </c>
      <c r="B45" s="15" t="s">
        <v>106</v>
      </c>
      <c r="C45" s="16">
        <v>11</v>
      </c>
      <c r="D45" s="16">
        <v>8</v>
      </c>
      <c r="E45" s="17" t="s">
        <v>5</v>
      </c>
      <c r="F45">
        <f ca="1">IFERROR(IF(A45="","",OFFSET(Results!$AJ$1,MATCH(A45,Results!$A:$A,0)-1,0)),"")</f>
        <v>52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107</v>
      </c>
      <c r="B46" s="15" t="s">
        <v>36</v>
      </c>
      <c r="C46" s="16">
        <v>141</v>
      </c>
      <c r="D46" s="16">
        <v>141</v>
      </c>
      <c r="E46" s="17" t="s">
        <v>5</v>
      </c>
      <c r="F46">
        <f ca="1">IFERROR(IF(A46="","",OFFSET(Results!$AJ$1,MATCH(A46,Results!$A:$A,0)-1,0)),"")</f>
        <v>55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108</v>
      </c>
      <c r="B47" s="15" t="s">
        <v>109</v>
      </c>
      <c r="C47" s="16">
        <v>79</v>
      </c>
      <c r="D47" s="16">
        <v>51</v>
      </c>
      <c r="E47" s="17" t="s">
        <v>5</v>
      </c>
      <c r="F47">
        <f ca="1">IFERROR(IF(A47="","",OFFSET(Results!$AJ$1,MATCH(A47,Results!$A:$A,0)-1,0)),"")</f>
        <v>47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110</v>
      </c>
      <c r="B48" s="15" t="s">
        <v>91</v>
      </c>
      <c r="C48" s="16">
        <v>161</v>
      </c>
      <c r="D48" s="16">
        <v>201</v>
      </c>
      <c r="E48" s="17" t="s">
        <v>594</v>
      </c>
      <c r="F48">
        <f ca="1">IFERROR(IF(A48="","",OFFSET(Results!$AJ$1,MATCH(A48,Results!$A:$A,0)-1,0)),"")</f>
        <v>62</v>
      </c>
      <c r="G48" s="6">
        <f t="shared" ca="1" si="0"/>
        <v>-0.1</v>
      </c>
      <c r="H48" t="str">
        <f ca="1">IF(E48="","",OFFSET([1]LPGA!$AL$1,MATCH(A48,[1]LPGA!$E$1:$E$500,0)-1,0))</f>
        <v>Spreadex: 200/1, 5pl, 1/4</v>
      </c>
    </row>
    <row r="49" spans="1:8" x14ac:dyDescent="0.35">
      <c r="A49" t="s">
        <v>111</v>
      </c>
      <c r="B49" s="15" t="s">
        <v>95</v>
      </c>
      <c r="C49" s="16">
        <v>149</v>
      </c>
      <c r="D49" s="16">
        <v>111</v>
      </c>
      <c r="E49" s="17" t="s">
        <v>5</v>
      </c>
      <c r="F49">
        <f ca="1">IFERROR(IF(A49="","",OFFSET(Results!$AJ$1,MATCH(A49,Results!$A:$A,0)-1,0)),"")</f>
        <v>75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112</v>
      </c>
      <c r="B50" s="15" t="s">
        <v>113</v>
      </c>
      <c r="C50" s="16">
        <v>13</v>
      </c>
      <c r="D50" s="16">
        <v>10</v>
      </c>
      <c r="E50" s="17" t="s">
        <v>5</v>
      </c>
      <c r="F50">
        <f ca="1">IFERROR(IF(A50="","",OFFSET(Results!$AJ$1,MATCH(A50,Results!$A:$A,0)-1,0)),"")</f>
        <v>3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114</v>
      </c>
      <c r="B51" s="15" t="s">
        <v>115</v>
      </c>
      <c r="C51" s="16">
        <v>556</v>
      </c>
      <c r="D51" s="16">
        <v>801</v>
      </c>
      <c r="E51" s="17" t="s">
        <v>594</v>
      </c>
      <c r="F51">
        <f ca="1">IFERROR(IF(A51="","",OFFSET(Results!$AJ$1,MATCH(A51,Results!$A:$A,0)-1,0)),"")</f>
        <v>21</v>
      </c>
      <c r="G51" s="6">
        <f t="shared" ca="1" si="0"/>
        <v>-0.1</v>
      </c>
      <c r="H51" t="str">
        <f ca="1">IF(E51="","",OFFSET([1]LPGA!$AL$1,MATCH(A51,[1]LPGA!$E$1:$E$500,0)-1,0))</f>
        <v>Spreadex: 800/1, 5pl, 1/4</v>
      </c>
    </row>
    <row r="52" spans="1:8" x14ac:dyDescent="0.35">
      <c r="A52" t="s">
        <v>116</v>
      </c>
      <c r="B52" s="15" t="s">
        <v>117</v>
      </c>
      <c r="C52" s="16">
        <v>182</v>
      </c>
      <c r="D52" s="16">
        <v>226</v>
      </c>
      <c r="E52" s="17" t="s">
        <v>594</v>
      </c>
      <c r="F52">
        <f ca="1">IFERROR(IF(A52="","",OFFSET(Results!$AJ$1,MATCH(A52,Results!$A:$A,0)-1,0)),"")</f>
        <v>70</v>
      </c>
      <c r="G52" s="6">
        <f t="shared" ca="1" si="0"/>
        <v>-0.1</v>
      </c>
      <c r="H52" t="str">
        <f ca="1">IF(E52="","",OFFSET([1]LPGA!$AL$1,MATCH(A52,[1]LPGA!$E$1:$E$500,0)-1,0))</f>
        <v>Spreadex: 225/1, 5pl, 1/4</v>
      </c>
    </row>
    <row r="53" spans="1:8" x14ac:dyDescent="0.35">
      <c r="A53" t="s">
        <v>118</v>
      </c>
      <c r="B53" s="15" t="s">
        <v>119</v>
      </c>
      <c r="C53" s="16">
        <v>833</v>
      </c>
      <c r="D53" s="16">
        <v>551</v>
      </c>
      <c r="E53" s="17" t="s">
        <v>5</v>
      </c>
      <c r="F53">
        <f ca="1">IFERROR(IF(A53="","",OFFSET(Results!$AJ$1,MATCH(A53,Results!$A:$A,0)-1,0)),"")</f>
        <v>10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120</v>
      </c>
      <c r="B54" s="15" t="s">
        <v>121</v>
      </c>
      <c r="C54" s="16">
        <v>17</v>
      </c>
      <c r="D54" s="16">
        <v>13</v>
      </c>
      <c r="E54" s="17" t="s">
        <v>5</v>
      </c>
      <c r="F54">
        <f ca="1">IFERROR(IF(A54="","",OFFSET(Results!$AJ$1,MATCH(A54,Results!$A:$A,0)-1,0)),"")</f>
        <v>1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122</v>
      </c>
      <c r="B55" s="15" t="s">
        <v>123</v>
      </c>
      <c r="C55" s="16">
        <v>125</v>
      </c>
      <c r="D55" s="16">
        <v>111</v>
      </c>
      <c r="E55" s="17" t="s">
        <v>5</v>
      </c>
      <c r="F55">
        <f ca="1">IFERROR(IF(A55="","",OFFSET(Results!$AJ$1,MATCH(A55,Results!$A:$A,0)-1,0)),"")</f>
        <v>10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124</v>
      </c>
      <c r="B56" s="15" t="s">
        <v>125</v>
      </c>
      <c r="C56" s="16">
        <v>60</v>
      </c>
      <c r="D56" s="16">
        <v>81</v>
      </c>
      <c r="E56" s="17" t="s">
        <v>81</v>
      </c>
      <c r="F56">
        <f ca="1">IFERROR(IF(A56="","",OFFSET(Results!$AJ$1,MATCH(A56,Results!$A:$A,0)-1,0)),"")</f>
        <v>52</v>
      </c>
      <c r="G56" s="6">
        <f t="shared" ca="1" si="0"/>
        <v>-0.4</v>
      </c>
      <c r="H56" t="str">
        <f ca="1">IF(E56="","",OFFSET([1]LPGA!$AL$1,MATCH(A56,[1]LPGA!$E$1:$E$500,0)-1,0))</f>
        <v>Bet365: 80/1, 5pl, 1/4</v>
      </c>
    </row>
    <row r="57" spans="1:8" x14ac:dyDescent="0.35">
      <c r="A57" t="s">
        <v>126</v>
      </c>
      <c r="B57" s="15" t="s">
        <v>127</v>
      </c>
      <c r="C57" s="16">
        <v>84</v>
      </c>
      <c r="D57" s="16">
        <v>67</v>
      </c>
      <c r="E57" s="17" t="s">
        <v>5</v>
      </c>
      <c r="F57">
        <f ca="1">IFERROR(IF(A57="","",OFFSET(Results!$AJ$1,MATCH(A57,Results!$A:$A,0)-1,0)),"")</f>
        <v>47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128</v>
      </c>
      <c r="B58" s="15" t="s">
        <v>77</v>
      </c>
      <c r="C58" s="16">
        <v>294</v>
      </c>
      <c r="D58" s="16">
        <v>376</v>
      </c>
      <c r="E58" s="17" t="s">
        <v>594</v>
      </c>
      <c r="F58">
        <f ca="1">IFERROR(IF(A58="","",OFFSET(Results!$AJ$1,MATCH(A58,Results!$A:$A,0)-1,0)),"")</f>
        <v>10</v>
      </c>
      <c r="G58" s="6">
        <f t="shared" ca="1" si="0"/>
        <v>-0.1</v>
      </c>
      <c r="H58" t="str">
        <f ca="1">IF(E58="","",OFFSET([1]LPGA!$AL$1,MATCH(A58,[1]LPGA!$E$1:$E$500,0)-1,0))</f>
        <v>Unibet: 375/1, 5pl, 1/4</v>
      </c>
    </row>
    <row r="59" spans="1:8" x14ac:dyDescent="0.35">
      <c r="A59" t="s">
        <v>129</v>
      </c>
      <c r="B59" s="15" t="s">
        <v>130</v>
      </c>
      <c r="C59" s="16">
        <v>278</v>
      </c>
      <c r="D59" s="16">
        <v>301</v>
      </c>
      <c r="E59" s="17" t="s">
        <v>5</v>
      </c>
      <c r="F59">
        <f ca="1">IFERROR(IF(A59="","",OFFSET(Results!$AJ$1,MATCH(A59,Results!$A:$A,0)-1,0)),"")</f>
        <v>70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131</v>
      </c>
      <c r="B60" s="15" t="s">
        <v>132</v>
      </c>
      <c r="C60" s="16">
        <v>29</v>
      </c>
      <c r="D60" s="16">
        <v>17</v>
      </c>
      <c r="E60" s="17" t="s">
        <v>5</v>
      </c>
      <c r="F60">
        <f ca="1">IFERROR(IF(A60="","",OFFSET(Results!$AJ$1,MATCH(A60,Results!$A:$A,0)-1,0)),"")</f>
        <v>21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133</v>
      </c>
      <c r="B61" s="15" t="s">
        <v>98</v>
      </c>
      <c r="C61" s="16">
        <v>106</v>
      </c>
      <c r="D61" s="16">
        <v>91</v>
      </c>
      <c r="E61" s="17" t="s">
        <v>5</v>
      </c>
      <c r="F61">
        <f ca="1">IFERROR(IF(A61="","",OFFSET(Results!$AJ$1,MATCH(A61,Results!$A:$A,0)-1,0)),"")</f>
        <v>58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134</v>
      </c>
      <c r="B62" s="15" t="s">
        <v>49</v>
      </c>
      <c r="C62" s="16">
        <v>110</v>
      </c>
      <c r="D62" s="16">
        <v>141</v>
      </c>
      <c r="E62" s="17" t="s">
        <v>593</v>
      </c>
      <c r="F62">
        <f ca="1">IFERROR(IF(A62="","",OFFSET(Results!$AJ$1,MATCH(A62,Results!$A:$A,0)-1,0)),"")</f>
        <v>27</v>
      </c>
      <c r="G62" s="6">
        <f t="shared" ca="1" si="0"/>
        <v>-0.2</v>
      </c>
      <c r="H62" t="str">
        <f ca="1">IF(E62="","",OFFSET([1]LPGA!$AL$1,MATCH(A62,[1]LPGA!$E$1:$E$500,0)-1,0))</f>
        <v>Spreadex: 140/1, 5pl, 1/4</v>
      </c>
    </row>
    <row r="63" spans="1:8" x14ac:dyDescent="0.35">
      <c r="A63" t="s">
        <v>135</v>
      </c>
      <c r="B63" s="15" t="s">
        <v>136</v>
      </c>
      <c r="C63" s="16">
        <v>196</v>
      </c>
      <c r="D63" s="16">
        <v>251</v>
      </c>
      <c r="E63" s="17" t="s">
        <v>594</v>
      </c>
      <c r="F63">
        <f ca="1">IFERROR(IF(A63="","",OFFSET(Results!$AJ$1,MATCH(A63,Results!$A:$A,0)-1,0)),"")</f>
        <v>10</v>
      </c>
      <c r="G63" s="6">
        <f t="shared" ca="1" si="0"/>
        <v>-0.1</v>
      </c>
      <c r="H63" t="str">
        <f ca="1">IF(E63="","",OFFSET([1]LPGA!$AL$1,MATCH(A63,[1]LPGA!$E$1:$E$500,0)-1,0))</f>
        <v>Skybet: 250/1, 5pl, 1/4</v>
      </c>
    </row>
    <row r="64" spans="1:8" x14ac:dyDescent="0.35">
      <c r="A64" t="s">
        <v>137</v>
      </c>
      <c r="B64" s="15" t="s">
        <v>77</v>
      </c>
      <c r="C64" s="16">
        <v>294</v>
      </c>
      <c r="D64" s="16">
        <v>326</v>
      </c>
      <c r="E64" s="17" t="s">
        <v>5</v>
      </c>
      <c r="F64">
        <f ca="1">IFERROR(IF(A64="","",OFFSET(Results!$AJ$1,MATCH(A64,Results!$A:$A,0)-1,0)),"")</f>
        <v>10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138</v>
      </c>
      <c r="B65" s="15" t="s">
        <v>139</v>
      </c>
      <c r="C65" s="16">
        <v>55</v>
      </c>
      <c r="D65" s="16">
        <v>76</v>
      </c>
      <c r="E65" s="17" t="s">
        <v>73</v>
      </c>
      <c r="F65">
        <f ca="1">IFERROR(IF(A65="","",OFFSET(Results!$AJ$1,MATCH(A65,Results!$A:$A,0)-1,0)),"")</f>
        <v>6</v>
      </c>
      <c r="G65" s="6">
        <f t="shared" ca="1" si="0"/>
        <v>-0.5</v>
      </c>
      <c r="H65" t="str">
        <f ca="1">IF(E65="","",OFFSET([1]LPGA!$AL$1,MATCH(A65,[1]LPGA!$E$1:$E$500,0)-1,0))</f>
        <v>Spreadex: 75/1, 5pl, 1/4</v>
      </c>
    </row>
    <row r="66" spans="1:8" x14ac:dyDescent="0.35">
      <c r="A66" t="s">
        <v>140</v>
      </c>
      <c r="B66" s="15" t="s">
        <v>141</v>
      </c>
      <c r="C66" s="16">
        <v>122</v>
      </c>
      <c r="D66" s="16">
        <v>81</v>
      </c>
      <c r="E66" s="17" t="s">
        <v>5</v>
      </c>
      <c r="F66">
        <f ca="1">IFERROR(IF(A66="","",OFFSET(Results!$AJ$1,MATCH(A66,Results!$A:$A,0)-1,0)),"")</f>
        <v>27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142</v>
      </c>
      <c r="B67" s="15" t="s">
        <v>79</v>
      </c>
      <c r="C67" s="16">
        <v>323</v>
      </c>
      <c r="D67" s="16">
        <v>301</v>
      </c>
      <c r="E67" s="17" t="s">
        <v>5</v>
      </c>
      <c r="F67">
        <f ca="1">IFERROR(IF(A67="","",OFFSET(Results!$AJ$1,MATCH(A67,Results!$A:$A,0)-1,0)),"")</f>
        <v>55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143</v>
      </c>
      <c r="B68" s="15" t="s">
        <v>144</v>
      </c>
      <c r="C68" s="16">
        <v>49</v>
      </c>
      <c r="D68" s="16">
        <v>41</v>
      </c>
      <c r="E68" s="17" t="s">
        <v>5</v>
      </c>
      <c r="F68">
        <f ca="1">IFERROR(IF(A68="","",OFFSET(Results!$AJ$1,MATCH(A68,Results!$A:$A,0)-1,0)),"")</f>
        <v>58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145</v>
      </c>
      <c r="B69" s="15" t="s">
        <v>91</v>
      </c>
      <c r="C69" s="16">
        <v>161</v>
      </c>
      <c r="D69" s="16">
        <v>251</v>
      </c>
      <c r="E69" s="17" t="s">
        <v>593</v>
      </c>
      <c r="F69">
        <f ca="1">IFERROR(IF(A69="","",OFFSET(Results!$AJ$1,MATCH(A69,Results!$A:$A,0)-1,0)),"")</f>
        <v>9</v>
      </c>
      <c r="G69" s="6">
        <f t="shared" ca="1" si="1"/>
        <v>-0.2</v>
      </c>
      <c r="H69" t="str">
        <f ca="1">IF(E69="","",OFFSET([1]LPGA!$AL$1,MATCH(A69,[1]LPGA!$E$1:$E$500,0)-1,0))</f>
        <v>Spreadex: 250/1, 5pl, 1/4</v>
      </c>
    </row>
    <row r="70" spans="1:8" x14ac:dyDescent="0.35">
      <c r="A70" t="s">
        <v>146</v>
      </c>
      <c r="B70" s="15" t="s">
        <v>147</v>
      </c>
      <c r="C70" s="16">
        <v>31</v>
      </c>
      <c r="D70" s="16">
        <v>26</v>
      </c>
      <c r="E70" s="17" t="s">
        <v>5</v>
      </c>
      <c r="F70">
        <f ca="1">IFERROR(IF(A70="","",OFFSET(Results!$AJ$1,MATCH(A70,Results!$A:$A,0)-1,0)),"")</f>
        <v>4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148</v>
      </c>
      <c r="B71" s="15" t="s">
        <v>149</v>
      </c>
      <c r="C71" s="16">
        <v>24</v>
      </c>
      <c r="D71" s="16">
        <v>23</v>
      </c>
      <c r="E71" s="17" t="s">
        <v>5</v>
      </c>
      <c r="F71">
        <f ca="1">IFERROR(IF(A71="","",OFFSET(Results!$AJ$1,MATCH(A71,Results!$A:$A,0)-1,0)),"")</f>
        <v>10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150</v>
      </c>
      <c r="B72" s="15" t="s">
        <v>151</v>
      </c>
      <c r="C72" s="16">
        <v>51</v>
      </c>
      <c r="D72" s="16">
        <v>34</v>
      </c>
      <c r="E72" s="17" t="s">
        <v>5</v>
      </c>
      <c r="F72">
        <f ca="1">IFERROR(IF(A72="","",OFFSET(Results!$AJ$1,MATCH(A72,Results!$A:$A,0)-1,0)),"")</f>
        <v>41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152</v>
      </c>
      <c r="B73" s="15" t="s">
        <v>153</v>
      </c>
      <c r="C73" s="16">
        <v>97</v>
      </c>
      <c r="D73" s="16">
        <v>111</v>
      </c>
      <c r="E73" s="17" t="s">
        <v>594</v>
      </c>
      <c r="F73">
        <f ca="1">IFERROR(IF(A73="","",OFFSET(Results!$AJ$1,MATCH(A73,Results!$A:$A,0)-1,0)),"")</f>
        <v>41</v>
      </c>
      <c r="G73" s="6">
        <f t="shared" ca="1" si="1"/>
        <v>-0.1</v>
      </c>
      <c r="H73" t="str">
        <f ca="1">IF(E73="","",OFFSET([1]LPGA!$AL$1,MATCH(A73,[1]LPGA!$E$1:$E$500,0)-1,0))</f>
        <v>Unibet: 110/1, 5pl, 1/4</v>
      </c>
    </row>
    <row r="74" spans="1:8" x14ac:dyDescent="0.35">
      <c r="A74" t="s">
        <v>154</v>
      </c>
      <c r="B74" s="15" t="s">
        <v>42</v>
      </c>
      <c r="C74" s="16">
        <v>233</v>
      </c>
      <c r="D74" s="16">
        <v>326</v>
      </c>
      <c r="E74" s="17" t="s">
        <v>594</v>
      </c>
      <c r="F74">
        <f ca="1">IFERROR(IF(A74="","",OFFSET(Results!$AJ$1,MATCH(A74,Results!$A:$A,0)-1,0)),"")</f>
        <v>34</v>
      </c>
      <c r="G74" s="6">
        <f t="shared" ca="1" si="1"/>
        <v>-0.1</v>
      </c>
      <c r="H74" t="str">
        <f ca="1">IF(E74="","",OFFSET([1]LPGA!$AL$1,MATCH(A74,[1]LPGA!$E$1:$E$500,0)-1,0))</f>
        <v>Unibet: 325/1, 5pl, 1/4</v>
      </c>
    </row>
    <row r="75" spans="1:8" x14ac:dyDescent="0.35">
      <c r="A75" t="s">
        <v>155</v>
      </c>
      <c r="B75" s="15" t="s">
        <v>156</v>
      </c>
      <c r="C75" s="16">
        <v>73</v>
      </c>
      <c r="D75" s="16">
        <v>67</v>
      </c>
      <c r="E75" s="17" t="s">
        <v>5</v>
      </c>
      <c r="F75">
        <f ca="1">IFERROR(IF(A75="","",OFFSET(Results!$AJ$1,MATCH(A75,Results!$A:$A,0)-1,0)),"")</f>
        <v>77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157</v>
      </c>
      <c r="B76" s="15" t="s">
        <v>158</v>
      </c>
      <c r="C76" s="16">
        <v>36</v>
      </c>
      <c r="D76" s="16">
        <v>29</v>
      </c>
      <c r="E76" s="17" t="s">
        <v>5</v>
      </c>
      <c r="F76">
        <f ca="1">IFERROR(IF(A76="","",OFFSET(Results!$AJ$1,MATCH(A76,Results!$A:$A,0)-1,0)),"")</f>
        <v>10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159</v>
      </c>
      <c r="B77" s="15" t="s">
        <v>79</v>
      </c>
      <c r="C77" s="16">
        <v>323</v>
      </c>
      <c r="D77" s="16">
        <v>551</v>
      </c>
      <c r="E77" s="17" t="s">
        <v>594</v>
      </c>
      <c r="F77">
        <f ca="1">IFERROR(IF(A77="","",OFFSET(Results!$AJ$1,MATCH(A77,Results!$A:$A,0)-1,0)),"")</f>
        <v>62</v>
      </c>
      <c r="G77" s="6">
        <f t="shared" ca="1" si="1"/>
        <v>-0.1</v>
      </c>
      <c r="H77" t="str">
        <f ca="1">IF(E77="","",OFFSET([1]LPGA!$AL$1,MATCH(A77,[1]LPGA!$E$1:$E$500,0)-1,0))</f>
        <v>Unibet: 550/1, 5pl, 1/4</v>
      </c>
    </row>
    <row r="78" spans="1:8" x14ac:dyDescent="0.35">
      <c r="A78" t="s">
        <v>160</v>
      </c>
      <c r="B78" s="15" t="s">
        <v>161</v>
      </c>
      <c r="C78" s="16">
        <v>83</v>
      </c>
      <c r="D78" s="16">
        <v>76</v>
      </c>
      <c r="E78" s="17" t="s">
        <v>5</v>
      </c>
      <c r="F78">
        <f ca="1">IFERROR(IF(A78="","",OFFSET(Results!$AJ$1,MATCH(A78,Results!$A:$A,0)-1,0)),"")</f>
        <v>2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162</v>
      </c>
      <c r="B79" s="15" t="s">
        <v>163</v>
      </c>
      <c r="C79" s="16">
        <v>109</v>
      </c>
      <c r="D79" s="16">
        <v>161</v>
      </c>
      <c r="E79" s="17" t="s">
        <v>46</v>
      </c>
      <c r="F79">
        <f ca="1">IFERROR(IF(A79="","",OFFSET(Results!$AJ$1,MATCH(A79,Results!$A:$A,0)-1,0)),"")</f>
        <v>27</v>
      </c>
      <c r="G79" s="6">
        <f t="shared" ca="1" si="1"/>
        <v>-0.3</v>
      </c>
      <c r="H79" t="str">
        <f ca="1">IF(E79="","",OFFSET([1]LPGA!$AL$1,MATCH(A79,[1]LPGA!$E$1:$E$500,0)-1,0))</f>
        <v>Unibet: 160/1, 5pl, 1/4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164</v>
      </c>
      <c r="C2" s="16">
        <v>40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165</v>
      </c>
      <c r="C3" s="16">
        <v>45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166</v>
      </c>
      <c r="C4" s="16">
        <v>86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167</v>
      </c>
      <c r="C5" s="16">
        <v>11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163</v>
      </c>
      <c r="C6" s="16">
        <v>109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168</v>
      </c>
      <c r="C7" s="16">
        <v>14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169</v>
      </c>
      <c r="C8" s="16">
        <v>38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170</v>
      </c>
      <c r="C9" s="16">
        <v>95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171</v>
      </c>
      <c r="C10" s="16">
        <v>7.6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172</v>
      </c>
      <c r="C11" s="16">
        <v>60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173</v>
      </c>
      <c r="C12" s="16">
        <v>32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174</v>
      </c>
      <c r="C13" s="16">
        <v>85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175</v>
      </c>
      <c r="C14" s="16">
        <v>88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176</v>
      </c>
      <c r="C15" s="16">
        <v>31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61</v>
      </c>
      <c r="C16" s="16">
        <v>42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177</v>
      </c>
      <c r="C17" s="16">
        <v>9.1999999999999993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178</v>
      </c>
      <c r="C18" s="16">
        <v>44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179</v>
      </c>
      <c r="C19" s="16">
        <v>30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180</v>
      </c>
      <c r="C20" s="16">
        <v>68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181</v>
      </c>
      <c r="C21" s="16">
        <v>14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182</v>
      </c>
      <c r="C22" s="16">
        <v>19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183</v>
      </c>
      <c r="C23" s="16">
        <v>111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59</v>
      </c>
      <c r="C24" s="16">
        <v>270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184</v>
      </c>
      <c r="C25" s="16">
        <v>76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185</v>
      </c>
      <c r="C26" s="16">
        <v>244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186</v>
      </c>
      <c r="C27" s="16">
        <v>16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139</v>
      </c>
      <c r="C28" s="16">
        <v>55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187</v>
      </c>
      <c r="C29" s="16">
        <v>27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188</v>
      </c>
      <c r="C30" s="16">
        <v>78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189</v>
      </c>
      <c r="C31" s="16">
        <v>85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190</v>
      </c>
      <c r="C32" s="16">
        <v>68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183</v>
      </c>
      <c r="C33" s="16">
        <v>111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191</v>
      </c>
      <c r="C34" s="16">
        <v>56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32</v>
      </c>
      <c r="C35" s="16">
        <v>435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192</v>
      </c>
      <c r="C36" s="16">
        <v>61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193</v>
      </c>
      <c r="C37" s="16">
        <v>44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194</v>
      </c>
      <c r="C38" s="16">
        <v>96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195</v>
      </c>
      <c r="C39" s="16">
        <v>44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196</v>
      </c>
      <c r="C40" s="16">
        <v>46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97</v>
      </c>
      <c r="B41" s="15" t="s">
        <v>197</v>
      </c>
      <c r="C41" s="16">
        <v>31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198</v>
      </c>
      <c r="C42" s="16">
        <v>67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117</v>
      </c>
      <c r="C43" s="16">
        <v>182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103</v>
      </c>
      <c r="B44" s="15" t="s">
        <v>199</v>
      </c>
      <c r="C44" s="16">
        <v>12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105</v>
      </c>
      <c r="B45" s="15" t="s">
        <v>200</v>
      </c>
      <c r="C45" s="16">
        <v>4.9000000000000004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107</v>
      </c>
      <c r="B46" s="15" t="s">
        <v>201</v>
      </c>
      <c r="C46" s="16">
        <v>42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202</v>
      </c>
      <c r="C47" s="16">
        <v>23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203</v>
      </c>
      <c r="C48" s="16">
        <v>43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201</v>
      </c>
      <c r="C49" s="16">
        <v>42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112</v>
      </c>
      <c r="B50" s="15" t="s">
        <v>204</v>
      </c>
      <c r="C50" s="16">
        <v>5.5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24</v>
      </c>
      <c r="C51" s="16">
        <v>139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205</v>
      </c>
      <c r="C52" s="16">
        <v>49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26</v>
      </c>
      <c r="C53" s="16">
        <v>172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206</v>
      </c>
      <c r="C54" s="16">
        <v>6.9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207</v>
      </c>
      <c r="C55" s="16">
        <v>35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208</v>
      </c>
      <c r="C56" s="16">
        <v>20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209</v>
      </c>
      <c r="C57" s="16">
        <v>26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210</v>
      </c>
      <c r="C58" s="16">
        <v>75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129</v>
      </c>
      <c r="B59" s="15" t="s">
        <v>211</v>
      </c>
      <c r="C59" s="16">
        <v>77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212</v>
      </c>
      <c r="C60" s="16">
        <v>10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133</v>
      </c>
      <c r="B61" s="15" t="s">
        <v>213</v>
      </c>
      <c r="C61" s="16">
        <v>31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214</v>
      </c>
      <c r="C62" s="16">
        <v>32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215</v>
      </c>
      <c r="C63" s="16">
        <v>54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216</v>
      </c>
      <c r="C64" s="16">
        <v>75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217</v>
      </c>
      <c r="C65" s="16">
        <v>18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218</v>
      </c>
      <c r="C66" s="16">
        <v>36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219</v>
      </c>
      <c r="C67" s="16">
        <v>76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220</v>
      </c>
      <c r="C68" s="16">
        <v>16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145</v>
      </c>
      <c r="B69" s="15" t="s">
        <v>221</v>
      </c>
      <c r="C69" s="16">
        <v>45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222</v>
      </c>
      <c r="C70" s="16">
        <v>11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223</v>
      </c>
      <c r="C71" s="16">
        <v>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150</v>
      </c>
      <c r="B72" s="15" t="s">
        <v>224</v>
      </c>
      <c r="C72" s="16">
        <v>17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152</v>
      </c>
      <c r="B73" s="15" t="s">
        <v>225</v>
      </c>
      <c r="C73" s="16">
        <v>28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154</v>
      </c>
      <c r="B74" s="15" t="s">
        <v>226</v>
      </c>
      <c r="C74" s="16">
        <v>59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155</v>
      </c>
      <c r="B75" s="15" t="s">
        <v>227</v>
      </c>
      <c r="C75" s="16">
        <v>22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157</v>
      </c>
      <c r="B76" s="15" t="s">
        <v>228</v>
      </c>
      <c r="C76" s="16">
        <v>13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159</v>
      </c>
      <c r="B77" s="15" t="s">
        <v>161</v>
      </c>
      <c r="C77" s="16">
        <v>83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160</v>
      </c>
      <c r="B78" s="15" t="s">
        <v>229</v>
      </c>
      <c r="C78" s="16">
        <v>24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162</v>
      </c>
      <c r="B79" s="15" t="s">
        <v>230</v>
      </c>
      <c r="C79" s="16">
        <v>33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231</v>
      </c>
      <c r="C2" s="16">
        <v>22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232</v>
      </c>
      <c r="C3" s="16">
        <v>25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178</v>
      </c>
      <c r="C4" s="16">
        <v>44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233</v>
      </c>
      <c r="C5" s="16">
        <v>6.8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234</v>
      </c>
      <c r="C6" s="16">
        <v>54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235</v>
      </c>
      <c r="C7" s="16">
        <v>8.1999999999999993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236</v>
      </c>
      <c r="C8" s="16">
        <v>22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237</v>
      </c>
      <c r="C9" s="16">
        <v>48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238</v>
      </c>
      <c r="C10" s="16">
        <v>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239</v>
      </c>
      <c r="C11" s="16">
        <v>32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240</v>
      </c>
      <c r="C12" s="16">
        <v>18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241</v>
      </c>
      <c r="C13" s="16">
        <v>45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178</v>
      </c>
      <c r="C14" s="16">
        <v>44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242</v>
      </c>
      <c r="C15" s="16">
        <v>17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243</v>
      </c>
      <c r="C16" s="16">
        <v>23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244</v>
      </c>
      <c r="C17" s="16">
        <v>5.9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149</v>
      </c>
      <c r="C18" s="16">
        <v>24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245</v>
      </c>
      <c r="C19" s="16">
        <v>18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246</v>
      </c>
      <c r="C20" s="16">
        <v>37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247</v>
      </c>
      <c r="C21" s="16">
        <v>8.8000000000000007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248</v>
      </c>
      <c r="C22" s="16">
        <v>11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234</v>
      </c>
      <c r="C23" s="16">
        <v>54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123</v>
      </c>
      <c r="C24" s="16">
        <v>125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249</v>
      </c>
      <c r="C25" s="16">
        <v>40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250</v>
      </c>
      <c r="C26" s="16">
        <v>118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251</v>
      </c>
      <c r="C27" s="16">
        <v>9.6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252</v>
      </c>
      <c r="C28" s="16">
        <v>30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253</v>
      </c>
      <c r="C29" s="16">
        <v>15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254</v>
      </c>
      <c r="C30" s="16">
        <v>40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255</v>
      </c>
      <c r="C31" s="16">
        <v>44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218</v>
      </c>
      <c r="C32" s="16">
        <v>36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215</v>
      </c>
      <c r="C33" s="16">
        <v>54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256</v>
      </c>
      <c r="C34" s="16">
        <v>29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257</v>
      </c>
      <c r="C35" s="16">
        <v>204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214</v>
      </c>
      <c r="C36" s="16">
        <v>32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258</v>
      </c>
      <c r="C37" s="16">
        <v>24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71</v>
      </c>
      <c r="C38" s="16">
        <v>48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259</v>
      </c>
      <c r="C39" s="16">
        <v>24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260</v>
      </c>
      <c r="C40" s="16">
        <v>25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97</v>
      </c>
      <c r="B41" s="15" t="s">
        <v>242</v>
      </c>
      <c r="C41" s="16">
        <v>17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261</v>
      </c>
      <c r="C42" s="16">
        <v>35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262</v>
      </c>
      <c r="C43" s="16">
        <v>83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103</v>
      </c>
      <c r="B44" s="15" t="s">
        <v>263</v>
      </c>
      <c r="C44" s="16">
        <v>7.5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105</v>
      </c>
      <c r="B45" s="15" t="s">
        <v>264</v>
      </c>
      <c r="C45" s="16">
        <v>3.4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107</v>
      </c>
      <c r="B46" s="15" t="s">
        <v>231</v>
      </c>
      <c r="C46" s="16">
        <v>22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265</v>
      </c>
      <c r="C47" s="16">
        <v>13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266</v>
      </c>
      <c r="C48" s="16">
        <v>23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267</v>
      </c>
      <c r="C49" s="16">
        <v>23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112</v>
      </c>
      <c r="B50" s="15" t="s">
        <v>268</v>
      </c>
      <c r="C50" s="16">
        <v>3.8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269</v>
      </c>
      <c r="C51" s="16">
        <v>69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270</v>
      </c>
      <c r="C52" s="16">
        <v>26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127</v>
      </c>
      <c r="C53" s="16">
        <v>84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271</v>
      </c>
      <c r="C54" s="16">
        <v>4.5999999999999996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208</v>
      </c>
      <c r="C55" s="16">
        <v>20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272</v>
      </c>
      <c r="C56" s="16">
        <v>12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273</v>
      </c>
      <c r="C57" s="16">
        <v>15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274</v>
      </c>
      <c r="C58" s="16">
        <v>39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129</v>
      </c>
      <c r="B59" s="15" t="s">
        <v>275</v>
      </c>
      <c r="C59" s="16">
        <v>39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276</v>
      </c>
      <c r="C60" s="16">
        <v>6.6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133</v>
      </c>
      <c r="B61" s="15" t="s">
        <v>277</v>
      </c>
      <c r="C61" s="16">
        <v>17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278</v>
      </c>
      <c r="C62" s="16">
        <v>18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279</v>
      </c>
      <c r="C63" s="16">
        <v>28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274</v>
      </c>
      <c r="C64" s="16">
        <v>39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280</v>
      </c>
      <c r="C65" s="16">
        <v>11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281</v>
      </c>
      <c r="C66" s="16">
        <v>20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282</v>
      </c>
      <c r="C67" s="16">
        <v>39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283</v>
      </c>
      <c r="C68" s="16">
        <v>9.6999999999999993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145</v>
      </c>
      <c r="B69" s="15" t="s">
        <v>229</v>
      </c>
      <c r="C69" s="16">
        <v>24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284</v>
      </c>
      <c r="C70" s="16">
        <v>6.9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285</v>
      </c>
      <c r="C71" s="16">
        <v>5.8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150</v>
      </c>
      <c r="B72" s="15" t="s">
        <v>286</v>
      </c>
      <c r="C72" s="16">
        <v>10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152</v>
      </c>
      <c r="B73" s="15" t="s">
        <v>287</v>
      </c>
      <c r="C73" s="16">
        <v>16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154</v>
      </c>
      <c r="B74" s="15" t="s">
        <v>288</v>
      </c>
      <c r="C74" s="16">
        <v>32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155</v>
      </c>
      <c r="B75" s="15" t="s">
        <v>289</v>
      </c>
      <c r="C75" s="16">
        <v>13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157</v>
      </c>
      <c r="B76" s="15" t="s">
        <v>290</v>
      </c>
      <c r="C76" s="16">
        <v>7.8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159</v>
      </c>
      <c r="B77" s="15" t="s">
        <v>201</v>
      </c>
      <c r="C77" s="16">
        <v>42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160</v>
      </c>
      <c r="B78" s="15" t="s">
        <v>291</v>
      </c>
      <c r="C78" s="16">
        <v>14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162</v>
      </c>
      <c r="B79" s="15" t="s">
        <v>292</v>
      </c>
      <c r="C79" s="16">
        <v>19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293</v>
      </c>
      <c r="C2" s="16">
        <v>9.9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294</v>
      </c>
      <c r="C3" s="16">
        <v>11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295</v>
      </c>
      <c r="C4" s="16">
        <v>17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296</v>
      </c>
      <c r="C5" s="16">
        <v>3.8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297</v>
      </c>
      <c r="C6" s="16">
        <v>21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298</v>
      </c>
      <c r="C7" s="16">
        <v>4.4000000000000004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299</v>
      </c>
      <c r="C8" s="16">
        <v>9.6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300</v>
      </c>
      <c r="C9" s="16">
        <v>19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301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302</v>
      </c>
      <c r="C11" s="16">
        <v>13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303</v>
      </c>
      <c r="C12" s="16">
        <v>8.4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304</v>
      </c>
      <c r="C13" s="16">
        <v>17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305</v>
      </c>
      <c r="C14" s="16">
        <v>17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306</v>
      </c>
      <c r="C15" s="16">
        <v>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307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308</v>
      </c>
      <c r="C17" s="16">
        <v>3.4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309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310</v>
      </c>
      <c r="C19" s="16">
        <v>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311</v>
      </c>
      <c r="C20" s="16">
        <v>15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312</v>
      </c>
      <c r="C21" s="16">
        <v>4.5999999999999996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313</v>
      </c>
      <c r="C22" s="16">
        <v>5.7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314</v>
      </c>
      <c r="C23" s="16">
        <v>21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315</v>
      </c>
      <c r="C24" s="16">
        <v>43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316</v>
      </c>
      <c r="C25" s="16">
        <v>16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317</v>
      </c>
      <c r="C26" s="16">
        <v>41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318</v>
      </c>
      <c r="C27" s="16">
        <v>4.9000000000000004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319</v>
      </c>
      <c r="C28" s="16">
        <v>13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320</v>
      </c>
      <c r="C29" s="16">
        <v>7.1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321</v>
      </c>
      <c r="C30" s="16">
        <v>16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305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322</v>
      </c>
      <c r="C32" s="16">
        <v>15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323</v>
      </c>
      <c r="C33" s="16">
        <v>20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324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325</v>
      </c>
      <c r="C35" s="16">
        <v>63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326</v>
      </c>
      <c r="C36" s="16">
        <v>13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327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328</v>
      </c>
      <c r="C38" s="16">
        <v>19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329</v>
      </c>
      <c r="C39" s="16">
        <v>10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330</v>
      </c>
      <c r="C40" s="16">
        <v>11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97</v>
      </c>
      <c r="B41" s="15" t="s">
        <v>331</v>
      </c>
      <c r="C41" s="16">
        <v>7.9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332</v>
      </c>
      <c r="C42" s="16">
        <v>14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333</v>
      </c>
      <c r="C43" s="16">
        <v>30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103</v>
      </c>
      <c r="B44" s="15" t="s">
        <v>334</v>
      </c>
      <c r="C44" s="16">
        <v>4.0999999999999996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105</v>
      </c>
      <c r="B45" s="15" t="s">
        <v>335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107</v>
      </c>
      <c r="B46" s="15" t="s">
        <v>336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337</v>
      </c>
      <c r="C47" s="16">
        <v>6.5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338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339</v>
      </c>
      <c r="C49" s="16">
        <v>9.9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112</v>
      </c>
      <c r="B50" s="15" t="s">
        <v>340</v>
      </c>
      <c r="C50" s="16">
        <v>2.4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341</v>
      </c>
      <c r="C51" s="16">
        <v>25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342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343</v>
      </c>
      <c r="C53" s="16">
        <v>29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344</v>
      </c>
      <c r="C54" s="16">
        <v>2.8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345</v>
      </c>
      <c r="C55" s="16">
        <v>8.8000000000000007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346</v>
      </c>
      <c r="C56" s="16">
        <v>5.8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347</v>
      </c>
      <c r="C57" s="16">
        <v>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348</v>
      </c>
      <c r="C58" s="16">
        <v>16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129</v>
      </c>
      <c r="B59" s="15" t="s">
        <v>349</v>
      </c>
      <c r="C59" s="16">
        <v>16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350</v>
      </c>
      <c r="C60" s="16">
        <v>3.6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133</v>
      </c>
      <c r="B61" s="15" t="s">
        <v>351</v>
      </c>
      <c r="C61" s="16">
        <v>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352</v>
      </c>
      <c r="C62" s="16">
        <v>8.5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353</v>
      </c>
      <c r="C63" s="16">
        <v>12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354</v>
      </c>
      <c r="C64" s="16">
        <v>16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355</v>
      </c>
      <c r="C65" s="16">
        <v>5.4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356</v>
      </c>
      <c r="C66" s="16">
        <v>8.9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357</v>
      </c>
      <c r="C67" s="16">
        <v>16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358</v>
      </c>
      <c r="C68" s="16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145</v>
      </c>
      <c r="B69" s="15" t="s">
        <v>359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360</v>
      </c>
      <c r="C70" s="16">
        <v>3.8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361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150</v>
      </c>
      <c r="B72" s="15" t="s">
        <v>362</v>
      </c>
      <c r="C72" s="16">
        <v>5.0999999999999996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152</v>
      </c>
      <c r="B73" s="15" t="s">
        <v>363</v>
      </c>
      <c r="C73" s="16">
        <v>7.6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154</v>
      </c>
      <c r="B74" s="15" t="s">
        <v>302</v>
      </c>
      <c r="C74" s="16">
        <v>13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155</v>
      </c>
      <c r="B75" s="15" t="s">
        <v>364</v>
      </c>
      <c r="C75" s="16">
        <v>6.4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157</v>
      </c>
      <c r="B76" s="15" t="s">
        <v>365</v>
      </c>
      <c r="C76" s="16">
        <v>4.2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159</v>
      </c>
      <c r="B77" s="15" t="s">
        <v>366</v>
      </c>
      <c r="C77" s="16">
        <v>17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160</v>
      </c>
      <c r="B78" s="15" t="s">
        <v>367</v>
      </c>
      <c r="C78" s="16">
        <v>6.7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162</v>
      </c>
      <c r="B79" s="15" t="s">
        <v>368</v>
      </c>
      <c r="C79" s="16">
        <v>8.6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369</v>
      </c>
      <c r="C2" s="16">
        <v>4.4000000000000004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370</v>
      </c>
      <c r="C3" s="16">
        <v>4.7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371</v>
      </c>
      <c r="C4" s="16">
        <v>6.8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372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373</v>
      </c>
      <c r="C6" s="16">
        <v>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374</v>
      </c>
      <c r="C7" s="16">
        <v>2.4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375</v>
      </c>
      <c r="C8" s="16">
        <v>4.3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376</v>
      </c>
      <c r="C9" s="16">
        <v>7.3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377</v>
      </c>
      <c r="C10" s="16">
        <v>1.86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378</v>
      </c>
      <c r="C11" s="16">
        <v>5.5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379</v>
      </c>
      <c r="C12" s="16">
        <v>3.9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380</v>
      </c>
      <c r="C13" s="16">
        <v>6.8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381</v>
      </c>
      <c r="C14" s="16">
        <v>6.8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382</v>
      </c>
      <c r="C15" s="16">
        <v>3.8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383</v>
      </c>
      <c r="C16" s="16">
        <v>4.5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384</v>
      </c>
      <c r="C17" s="16">
        <v>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385</v>
      </c>
      <c r="C18" s="16">
        <v>4.5999999999999996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386</v>
      </c>
      <c r="C19" s="16">
        <v>3.8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387</v>
      </c>
      <c r="C20" s="16">
        <v>6.1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388</v>
      </c>
      <c r="C21" s="16">
        <v>2.5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389</v>
      </c>
      <c r="C22" s="16">
        <v>2.9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390</v>
      </c>
      <c r="C23" s="16">
        <v>7.9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391</v>
      </c>
      <c r="C24" s="16">
        <v>14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392</v>
      </c>
      <c r="C25" s="16">
        <v>6.3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168</v>
      </c>
      <c r="C26" s="16">
        <v>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393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394</v>
      </c>
      <c r="C28" s="16">
        <v>5.3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395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396</v>
      </c>
      <c r="C30" s="16">
        <v>6.3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397</v>
      </c>
      <c r="C31" s="16">
        <v>6.7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398</v>
      </c>
      <c r="C32" s="16">
        <v>5.9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290</v>
      </c>
      <c r="C33" s="16">
        <v>7.8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399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328</v>
      </c>
      <c r="C35" s="16">
        <v>19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400</v>
      </c>
      <c r="C36" s="16">
        <v>5.6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401</v>
      </c>
      <c r="C37" s="16">
        <v>4.5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402</v>
      </c>
      <c r="C38" s="16">
        <v>7.2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403</v>
      </c>
      <c r="C39" s="16">
        <v>4.5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404</v>
      </c>
      <c r="C40" s="16">
        <v>4.7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97</v>
      </c>
      <c r="B41" s="15" t="s">
        <v>405</v>
      </c>
      <c r="C41" s="16">
        <v>3.8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406</v>
      </c>
      <c r="C42" s="16">
        <v>5.9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407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103</v>
      </c>
      <c r="B44" s="15" t="s">
        <v>408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105</v>
      </c>
      <c r="B45" s="15" t="s">
        <v>409</v>
      </c>
      <c r="C45" s="16">
        <v>1.54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107</v>
      </c>
      <c r="B46" s="15" t="s">
        <v>410</v>
      </c>
      <c r="C46" s="16">
        <v>4.4000000000000004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411</v>
      </c>
      <c r="C47" s="16">
        <v>3.2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412</v>
      </c>
      <c r="C48" s="16">
        <v>4.4000000000000004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413</v>
      </c>
      <c r="C49" s="16">
        <v>4.4000000000000004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112</v>
      </c>
      <c r="B50" s="15" t="s">
        <v>414</v>
      </c>
      <c r="C50" s="16">
        <v>1.61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415</v>
      </c>
      <c r="C51" s="16">
        <v>9.1999999999999993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416</v>
      </c>
      <c r="C52" s="16">
        <v>4.8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417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418</v>
      </c>
      <c r="C54" s="16">
        <v>1.78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419</v>
      </c>
      <c r="C55" s="16">
        <v>4.0999999999999996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420</v>
      </c>
      <c r="C56" s="16">
        <v>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421</v>
      </c>
      <c r="C57" s="16">
        <v>3.4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422</v>
      </c>
      <c r="C58" s="16">
        <v>6.2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129</v>
      </c>
      <c r="B59" s="15" t="s">
        <v>423</v>
      </c>
      <c r="C59" s="16">
        <v>6.3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424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133</v>
      </c>
      <c r="B61" s="15" t="s">
        <v>425</v>
      </c>
      <c r="C61" s="16">
        <v>3.8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426</v>
      </c>
      <c r="C62" s="16">
        <v>3.9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427</v>
      </c>
      <c r="C63" s="16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428</v>
      </c>
      <c r="C64" s="16">
        <v>6.3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429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430</v>
      </c>
      <c r="C66" s="16">
        <v>4.0999999999999996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392</v>
      </c>
      <c r="C67" s="16">
        <v>6.3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431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145</v>
      </c>
      <c r="B69" s="15" t="s">
        <v>432</v>
      </c>
      <c r="C69" s="16">
        <v>4.7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433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434</v>
      </c>
      <c r="C71" s="16">
        <v>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150</v>
      </c>
      <c r="B72" s="15" t="s">
        <v>435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152</v>
      </c>
      <c r="B73" s="15" t="s">
        <v>436</v>
      </c>
      <c r="C73" s="16">
        <v>3.6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154</v>
      </c>
      <c r="B74" s="15" t="s">
        <v>437</v>
      </c>
      <c r="C74" s="16">
        <v>5.5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155</v>
      </c>
      <c r="B75" s="15" t="s">
        <v>438</v>
      </c>
      <c r="C75" s="16">
        <v>3.2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157</v>
      </c>
      <c r="B76" s="15" t="s">
        <v>439</v>
      </c>
      <c r="C76" s="16">
        <v>2.4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159</v>
      </c>
      <c r="B77" s="15" t="s">
        <v>276</v>
      </c>
      <c r="C77" s="16">
        <v>6.6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160</v>
      </c>
      <c r="B78" s="15" t="s">
        <v>440</v>
      </c>
      <c r="C78" s="16">
        <v>3.3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162</v>
      </c>
      <c r="B79" s="15" t="s">
        <v>441</v>
      </c>
      <c r="C79" s="16">
        <v>3.9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442</v>
      </c>
      <c r="C2" s="16">
        <v>2.8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443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444</v>
      </c>
      <c r="C4" s="16">
        <v>3.9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445</v>
      </c>
      <c r="C5" s="16">
        <v>1.63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446</v>
      </c>
      <c r="C6" s="16">
        <v>4.5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447</v>
      </c>
      <c r="C7" s="16">
        <v>1.79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448</v>
      </c>
      <c r="C8" s="16">
        <v>2.7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449</v>
      </c>
      <c r="C9" s="16">
        <v>4.0999999999999996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450</v>
      </c>
      <c r="C10" s="16">
        <v>1.47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451</v>
      </c>
      <c r="C11" s="16">
        <v>3.3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452</v>
      </c>
      <c r="C12" s="16">
        <v>2.5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453</v>
      </c>
      <c r="C13" s="16">
        <v>3.9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454</v>
      </c>
      <c r="C14" s="16">
        <v>3.9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455</v>
      </c>
      <c r="C15" s="16">
        <v>2.4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456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457</v>
      </c>
      <c r="C17" s="16">
        <v>1.55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458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459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436</v>
      </c>
      <c r="C20" s="16">
        <v>3.6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460</v>
      </c>
      <c r="C21" s="16">
        <v>1.81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461</v>
      </c>
      <c r="C22" s="16">
        <v>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462</v>
      </c>
      <c r="C23" s="16">
        <v>4.4000000000000004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463</v>
      </c>
      <c r="C24" s="16">
        <v>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464</v>
      </c>
      <c r="C25" s="16">
        <v>3.7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465</v>
      </c>
      <c r="C26" s="16">
        <v>6.8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466</v>
      </c>
      <c r="C27" s="16">
        <v>1.88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467</v>
      </c>
      <c r="C28" s="16">
        <v>3.2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468</v>
      </c>
      <c r="C29" s="16">
        <v>2.2999999999999998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469</v>
      </c>
      <c r="C30" s="16">
        <v>3.7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470</v>
      </c>
      <c r="C31" s="16">
        <v>3.9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471</v>
      </c>
      <c r="C32" s="16">
        <v>3.5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472</v>
      </c>
      <c r="C33" s="16">
        <v>4.3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473</v>
      </c>
      <c r="C34" s="16">
        <v>3.2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474</v>
      </c>
      <c r="C35" s="16">
        <v>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475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456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476</v>
      </c>
      <c r="C38" s="16">
        <v>4.0999999999999996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477</v>
      </c>
      <c r="C39" s="16">
        <v>2.8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389</v>
      </c>
      <c r="C40" s="16">
        <v>2.9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97</v>
      </c>
      <c r="B41" s="15" t="s">
        <v>478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479</v>
      </c>
      <c r="C42" s="16">
        <v>3.5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480</v>
      </c>
      <c r="C43" s="16">
        <v>5.6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103</v>
      </c>
      <c r="B44" s="15" t="s">
        <v>481</v>
      </c>
      <c r="C44" s="16">
        <v>1.7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105</v>
      </c>
      <c r="B45" s="15" t="s">
        <v>482</v>
      </c>
      <c r="C45" s="16">
        <v>1.29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107</v>
      </c>
      <c r="B46" s="15" t="s">
        <v>483</v>
      </c>
      <c r="C46" s="16">
        <v>2.8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484</v>
      </c>
      <c r="C47" s="16">
        <v>2.2000000000000002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485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486</v>
      </c>
      <c r="C49" s="16">
        <v>2.8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112</v>
      </c>
      <c r="B50" s="15" t="s">
        <v>487</v>
      </c>
      <c r="C50" s="16">
        <v>1.33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488</v>
      </c>
      <c r="C51" s="16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489</v>
      </c>
      <c r="C52" s="16">
        <v>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490</v>
      </c>
      <c r="C53" s="16">
        <v>5.4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491</v>
      </c>
      <c r="C54" s="16">
        <v>1.42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492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493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494</v>
      </c>
      <c r="C57" s="16">
        <v>2.2999999999999998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495</v>
      </c>
      <c r="C58" s="16">
        <v>3.6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129</v>
      </c>
      <c r="B59" s="15" t="s">
        <v>496</v>
      </c>
      <c r="C59" s="16">
        <v>3.6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497</v>
      </c>
      <c r="C60" s="16">
        <v>1.61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133</v>
      </c>
      <c r="B61" s="15" t="s">
        <v>498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499</v>
      </c>
      <c r="C62" s="16">
        <v>2.5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500</v>
      </c>
      <c r="C63" s="16">
        <v>3.1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501</v>
      </c>
      <c r="C64" s="16">
        <v>3.7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502</v>
      </c>
      <c r="C65" s="16">
        <v>1.96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503</v>
      </c>
      <c r="C66" s="16">
        <v>2.6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504</v>
      </c>
      <c r="C67" s="16">
        <v>3.7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505</v>
      </c>
      <c r="C68" s="16">
        <v>1.89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145</v>
      </c>
      <c r="B69" s="15" t="s">
        <v>506</v>
      </c>
      <c r="C69" s="16">
        <v>2.9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507</v>
      </c>
      <c r="C70" s="16">
        <v>1.65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508</v>
      </c>
      <c r="C71" s="16">
        <v>1.55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150</v>
      </c>
      <c r="B72" s="15" t="s">
        <v>509</v>
      </c>
      <c r="C72" s="16">
        <v>1.91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152</v>
      </c>
      <c r="B73" s="15" t="s">
        <v>510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154</v>
      </c>
      <c r="B74" s="15" t="s">
        <v>511</v>
      </c>
      <c r="C74" s="16">
        <v>3.3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155</v>
      </c>
      <c r="B75" s="15" t="s">
        <v>512</v>
      </c>
      <c r="C75" s="16">
        <v>2.1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157</v>
      </c>
      <c r="B76" s="15" t="s">
        <v>513</v>
      </c>
      <c r="C76" s="16">
        <v>1.73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159</v>
      </c>
      <c r="B77" s="15" t="s">
        <v>514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160</v>
      </c>
      <c r="B78" s="15" t="s">
        <v>515</v>
      </c>
      <c r="C78" s="16">
        <v>2.2000000000000002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162</v>
      </c>
      <c r="B79" s="15" t="s">
        <v>516</v>
      </c>
      <c r="C79" s="16">
        <v>2.5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517</v>
      </c>
      <c r="C2" s="16">
        <v>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518</v>
      </c>
      <c r="C3" s="16">
        <v>2.1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519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520</v>
      </c>
      <c r="C5" s="16">
        <v>1.36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521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522</v>
      </c>
      <c r="C7" s="16">
        <v>1.45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523</v>
      </c>
      <c r="C8" s="16">
        <v>1.98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524</v>
      </c>
      <c r="C9" s="16">
        <v>2.7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525</v>
      </c>
      <c r="C10" s="16">
        <v>1.26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526</v>
      </c>
      <c r="C11" s="16">
        <v>2.2999999999999998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527</v>
      </c>
      <c r="C12" s="16">
        <v>1.87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528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529</v>
      </c>
      <c r="C14" s="16">
        <v>2.6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530</v>
      </c>
      <c r="C15" s="16">
        <v>1.82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531</v>
      </c>
      <c r="C16" s="16">
        <v>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532</v>
      </c>
      <c r="C17" s="16">
        <v>1.31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533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534</v>
      </c>
      <c r="C19" s="16">
        <v>1.84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535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536</v>
      </c>
      <c r="C21" s="16">
        <v>1.47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537</v>
      </c>
      <c r="C22" s="16">
        <v>1.59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458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538</v>
      </c>
      <c r="C24" s="16">
        <v>4.2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539</v>
      </c>
      <c r="C25" s="16">
        <v>2.5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540</v>
      </c>
      <c r="C26" s="16">
        <v>4.0999999999999996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541</v>
      </c>
      <c r="C27" s="16">
        <v>1.5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542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543</v>
      </c>
      <c r="C29" s="16">
        <v>1.74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544</v>
      </c>
      <c r="C30" s="16">
        <v>2.5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545</v>
      </c>
      <c r="C31" s="16">
        <v>2.6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546</v>
      </c>
      <c r="C32" s="16">
        <v>2.4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547</v>
      </c>
      <c r="C33" s="16">
        <v>2.8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548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549</v>
      </c>
      <c r="C35" s="16">
        <v>5.0999999999999996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550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531</v>
      </c>
      <c r="C37" s="16">
        <v>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551</v>
      </c>
      <c r="C38" s="16">
        <v>2.7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552</v>
      </c>
      <c r="C39" s="16">
        <v>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553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97</v>
      </c>
      <c r="B41" s="15" t="s">
        <v>554</v>
      </c>
      <c r="C41" s="16">
        <v>1.83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555</v>
      </c>
      <c r="C42" s="16">
        <v>2.4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556</v>
      </c>
      <c r="C43" s="16">
        <v>3.5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103</v>
      </c>
      <c r="B44" s="15" t="s">
        <v>557</v>
      </c>
      <c r="C44" s="16">
        <v>1.4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105</v>
      </c>
      <c r="B45" s="15" t="s">
        <v>558</v>
      </c>
      <c r="C45" s="16">
        <v>1.1599999999999999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107</v>
      </c>
      <c r="B46" s="15" t="s">
        <v>559</v>
      </c>
      <c r="C46" s="16">
        <v>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560</v>
      </c>
      <c r="C47" s="16">
        <v>1.68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561</v>
      </c>
      <c r="C48" s="16">
        <v>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562</v>
      </c>
      <c r="C49" s="16">
        <v>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112</v>
      </c>
      <c r="B50" s="15" t="s">
        <v>563</v>
      </c>
      <c r="C50" s="16">
        <v>1.18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564</v>
      </c>
      <c r="C51" s="16">
        <v>3.2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565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566</v>
      </c>
      <c r="C53" s="16">
        <v>3.4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567</v>
      </c>
      <c r="C54" s="16">
        <v>1.23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568</v>
      </c>
      <c r="C55" s="16">
        <v>1.91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569</v>
      </c>
      <c r="C56" s="16">
        <v>1.6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570</v>
      </c>
      <c r="C57" s="16">
        <v>1.72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571</v>
      </c>
      <c r="C58" s="16">
        <v>2.5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129</v>
      </c>
      <c r="B59" s="15" t="s">
        <v>572</v>
      </c>
      <c r="C59" s="16">
        <v>2.5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573</v>
      </c>
      <c r="C60" s="16">
        <v>1.34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133</v>
      </c>
      <c r="B61" s="15" t="s">
        <v>574</v>
      </c>
      <c r="C61" s="16">
        <v>1.83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575</v>
      </c>
      <c r="C62" s="16">
        <v>1.88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576</v>
      </c>
      <c r="C63" s="16">
        <v>2.2000000000000002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577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578</v>
      </c>
      <c r="C65" s="16">
        <v>1.55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579</v>
      </c>
      <c r="C66" s="16">
        <v>1.92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580</v>
      </c>
      <c r="C67" s="16">
        <v>2.5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581</v>
      </c>
      <c r="C68" s="16">
        <v>1.51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145</v>
      </c>
      <c r="B69" s="15" t="s">
        <v>582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583</v>
      </c>
      <c r="C70" s="16">
        <v>1.36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584</v>
      </c>
      <c r="C71" s="16">
        <v>1.31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150</v>
      </c>
      <c r="B72" s="15" t="s">
        <v>585</v>
      </c>
      <c r="C72" s="16">
        <v>1.52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152</v>
      </c>
      <c r="B73" s="15" t="s">
        <v>586</v>
      </c>
      <c r="C73" s="16">
        <v>1.78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154</v>
      </c>
      <c r="B74" s="15" t="s">
        <v>468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155</v>
      </c>
      <c r="B75" s="15" t="s">
        <v>587</v>
      </c>
      <c r="C75" s="16">
        <v>1.66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157</v>
      </c>
      <c r="B76" s="15" t="s">
        <v>588</v>
      </c>
      <c r="C76" s="16">
        <v>1.41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159</v>
      </c>
      <c r="B77" s="15" t="s">
        <v>589</v>
      </c>
      <c r="C77" s="16">
        <v>2.6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160</v>
      </c>
      <c r="B78" s="15" t="s">
        <v>590</v>
      </c>
      <c r="C78" s="16">
        <v>1.7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162</v>
      </c>
      <c r="B79" s="15" t="s">
        <v>591</v>
      </c>
      <c r="C79" s="16">
        <v>1.88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592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592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592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592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592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592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592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592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592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592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592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592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592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592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592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592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592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592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592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592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592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592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592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592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592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592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592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592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592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592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80</v>
      </c>
      <c r="B32" s="15" t="s">
        <v>592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592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592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592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592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592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592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592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592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97</v>
      </c>
      <c r="B41" s="15" t="s">
        <v>592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592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592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103</v>
      </c>
      <c r="B44" s="15" t="s">
        <v>592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105</v>
      </c>
      <c r="B45" s="15" t="s">
        <v>592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107</v>
      </c>
      <c r="B46" s="15" t="s">
        <v>592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108</v>
      </c>
      <c r="B47" s="15" t="s">
        <v>592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110</v>
      </c>
      <c r="B48" s="15" t="s">
        <v>592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592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112</v>
      </c>
      <c r="B50" s="15" t="s">
        <v>592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592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592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592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592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592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592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592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592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129</v>
      </c>
      <c r="B59" s="15" t="s">
        <v>592</v>
      </c>
      <c r="C59" s="16">
        <v>10000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592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133</v>
      </c>
      <c r="B61" s="15" t="s">
        <v>592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592</v>
      </c>
      <c r="C62" s="16">
        <v>10000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592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592</v>
      </c>
      <c r="C64" s="16">
        <v>10000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138</v>
      </c>
      <c r="B65" s="15" t="s">
        <v>592</v>
      </c>
      <c r="C65" s="16">
        <v>10000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140</v>
      </c>
      <c r="B66" s="15" t="s">
        <v>592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592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592</v>
      </c>
      <c r="C68" s="16">
        <v>10000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145</v>
      </c>
      <c r="B69" s="15" t="s">
        <v>592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592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592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150</v>
      </c>
      <c r="B72" s="15" t="s">
        <v>592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152</v>
      </c>
      <c r="B73" s="15" t="s">
        <v>592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154</v>
      </c>
      <c r="B74" s="15" t="s">
        <v>592</v>
      </c>
      <c r="C74" s="16">
        <v>10000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155</v>
      </c>
      <c r="B75" s="15" t="s">
        <v>592</v>
      </c>
      <c r="C75" s="16">
        <v>10000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157</v>
      </c>
      <c r="B76" s="15" t="s">
        <v>592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159</v>
      </c>
      <c r="B77" s="15" t="s">
        <v>592</v>
      </c>
      <c r="C77" s="16">
        <v>10000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160</v>
      </c>
      <c r="B78" s="15" t="s">
        <v>592</v>
      </c>
      <c r="C78" s="16">
        <v>10000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162</v>
      </c>
      <c r="B79" s="15" t="s">
        <v>592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Aditi Ashok</v>
      </c>
      <c r="B2">
        <f>IF(Win!B2="","",VALUE(Win!B2))</f>
        <v>7.1999999999999998E-3</v>
      </c>
      <c r="C2">
        <f>IF(Win!C2="","",Win!C2)</f>
        <v>139</v>
      </c>
      <c r="D2">
        <f>IF(Win!D2="","",Win!D2)</f>
        <v>181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8</v>
      </c>
      <c r="G2">
        <f ca="1">IF(Win!F2="","",Win!F2)</f>
        <v>27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Unibet: 180/1, 5pl, 1/4</v>
      </c>
      <c r="M2" t="str">
        <f>IF(FRL!A2="","",FRL!A2)</f>
        <v>Aditi Ashok</v>
      </c>
      <c r="N2" t="str">
        <f>IF(FRL!B2="","",FRL!B2)</f>
        <v>1.09%</v>
      </c>
      <c r="O2">
        <f>IF(FRL!C2="","",FRL!C2)</f>
        <v>92</v>
      </c>
      <c r="P2">
        <f>IF(FRL!D2="","",FRL!D2)</f>
        <v>91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Ai Suzuki</v>
      </c>
      <c r="B3">
        <f>IF(Win!B3="","",VALUE(Win!B3))</f>
        <v>5.7999999999999996E-3</v>
      </c>
      <c r="C3">
        <f>IF(Win!C3="","",Win!C3)</f>
        <v>172</v>
      </c>
      <c r="D3">
        <f>IF(Win!D3="","",Win!D3)</f>
        <v>301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11</v>
      </c>
      <c r="G3">
        <f ca="1">IF(Win!F3="","",Win!F3)</f>
        <v>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74</v>
      </c>
      <c r="J3" t="str">
        <f ca="1">IF(F3="","",Win!H3)</f>
        <v>Skybet: 300/1, 5pl, 1/4</v>
      </c>
      <c r="M3" t="str">
        <f>IF(FRL!A3="","",FRL!A3)</f>
        <v>Ai Suzuki</v>
      </c>
      <c r="N3" t="str">
        <f>IF(FRL!B3="","",FRL!B3)</f>
        <v>1.00%</v>
      </c>
      <c r="O3">
        <f>IF(FRL!C3="","",FRL!C3)</f>
        <v>100</v>
      </c>
      <c r="P3">
        <f>IF(FRL!D3="","",FRL!D3)</f>
        <v>126</v>
      </c>
      <c r="Q3" s="18">
        <f t="shared" ref="Q3:Q66" si="3">IF(P3="","",IF(ROUND((N3*(P3-1)-(1-N3))/(P3-1),3)&lt;=0,"",ROUND((N3*(P3-1)-(1-N3))/(P3-1),3)))</f>
        <v>2E-3</v>
      </c>
      <c r="R3">
        <f t="array" ref="R3">IF(Q3="","",RANK(Q3, $Q$2:$Q$241) + COUNTIFS($Q$2:$Q$241, Q3, $P$2:$P$241, "&lt;"&amp;P3) + COUNTIFS($Q$2:$Q$241, Q3, $P$2:$P$241, P3, $M$2:$M$241, "&lt;"&amp;M3))</f>
        <v>3</v>
      </c>
      <c r="S3">
        <f ca="1">IF(FRL!F3="","",FRL!F3)</f>
        <v>7</v>
      </c>
      <c r="T3" s="6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Ladbrokes: 125/1, 5pl, 1/4</v>
      </c>
    </row>
    <row r="4" spans="1:22" x14ac:dyDescent="0.35">
      <c r="A4" t="str">
        <f>IF(Win!A4="","",Win!A4)</f>
        <v>Aihi Takano</v>
      </c>
      <c r="B4">
        <f>IF(Win!B4="","",VALUE(Win!B4))</f>
        <v>2.8999999999999998E-3</v>
      </c>
      <c r="C4">
        <f>IF(Win!C4="","",Win!C4)</f>
        <v>345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Aihi Takano</v>
      </c>
      <c r="N4" t="str">
        <f>IF(FRL!B4="","",FRL!B4)</f>
        <v>0.69%</v>
      </c>
      <c r="O4">
        <f>IF(FRL!C4="","",FRL!C4)</f>
        <v>145</v>
      </c>
      <c r="P4">
        <f>IF(FRL!D4="","",FRL!D4)</f>
        <v>91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Akie Iwai</v>
      </c>
      <c r="B5">
        <f>IF(Win!B5="","",VALUE(Win!B5))</f>
        <v>3.3000000000000002E-2</v>
      </c>
      <c r="C5">
        <f>IF(Win!C5="","",Win!C5)</f>
        <v>30</v>
      </c>
      <c r="D5">
        <f>IF(Win!D5="","",Win!D5)</f>
        <v>13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Akie Iwai</v>
      </c>
      <c r="N5" t="str">
        <f>IF(FRL!B5="","",FRL!B5)</f>
        <v>2.37%</v>
      </c>
      <c r="O5">
        <f>IF(FRL!C5="","",FRL!C5)</f>
        <v>42</v>
      </c>
      <c r="P5">
        <f>IF(FRL!D5="","",FRL!D5)</f>
        <v>23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Aline Krauter</v>
      </c>
      <c r="B6">
        <f>IF(Win!B6="","",VALUE(Win!B6))</f>
        <v>2.3E-3</v>
      </c>
      <c r="C6">
        <f>IF(Win!C6="","",Win!C6)</f>
        <v>435</v>
      </c>
      <c r="D6">
        <f>IF(Win!D6="","",Win!D6)</f>
        <v>326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Aline Krauter</v>
      </c>
      <c r="N6" t="str">
        <f>IF(FRL!B6="","",FRL!B6)</f>
        <v>0.60%</v>
      </c>
      <c r="O6">
        <f>IF(FRL!C6="","",FRL!C6)</f>
        <v>167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Ariya Jutanugarn</v>
      </c>
      <c r="B7">
        <f>IF(Win!B7="","",VALUE(Win!B7))</f>
        <v>2.4400000000000002E-2</v>
      </c>
      <c r="C7">
        <f>IF(Win!C7="","",Win!C7)</f>
        <v>41</v>
      </c>
      <c r="D7">
        <f>IF(Win!D7="","",Win!D7)</f>
        <v>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 ca="1">IF(Win!F7="","",Win!F7)</f>
        <v/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Ariya Jutanugarn</v>
      </c>
      <c r="N7" t="str">
        <f>IF(FRL!B7="","",FRL!B7)</f>
        <v>1.98%</v>
      </c>
      <c r="O7">
        <f>IF(FRL!C7="","",FRL!C7)</f>
        <v>51</v>
      </c>
      <c r="P7">
        <f>IF(FRL!D7="","",FRL!D7)</f>
        <v>34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Arpichaya Yubol</v>
      </c>
      <c r="B8">
        <f>IF(Win!B8="","",VALUE(Win!B8))</f>
        <v>7.1000000000000004E-3</v>
      </c>
      <c r="C8">
        <f>IF(Win!C8="","",Win!C8)</f>
        <v>141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Arpichaya Yubol</v>
      </c>
      <c r="N8" t="str">
        <f>IF(FRL!B8="","",FRL!B8)</f>
        <v>1.14%</v>
      </c>
      <c r="O8">
        <f>IF(FRL!C8="","",FRL!C8)</f>
        <v>88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Asuka Kashiwabara</v>
      </c>
      <c r="B9">
        <f>IF(Win!B9="","",VALUE(Win!B9))</f>
        <v>2.8E-3</v>
      </c>
      <c r="C9">
        <f>IF(Win!C9="","",Win!C9)</f>
        <v>357</v>
      </c>
      <c r="D9">
        <f>IF(Win!D9="","",Win!D9)</f>
        <v>226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Asuka Kashiwabara</v>
      </c>
      <c r="N9" t="str">
        <f>IF(FRL!B9="","",FRL!B9)</f>
        <v>0.70%</v>
      </c>
      <c r="O9">
        <f>IF(FRL!C9="","",FRL!C9)</f>
        <v>143</v>
      </c>
      <c r="P9">
        <f>IF(FRL!D9="","",FRL!D9)</f>
        <v>111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Ayaka Furue</v>
      </c>
      <c r="B10">
        <f>IF(Win!B10="","",VALUE(Win!B10))</f>
        <v>5.11E-2</v>
      </c>
      <c r="C10">
        <f>IF(Win!C10="","",Win!C10)</f>
        <v>20</v>
      </c>
      <c r="D10">
        <f>IF(Win!D10="","",Win!D10)</f>
        <v>17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Ayaka Furue</v>
      </c>
      <c r="N10" t="str">
        <f>IF(FRL!B10="","",FRL!B10)</f>
        <v>3.00%</v>
      </c>
      <c r="O10">
        <f>IF(FRL!C10="","",FRL!C10)</f>
        <v>33</v>
      </c>
      <c r="P10">
        <f>IF(FRL!D10="","",FRL!D10)</f>
        <v>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Ayaka Watanabe</v>
      </c>
      <c r="B11">
        <f>IF(Win!B11="","",VALUE(Win!B11))</f>
        <v>4.3E-3</v>
      </c>
      <c r="C11">
        <f>IF(Win!C11="","",Win!C11)</f>
        <v>233</v>
      </c>
      <c r="D11">
        <f>IF(Win!D11="","",Win!D11)</f>
        <v>111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Ayaka Watanabe</v>
      </c>
      <c r="N11" t="str">
        <f>IF(FRL!B11="","",FRL!B11)</f>
        <v>0.87%</v>
      </c>
      <c r="O11">
        <f>IF(FRL!C11="","",FRL!C11)</f>
        <v>115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Ayako Kimura</v>
      </c>
      <c r="B12">
        <f>IF(Win!B12="","",VALUE(Win!B12))</f>
        <v>8.6E-3</v>
      </c>
      <c r="C12">
        <f>IF(Win!C12="","",Win!C12)</f>
        <v>116</v>
      </c>
      <c r="D12">
        <f>IF(Win!D12="","",Win!D12)</f>
        <v>131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15</v>
      </c>
      <c r="G12">
        <f ca="1">IF(Win!F12="","",Win!F12)</f>
        <v>62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Spreadex: 130/1, 5pl, 1/4</v>
      </c>
      <c r="M12" t="str">
        <f>IF(FRL!A12="","",FRL!A12)</f>
        <v>Ayako Kimura</v>
      </c>
      <c r="N12" t="str">
        <f>IF(FRL!B12="","",FRL!B12)</f>
        <v>1.17%</v>
      </c>
      <c r="O12">
        <f>IF(FRL!C12="","",FRL!C12)</f>
        <v>85</v>
      </c>
      <c r="P12">
        <f>IF(FRL!D12="","",FRL!D12)</f>
        <v>61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Benedetta Moresco</v>
      </c>
      <c r="B13">
        <f>IF(Win!B13="","",VALUE(Win!B13))</f>
        <v>3.0000000000000001E-3</v>
      </c>
      <c r="C13">
        <f>IF(Win!C13="","",Win!C13)</f>
        <v>333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Benedetta Moresco</v>
      </c>
      <c r="N13" t="str">
        <f>IF(FRL!B13="","",FRL!B13)</f>
        <v>0.72%</v>
      </c>
      <c r="O13">
        <f>IF(FRL!C13="","",FRL!C13)</f>
        <v>139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Celine Borge</v>
      </c>
      <c r="B14">
        <f>IF(Win!B14="","",VALUE(Win!B14))</f>
        <v>2.8E-3</v>
      </c>
      <c r="C14">
        <f>IF(Win!C14="","",Win!C14)</f>
        <v>357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Celine Borge</v>
      </c>
      <c r="N14" t="str">
        <f>IF(FRL!B14="","",FRL!B14)</f>
        <v>0.78%</v>
      </c>
      <c r="O14">
        <f>IF(FRL!C14="","",FRL!C14)</f>
        <v>128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Chanettee Wannasaen</v>
      </c>
      <c r="B15">
        <f>IF(Win!B15="","",VALUE(Win!B15))</f>
        <v>9.1000000000000004E-3</v>
      </c>
      <c r="C15">
        <f>IF(Win!C15="","",Win!C15)</f>
        <v>110</v>
      </c>
      <c r="D15">
        <f>IF(Win!D15="","",Win!D15)</f>
        <v>141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6</v>
      </c>
      <c r="G15">
        <f ca="1">IF(Win!F15="","",Win!F15)</f>
        <v>62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Unibet: 140/1, 5pl, 1/4</v>
      </c>
      <c r="M15" t="str">
        <f>IF(FRL!A15="","",FRL!A15)</f>
        <v>Chanettee Wannasaen</v>
      </c>
      <c r="N15" t="str">
        <f>IF(FRL!B15="","",FRL!B15)</f>
        <v>1.23%</v>
      </c>
      <c r="O15">
        <f>IF(FRL!C15="","",FRL!C15)</f>
        <v>81</v>
      </c>
      <c r="P15">
        <f>IF(FRL!D15="","",FRL!D15)</f>
        <v>71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Chia Yen Wu</v>
      </c>
      <c r="B16">
        <f>IF(Win!B16="","",VALUE(Win!B16))</f>
        <v>6.1000000000000004E-3</v>
      </c>
      <c r="C16">
        <f>IF(Win!C16="","",Win!C16)</f>
        <v>164</v>
      </c>
      <c r="D16">
        <f>IF(Win!D16="","",Win!D16)</f>
        <v>111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Chia Yen Wu</v>
      </c>
      <c r="N16" t="str">
        <f>IF(FRL!B16="","",FRL!B16)</f>
        <v>1.08%</v>
      </c>
      <c r="O16">
        <f>IF(FRL!C16="","",FRL!C16)</f>
        <v>93</v>
      </c>
      <c r="P16">
        <f>IF(FRL!D16="","",FRL!D16)</f>
        <v>71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Chisato Iwai</v>
      </c>
      <c r="B17">
        <f>IF(Win!B17="","",VALUE(Win!B17))</f>
        <v>0.04</v>
      </c>
      <c r="C17">
        <f>IF(Win!C17="","",Win!C17)</f>
        <v>25</v>
      </c>
      <c r="D17">
        <f>IF(Win!D17="","",Win!D17)</f>
        <v>17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Chisato Iwai</v>
      </c>
      <c r="N17" t="str">
        <f>IF(FRL!B17="","",FRL!B17)</f>
        <v>2.62%</v>
      </c>
      <c r="O17">
        <f>IF(FRL!C17="","",FRL!C17)</f>
        <v>38</v>
      </c>
      <c r="P17">
        <f>IF(FRL!D17="","",FRL!D17)</f>
        <v>23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Dewi Weber</v>
      </c>
      <c r="B18">
        <f>IF(Win!B18="","",VALUE(Win!B18))</f>
        <v>6.4000000000000003E-3</v>
      </c>
      <c r="C18">
        <f>IF(Win!C18="","",Win!C18)</f>
        <v>156</v>
      </c>
      <c r="D18">
        <f>IF(Win!D18="","",Win!D18)</f>
        <v>326</v>
      </c>
      <c r="E18" s="18">
        <f t="shared" si="0"/>
        <v>3.0000000000000001E-3</v>
      </c>
      <c r="F18">
        <f t="array" ref="F18">IF(E18="","",RANK(E18, $E$2:$E$241) + COUNTIFS($E$2:$E$241, E18, $D$2:$D$241, "&lt;"&amp;D18) + COUNTIFS($E$2:$E$241, E18, $D$2:$D$241, D18, $A$2:$A$241, "&lt;"&amp;A18))</f>
        <v>5</v>
      </c>
      <c r="G18">
        <f ca="1">IF(Win!F18="","",Win!F18)</f>
        <v>58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Unibet: 325/1, 5pl, 1/4</v>
      </c>
      <c r="M18" t="str">
        <f>IF(FRL!A18="","",FRL!A18)</f>
        <v>Dewi Weber</v>
      </c>
      <c r="N18" t="str">
        <f>IF(FRL!B18="","",FRL!B18)</f>
        <v>1.01%</v>
      </c>
      <c r="O18">
        <f>IF(FRL!C18="","",FRL!C18)</f>
        <v>99</v>
      </c>
      <c r="P18">
        <f>IF(FRL!D18="","",FRL!D18)</f>
        <v>126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4</v>
      </c>
      <c r="S18">
        <f ca="1">IF(FRL!F18="","",FRL!F18)</f>
        <v>15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Unibet: 125/1, 5pl, 1/4</v>
      </c>
    </row>
    <row r="19" spans="1:22" x14ac:dyDescent="0.35">
      <c r="A19" t="str">
        <f>IF(Win!A19="","",Win!A19)</f>
        <v>Emily Kristine Pedersen</v>
      </c>
      <c r="B19">
        <f>IF(Win!B19="","",VALUE(Win!B19))</f>
        <v>1.0200000000000001E-2</v>
      </c>
      <c r="C19">
        <f>IF(Win!C19="","",Win!C19)</f>
        <v>98</v>
      </c>
      <c r="D19">
        <f>IF(Win!D19="","",Win!D19)</f>
        <v>181</v>
      </c>
      <c r="E19" s="18">
        <f t="shared" si="0"/>
        <v>5.0000000000000001E-3</v>
      </c>
      <c r="F19">
        <f t="array" ref="F19">IF(E19="","",RANK(E19, $E$2:$E$241) + COUNTIFS($E$2:$E$241, E19, $D$2:$D$241, "&lt;"&amp;D19) + COUNTIFS($E$2:$E$241, E19, $D$2:$D$241, D19, $A$2:$A$241, "&lt;"&amp;A19))</f>
        <v>2</v>
      </c>
      <c r="G19">
        <f ca="1">IF(Win!F19="","",Win!F19)</f>
        <v>34</v>
      </c>
      <c r="H19" s="6">
        <f t="shared" ca="1" si="1"/>
        <v>-2</v>
      </c>
      <c r="I19" s="6">
        <f t="shared" ca="1" si="2"/>
        <v>-2</v>
      </c>
      <c r="J19" t="str">
        <f ca="1">IF(F19="","",Win!H19)</f>
        <v>Unibet: 180/1, 5pl, 1/4</v>
      </c>
      <c r="M19" t="str">
        <f>IF(FRL!A19="","",FRL!A19)</f>
        <v>Emily Kristine Pedersen</v>
      </c>
      <c r="N19" t="str">
        <f>IF(FRL!B19="","",FRL!B19)</f>
        <v>1.30%</v>
      </c>
      <c r="O19">
        <f>IF(FRL!C19="","",FRL!C19)</f>
        <v>77</v>
      </c>
      <c r="P19">
        <f>IF(FRL!D19="","",FRL!D19)</f>
        <v>91</v>
      </c>
      <c r="Q19" s="18">
        <f t="shared" si="3"/>
        <v>2E-3</v>
      </c>
      <c r="R19">
        <f t="array" ref="R19">IF(Q19="","",RANK(Q19, $Q$2:$Q$241) + COUNTIFS($Q$2:$Q$241, Q19, $P$2:$P$241, "&lt;"&amp;P19) + COUNTIFS($Q$2:$Q$241, Q19, $P$2:$P$241, P19, $M$2:$M$241, "&lt;"&amp;M19))</f>
        <v>2</v>
      </c>
      <c r="S19">
        <f ca="1">IF(FRL!F19="","",FRL!F19)</f>
        <v>15</v>
      </c>
      <c r="T19" s="6">
        <f t="shared" ca="1" si="4"/>
        <v>-2</v>
      </c>
      <c r="U19" s="6">
        <f t="shared" ca="1" si="5"/>
        <v>-2</v>
      </c>
      <c r="V19" t="str">
        <f ca="1">IF(R19="","",FRL!H19)</f>
        <v>Unibet: 90/1, 5pl, 1/4</v>
      </c>
    </row>
    <row r="20" spans="1:22" x14ac:dyDescent="0.35">
      <c r="A20" t="str">
        <f>IF(Win!A20="","",Win!A20)</f>
        <v>Eri Okayama</v>
      </c>
      <c r="B20">
        <f>IF(Win!B20="","",VALUE(Win!B20))</f>
        <v>3.7000000000000002E-3</v>
      </c>
      <c r="C20">
        <f>IF(Win!C20="","",Win!C20)</f>
        <v>270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Eri Okayama</v>
      </c>
      <c r="N20" t="str">
        <f>IF(FRL!B20="","",FRL!B20)</f>
        <v>0.83%</v>
      </c>
      <c r="O20">
        <f>IF(FRL!C20="","",FRL!C20)</f>
        <v>120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Fuka Suga</v>
      </c>
      <c r="B21">
        <f>IF(Win!B21="","",VALUE(Win!B21))</f>
        <v>2.3699999999999999E-2</v>
      </c>
      <c r="C21">
        <f>IF(Win!C21="","",Win!C21)</f>
        <v>42</v>
      </c>
      <c r="D21">
        <f>IF(Win!D21="","",Win!D21)</f>
        <v>31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Fuka Suga</v>
      </c>
      <c r="N21" t="str">
        <f>IF(FRL!B21="","",FRL!B21)</f>
        <v>1.96%</v>
      </c>
      <c r="O21">
        <f>IF(FRL!C21="","",FRL!C21)</f>
        <v>51</v>
      </c>
      <c r="P21">
        <f>IF(FRL!D21="","",FRL!D21)</f>
        <v>36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Gemma Dryburgh</v>
      </c>
      <c r="B22">
        <f>IF(Win!B22="","",VALUE(Win!B22))</f>
        <v>1.6199999999999999E-2</v>
      </c>
      <c r="C22">
        <f>IF(Win!C22="","",Win!C22)</f>
        <v>62</v>
      </c>
      <c r="D22">
        <f>IF(Win!D22="","",Win!D22)</f>
        <v>67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13</v>
      </c>
      <c r="G22">
        <f ca="1">IF(Win!F22="","",Win!F22)</f>
        <v>10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Unibet: 66/1, 5pl, 1/4</v>
      </c>
      <c r="M22" t="str">
        <f>IF(FRL!A22="","",FRL!A22)</f>
        <v>Gemma Dryburgh</v>
      </c>
      <c r="N22" t="str">
        <f>IF(FRL!B22="","",FRL!B22)</f>
        <v>1.63%</v>
      </c>
      <c r="O22">
        <f>IF(FRL!C22="","",FRL!C22)</f>
        <v>61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Gurleen Kaur</v>
      </c>
      <c r="B23">
        <f>IF(Win!B23="","",VALUE(Win!B23))</f>
        <v>2.3E-3</v>
      </c>
      <c r="C23">
        <f>IF(Win!C23="","",Win!C23)</f>
        <v>435</v>
      </c>
      <c r="D23">
        <f>IF(Win!D23="","",Win!D23)</f>
        <v>226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Gurleen Kaur</v>
      </c>
      <c r="N23" t="str">
        <f>IF(FRL!B23="","",FRL!B23)</f>
        <v>0.61%</v>
      </c>
      <c r="O23">
        <f>IF(FRL!C23="","",FRL!C23)</f>
        <v>164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Haeji Kang</v>
      </c>
      <c r="B24">
        <f>IF(Win!B24="","",VALUE(Win!B24))</f>
        <v>8.9999999999999998E-4</v>
      </c>
      <c r="C24">
        <f>IF(Win!C24="","",Win!C24)</f>
        <v>1111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Haeji Kang</v>
      </c>
      <c r="N24" t="str">
        <f>IF(FRL!B24="","",FRL!B24)</f>
        <v>0.44%</v>
      </c>
      <c r="O24">
        <f>IF(FRL!C24="","",FRL!C24)</f>
        <v>227</v>
      </c>
      <c r="P24">
        <f>IF(FRL!D24="","",FRL!D24)</f>
        <v>251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Hibiki Iriya</v>
      </c>
      <c r="B25">
        <f>IF(Win!B25="","",VALUE(Win!B25))</f>
        <v>3.2000000000000002E-3</v>
      </c>
      <c r="C25">
        <f>IF(Win!C25="","",Win!C25)</f>
        <v>313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Hibiki Iriya</v>
      </c>
      <c r="N25" t="str">
        <f>IF(FRL!B25="","",FRL!B25)</f>
        <v>0.77%</v>
      </c>
      <c r="O25">
        <f>IF(FRL!C25="","",FRL!C25)</f>
        <v>130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Ilhee Lee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801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Ilhee Lee</v>
      </c>
      <c r="N26" t="str">
        <f>IF(FRL!B26="","",FRL!B26)</f>
        <v>0.41%</v>
      </c>
      <c r="O26">
        <f>IF(FRL!C26="","",FRL!C26)</f>
        <v>244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Ina Yoon</v>
      </c>
      <c r="B27">
        <f>IF(Win!B27="","",VALUE(Win!B27))</f>
        <v>2.0799999999999999E-2</v>
      </c>
      <c r="C27">
        <f>IF(Win!C27="","",Win!C27)</f>
        <v>48</v>
      </c>
      <c r="D27">
        <f>IF(Win!D27="","",Win!D27)</f>
        <v>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12</v>
      </c>
      <c r="G27">
        <f ca="1">IF(Win!F27="","",Win!F27)</f>
        <v>10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Unibet: 50/1, 5pl, 1/4</v>
      </c>
      <c r="M27" t="str">
        <f>IF(FRL!A27="","",FRL!A27)</f>
        <v>Ina Yoon</v>
      </c>
      <c r="N27" t="str">
        <f>IF(FRL!B27="","",FRL!B27)</f>
        <v>1.79%</v>
      </c>
      <c r="O27">
        <f>IF(FRL!C27="","",FRL!C27)</f>
        <v>56</v>
      </c>
      <c r="P27">
        <f>IF(FRL!D27="","",FRL!D27)</f>
        <v>46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Jeongeun Lee5</v>
      </c>
      <c r="B28">
        <f>IF(Win!B28="","",VALUE(Win!B28))</f>
        <v>5.0000000000000001E-3</v>
      </c>
      <c r="C28">
        <f>IF(Win!C28="","",Win!C28)</f>
        <v>200</v>
      </c>
      <c r="D28">
        <f>IF(Win!D28="","",Win!D28)</f>
        <v>276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21</v>
      </c>
      <c r="G28">
        <f ca="1">IF(Win!F28="","",Win!F28)</f>
        <v>34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Unibet: 275/1, 5pl, 1/4</v>
      </c>
      <c r="M28" t="str">
        <f>IF(FRL!A28="","",FRL!A28)</f>
        <v>Jeongeun Lee5</v>
      </c>
      <c r="N28" t="str">
        <f>IF(FRL!B28="","",FRL!B28)</f>
        <v>0.96%</v>
      </c>
      <c r="O28">
        <f>IF(FRL!C28="","",FRL!C28)</f>
        <v>104</v>
      </c>
      <c r="P28">
        <f>IF(FRL!D28="","",FRL!D28)</f>
        <v>651</v>
      </c>
      <c r="Q28" s="18">
        <f t="shared" si="3"/>
        <v>8.0000000000000002E-3</v>
      </c>
      <c r="R28">
        <f t="array" ref="R28">IF(Q28="","",RANK(Q28, $Q$2:$Q$241) + COUNTIFS($Q$2:$Q$241, Q28, $P$2:$P$241, "&lt;"&amp;P28) + COUNTIFS($Q$2:$Q$241, Q28, $P$2:$P$241, P28, $M$2:$M$241, "&lt;"&amp;M28))</f>
        <v>1</v>
      </c>
      <c r="S28">
        <f ca="1">IF(FRL!F28="","",FRL!F28)</f>
        <v>15</v>
      </c>
      <c r="T28" s="6">
        <f t="shared" ca="1" si="4"/>
        <v>-2</v>
      </c>
      <c r="U28" s="6">
        <f t="shared" ca="1" si="5"/>
        <v>-2</v>
      </c>
      <c r="V28" t="str">
        <f ca="1">IF(R28="","",FRL!H28)</f>
        <v>Unibet: 650/1, 5pl, 1/4</v>
      </c>
    </row>
    <row r="29" spans="1:22" x14ac:dyDescent="0.35">
      <c r="A29" t="str">
        <f>IF(Win!A29="","",Win!A29)</f>
        <v>Jiyai Shin</v>
      </c>
      <c r="B29">
        <f>IF(Win!B29="","",VALUE(Win!B29))</f>
        <v>1.09E-2</v>
      </c>
      <c r="C29">
        <f>IF(Win!C29="","",Win!C29)</f>
        <v>92</v>
      </c>
      <c r="D29">
        <f>IF(Win!D29="","",Win!D29)</f>
        <v>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Jiyai Shin</v>
      </c>
      <c r="N29" t="str">
        <f>IF(FRL!B29="","",FRL!B29)</f>
        <v>1.40%</v>
      </c>
      <c r="O29">
        <f>IF(FRL!C29="","",FRL!C29)</f>
        <v>71</v>
      </c>
      <c r="P29">
        <f>IF(FRL!D29="","",FRL!D29)</f>
        <v>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Julia Lopez Ramirez</v>
      </c>
      <c r="B30">
        <f>IF(Win!B30="","",VALUE(Win!B30))</f>
        <v>3.3999999999999998E-3</v>
      </c>
      <c r="C30">
        <f>IF(Win!C30="","",Win!C30)</f>
        <v>294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Julia Lopez Ramirez</v>
      </c>
      <c r="N30" t="str">
        <f>IF(FRL!B30="","",FRL!B30)</f>
        <v>0.80%</v>
      </c>
      <c r="O30">
        <f>IF(FRL!C30="","",FRL!C30)</f>
        <v>125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Kana Nagai</v>
      </c>
      <c r="B31">
        <f>IF(Win!B31="","",VALUE(Win!B31))</f>
        <v>3.0999999999999999E-3</v>
      </c>
      <c r="C31">
        <f>IF(Win!C31="","",Win!C31)</f>
        <v>323</v>
      </c>
      <c r="D31">
        <f>IF(Win!D31="","",Win!D31)</f>
        <v>226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Kana Nagai</v>
      </c>
      <c r="N31" t="str">
        <f>IF(FRL!B31="","",FRL!B31)</f>
        <v>0.70%</v>
      </c>
      <c r="O31">
        <f>IF(FRL!C31="","",FRL!C31)</f>
        <v>143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Kano Nakamura</v>
      </c>
      <c r="B32">
        <f>IF(Win!B32="","",VALUE(Win!B32))</f>
        <v>4.0000000000000001E-3</v>
      </c>
      <c r="C32">
        <f>IF(Win!C32="","",Win!C32)</f>
        <v>250</v>
      </c>
      <c r="D32">
        <f>IF(Win!D32="","",Win!D32)</f>
        <v>176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Kano Nakamura</v>
      </c>
      <c r="N32" t="str">
        <f>IF(FRL!B32="","",FRL!B32)</f>
        <v>0.82%</v>
      </c>
      <c r="O32">
        <f>IF(FRL!C32="","",FRL!C32)</f>
        <v>122</v>
      </c>
      <c r="P32">
        <f>IF(FRL!D32="","",FRL!D32)</f>
        <v>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Karen Tsuruoka</v>
      </c>
      <c r="B33">
        <f>IF(Win!B33="","",VALUE(Win!B33))</f>
        <v>2.2000000000000001E-3</v>
      </c>
      <c r="C33">
        <f>IF(Win!C33="","",Win!C33)</f>
        <v>455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Karen Tsuruoka</v>
      </c>
      <c r="N33" t="str">
        <f>IF(FRL!B33="","",FRL!B33)</f>
        <v>0.67%</v>
      </c>
      <c r="O33">
        <f>IF(FRL!C33="","",FRL!C33)</f>
        <v>149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Karis Davidson</v>
      </c>
      <c r="B34">
        <f>IF(Win!B34="","",VALUE(Win!B34))</f>
        <v>4.7000000000000002E-3</v>
      </c>
      <c r="C34">
        <f>IF(Win!C34="","",Win!C34)</f>
        <v>213</v>
      </c>
      <c r="D34">
        <f>IF(Win!D34="","",Win!D34)</f>
        <v>251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19</v>
      </c>
      <c r="G34">
        <f ca="1">IF(Win!F34="","",Win!F34)</f>
        <v>47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Unibet: 250/1, 5pl, 1/4</v>
      </c>
      <c r="M34" t="str">
        <f>IF(FRL!A34="","",FRL!A34)</f>
        <v>Karis Davidson</v>
      </c>
      <c r="N34" t="str">
        <f>IF(FRL!B34="","",FRL!B34)</f>
        <v>0.92%</v>
      </c>
      <c r="O34">
        <f>IF(FRL!C34="","",FRL!C34)</f>
        <v>109</v>
      </c>
      <c r="P34">
        <f>IF(FRL!D34="","",FRL!D34)</f>
        <v>101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Kotoko Uchida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476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Kotoko Uchida</v>
      </c>
      <c r="N35" t="str">
        <f>IF(FRL!B35="","",FRL!B35)</f>
        <v>0.35%</v>
      </c>
      <c r="O35">
        <f>IF(FRL!C35="","",FRL!C35)</f>
        <v>286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Kotone Hori</v>
      </c>
      <c r="B36">
        <f>IF(Win!B36="","",VALUE(Win!B36))</f>
        <v>4.4000000000000003E-3</v>
      </c>
      <c r="C36">
        <f>IF(Win!C36="","",Win!C36)</f>
        <v>227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Kotone Hori</v>
      </c>
      <c r="N36" t="str">
        <f>IF(FRL!B36="","",FRL!B36)</f>
        <v>0.85%</v>
      </c>
      <c r="O36">
        <f>IF(FRL!C36="","",FRL!C36)</f>
        <v>118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Kristen Gillman</v>
      </c>
      <c r="B37">
        <f>IF(Win!B37="","",VALUE(Win!B37))</f>
        <v>6.1999999999999998E-3</v>
      </c>
      <c r="C37">
        <f>IF(Win!C37="","",Win!C37)</f>
        <v>161</v>
      </c>
      <c r="D37">
        <f>IF(Win!D37="","",Win!D37)</f>
        <v>201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16</v>
      </c>
      <c r="G37">
        <f ca="1">IF(Win!F37="","",Win!F37)</f>
        <v>52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Unibet: 200/1, 5pl, 1/4</v>
      </c>
      <c r="M37" t="str">
        <f>IF(FRL!A37="","",FRL!A37)</f>
        <v>Kristen Gillman</v>
      </c>
      <c r="N37" t="str">
        <f>IF(FRL!B37="","",FRL!B37)</f>
        <v>1.02%</v>
      </c>
      <c r="O37">
        <f>IF(FRL!C37="","",FRL!C37)</f>
        <v>98</v>
      </c>
      <c r="P37">
        <f>IF(FRL!D37="","",FRL!D37)</f>
        <v>91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Kumkang Park</v>
      </c>
      <c r="B38">
        <f>IF(Win!B38="","",VALUE(Win!B38))</f>
        <v>2.5000000000000001E-3</v>
      </c>
      <c r="C38">
        <f>IF(Win!C38="","",Win!C38)</f>
        <v>400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Kumkang Park</v>
      </c>
      <c r="N38" t="str">
        <f>IF(FRL!B38="","",FRL!B38)</f>
        <v>0.69%</v>
      </c>
      <c r="O38">
        <f>IF(FRL!C38="","",FRL!C38)</f>
        <v>145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Lala Anai</v>
      </c>
      <c r="B39">
        <f>IF(Win!B39="","",VALUE(Win!B39))</f>
        <v>6.7000000000000002E-3</v>
      </c>
      <c r="C39">
        <f>IF(Win!C39="","",Win!C39)</f>
        <v>149</v>
      </c>
      <c r="D39">
        <f>IF(Win!D39="","",Win!D39)</f>
        <v>111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Lala Anai</v>
      </c>
      <c r="N39" t="str">
        <f>IF(FRL!B39="","",FRL!B39)</f>
        <v>1.05%</v>
      </c>
      <c r="O39">
        <f>IF(FRL!C39="","",FRL!C39)</f>
        <v>95</v>
      </c>
      <c r="P39">
        <f>IF(FRL!D39="","",FRL!D39)</f>
        <v>71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Lucy Li</v>
      </c>
      <c r="B40">
        <f>IF(Win!B40="","",VALUE(Win!B40))</f>
        <v>6.1000000000000004E-3</v>
      </c>
      <c r="C40">
        <f>IF(Win!C40="","",Win!C40)</f>
        <v>164</v>
      </c>
      <c r="D40">
        <f>IF(Win!D40="","",Win!D40)</f>
        <v>226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9</v>
      </c>
      <c r="G40">
        <f ca="1">IF(Win!F40="","",Win!F40)</f>
        <v>41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Unibet: 225/1, 5pl, 1/4</v>
      </c>
      <c r="M40" t="str">
        <f>IF(FRL!A40="","",FRL!A40)</f>
        <v>Lucy Li</v>
      </c>
      <c r="N40" t="str">
        <f>IF(FRL!B40="","",FRL!B40)</f>
        <v>0.99%</v>
      </c>
      <c r="O40">
        <f>IF(FRL!C40="","",FRL!C40)</f>
        <v>101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Manon De Roey</v>
      </c>
      <c r="B41">
        <f>IF(Win!B41="","",VALUE(Win!B41))</f>
        <v>9.4000000000000004E-3</v>
      </c>
      <c r="C41">
        <f>IF(Win!C41="","",Win!C41)</f>
        <v>106</v>
      </c>
      <c r="D41">
        <f>IF(Win!D41="","",Win!D41)</f>
        <v>111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Manon De Roey</v>
      </c>
      <c r="N41" t="str">
        <f>IF(FRL!B41="","",FRL!B41)</f>
        <v>1.29%</v>
      </c>
      <c r="O41">
        <f>IF(FRL!C41="","",FRL!C41)</f>
        <v>78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Mary Liu</v>
      </c>
      <c r="B42">
        <f>IF(Win!B42="","",VALUE(Win!B42))</f>
        <v>4.1999999999999997E-3</v>
      </c>
      <c r="C42">
        <f>IF(Win!C42="","",Win!C42)</f>
        <v>238</v>
      </c>
      <c r="D42">
        <f>IF(Win!D42="","",Win!D42)</f>
        <v>276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22</v>
      </c>
      <c r="G42">
        <f ca="1">IF(Win!F42="","",Win!F42)</f>
        <v>47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Skybet: 275/1, 5pl, 1/4</v>
      </c>
      <c r="M42" t="str">
        <f>IF(FRL!A42="","",FRL!A42)</f>
        <v>Mary Liu</v>
      </c>
      <c r="N42" t="str">
        <f>IF(FRL!B42="","",FRL!B42)</f>
        <v>0.88%</v>
      </c>
      <c r="O42">
        <f>IF(FRL!C42="","",FRL!C42)</f>
        <v>114</v>
      </c>
      <c r="P42">
        <f>IF(FRL!D42="","",FRL!D42)</f>
        <v>126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9</v>
      </c>
      <c r="S42">
        <f ca="1">IF(FRL!F42="","",FRL!F42)</f>
        <v>53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Ladbrokes: 125/1, 5pl, 1/4</v>
      </c>
    </row>
    <row r="43" spans="1:22" x14ac:dyDescent="0.35">
      <c r="A43" t="str">
        <f>IF(Win!A43="","",Win!A43)</f>
        <v>Mi-Jeong Jeon</v>
      </c>
      <c r="B43">
        <f>IF(Win!B43="","",VALUE(Win!B43))</f>
        <v>1.4E-3</v>
      </c>
      <c r="C43">
        <f>IF(Win!C43="","",Win!C43)</f>
        <v>714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Mi-Jeong Jeon</v>
      </c>
      <c r="N43" t="str">
        <f>IF(FRL!B43="","",FRL!B43)</f>
        <v>0.50%</v>
      </c>
      <c r="O43">
        <f>IF(FRL!C43="","",FRL!C43)</f>
        <v>200</v>
      </c>
      <c r="P43">
        <f>IF(FRL!D43="","",FRL!D43)</f>
        <v>226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12</v>
      </c>
      <c r="S43">
        <f ca="1">IF(FRL!F43="","",FRL!F43)</f>
        <v>15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Spreadex: 225/1, 5pl, 1/4</v>
      </c>
    </row>
    <row r="44" spans="1:22" x14ac:dyDescent="0.35">
      <c r="A44" t="str">
        <f>IF(Win!A44="","",Win!A44)</f>
        <v>Minami Katsu</v>
      </c>
      <c r="B44">
        <f>IF(Win!B44="","",VALUE(Win!B44))</f>
        <v>2.9100000000000001E-2</v>
      </c>
      <c r="C44">
        <f>IF(Win!C44="","",Win!C44)</f>
        <v>34</v>
      </c>
      <c r="D44">
        <f>IF(Win!D44="","",Win!D44)</f>
        <v>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Minami Katsu</v>
      </c>
      <c r="N44" t="str">
        <f>IF(FRL!B44="","",FRL!B44)</f>
        <v>2.20%</v>
      </c>
      <c r="O44">
        <f>IF(FRL!C44="","",FRL!C44)</f>
        <v>45</v>
      </c>
      <c r="P44">
        <f>IF(FRL!D44="","",FRL!D44)</f>
        <v>34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Minjee Lee</v>
      </c>
      <c r="B45">
        <f>IF(Win!B45="","",VALUE(Win!B45))</f>
        <v>8.7999999999999995E-2</v>
      </c>
      <c r="C45">
        <f>IF(Win!C45="","",Win!C45)</f>
        <v>11</v>
      </c>
      <c r="D45">
        <f>IF(Win!D45="","",Win!D45)</f>
        <v>8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Minjee Lee</v>
      </c>
      <c r="N45" t="str">
        <f>IF(FRL!B45="","",FRL!B45)</f>
        <v>4.08%</v>
      </c>
      <c r="O45">
        <f>IF(FRL!C45="","",FRL!C45)</f>
        <v>25</v>
      </c>
      <c r="P45">
        <f>IF(FRL!D45="","",FRL!D45)</f>
        <v>17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Min-Young Lee</v>
      </c>
      <c r="B46">
        <f>IF(Win!B46="","",VALUE(Win!B46))</f>
        <v>7.1000000000000004E-3</v>
      </c>
      <c r="C46">
        <f>IF(Win!C46="","",Win!C46)</f>
        <v>141</v>
      </c>
      <c r="D46">
        <f>IF(Win!D46="","",Win!D46)</f>
        <v>141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Min-Young Lee</v>
      </c>
      <c r="N46" t="str">
        <f>IF(FRL!B46="","",FRL!B46)</f>
        <v>1.05%</v>
      </c>
      <c r="O46">
        <f>IF(FRL!C46="","",FRL!C46)</f>
        <v>95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Miranda Wang</v>
      </c>
      <c r="B47">
        <f>IF(Win!B47="","",VALUE(Win!B47))</f>
        <v>1.2699999999999999E-2</v>
      </c>
      <c r="C47">
        <f>IF(Win!C47="","",Win!C47)</f>
        <v>79</v>
      </c>
      <c r="D47">
        <f>IF(Win!D47="","",Win!D47)</f>
        <v>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Miranda Wang</v>
      </c>
      <c r="N47" t="str">
        <f>IF(FRL!B47="","",FRL!B47)</f>
        <v>1.47%</v>
      </c>
      <c r="O47">
        <f>IF(FRL!C47="","",FRL!C47)</f>
        <v>68</v>
      </c>
      <c r="P47">
        <f>IF(FRL!D47="","",FRL!D47)</f>
        <v>46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Mitsuki Kobayashi</v>
      </c>
      <c r="B48">
        <f>IF(Win!B48="","",VALUE(Win!B48))</f>
        <v>6.1999999999999998E-3</v>
      </c>
      <c r="C48">
        <f>IF(Win!C48="","",Win!C48)</f>
        <v>161</v>
      </c>
      <c r="D48">
        <f>IF(Win!D48="","",Win!D48)</f>
        <v>201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17</v>
      </c>
      <c r="G48">
        <f ca="1">IF(Win!F48="","",Win!F48)</f>
        <v>62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200/1, 5pl, 1/4</v>
      </c>
      <c r="M48" t="str">
        <f>IF(FRL!A48="","",FRL!A48)</f>
        <v>Mitsuki Kobayashi</v>
      </c>
      <c r="N48" t="str">
        <f>IF(FRL!B48="","",FRL!B48)</f>
        <v>1.04%</v>
      </c>
      <c r="O48">
        <f>IF(FRL!C48="","",FRL!C48)</f>
        <v>96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Miyu Sato</v>
      </c>
      <c r="B49">
        <f>IF(Win!B49="","",VALUE(Win!B49))</f>
        <v>6.7000000000000002E-3</v>
      </c>
      <c r="C49">
        <f>IF(Win!C49="","",Win!C49)</f>
        <v>149</v>
      </c>
      <c r="D49">
        <f>IF(Win!D49="","",Win!D49)</f>
        <v>111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Miyu Sato</v>
      </c>
      <c r="N49" t="str">
        <f>IF(FRL!B49="","",FRL!B49)</f>
        <v>1.03%</v>
      </c>
      <c r="O49">
        <f>IF(FRL!C49="","",FRL!C49)</f>
        <v>97</v>
      </c>
      <c r="P49">
        <f>IF(FRL!D49="","",FRL!D49)</f>
        <v>71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Miyu Yamashita</v>
      </c>
      <c r="B50">
        <f>IF(Win!B50="","",VALUE(Win!B50))</f>
        <v>7.5899999999999995E-2</v>
      </c>
      <c r="C50">
        <f>IF(Win!C50="","",Win!C50)</f>
        <v>13</v>
      </c>
      <c r="D50">
        <f>IF(Win!D50="","",Win!D50)</f>
        <v>10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Miyu Yamashita</v>
      </c>
      <c r="N50" t="str">
        <f>IF(FRL!B50="","",FRL!B50)</f>
        <v>3.61%</v>
      </c>
      <c r="O50">
        <f>IF(FRL!C50="","",FRL!C50)</f>
        <v>28</v>
      </c>
      <c r="P50">
        <f>IF(FRL!D50="","",FRL!D50)</f>
        <v>21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Nana Suganuma</v>
      </c>
      <c r="B51">
        <f>IF(Win!B51="","",VALUE(Win!B51))</f>
        <v>1.8E-3</v>
      </c>
      <c r="C51">
        <f>IF(Win!C51="","",Win!C51)</f>
        <v>556</v>
      </c>
      <c r="D51">
        <f>IF(Win!D51="","",Win!D51)</f>
        <v>801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26</v>
      </c>
      <c r="G51">
        <f ca="1">IF(Win!F51="","",Win!F51)</f>
        <v>21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800/1, 5pl, 1/4</v>
      </c>
      <c r="M51" t="str">
        <f>IF(FRL!A51="","",FRL!A51)</f>
        <v>Nana Suganuma</v>
      </c>
      <c r="N51" t="str">
        <f>IF(FRL!B51="","",FRL!B51)</f>
        <v>0.56%</v>
      </c>
      <c r="O51">
        <f>IF(FRL!C51="","",FRL!C51)</f>
        <v>179</v>
      </c>
      <c r="P51">
        <f>IF(FRL!D51="","",FRL!D51)</f>
        <v>251</v>
      </c>
      <c r="Q51" s="18">
        <f t="shared" si="3"/>
        <v>2E-3</v>
      </c>
      <c r="R51">
        <f t="array" ref="R51">IF(Q51="","",RANK(Q51, $Q$2:$Q$241) + COUNTIFS($Q$2:$Q$241, Q51, $P$2:$P$241, "&lt;"&amp;P51) + COUNTIFS($Q$2:$Q$241, Q51, $P$2:$P$241, P51, $M$2:$M$241, "&lt;"&amp;M51))</f>
        <v>6</v>
      </c>
      <c r="S51">
        <f ca="1">IF(FRL!F51="","",FRL!F51)</f>
        <v>7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Spreadex: 250/1, 5pl, 1/4</v>
      </c>
    </row>
    <row r="52" spans="1:22" x14ac:dyDescent="0.35">
      <c r="A52" t="str">
        <f>IF(Win!A52="","",Win!A52)</f>
        <v>Nana Yamashiro</v>
      </c>
      <c r="B52">
        <f>IF(Win!B52="","",VALUE(Win!B52))</f>
        <v>5.4999999999999997E-3</v>
      </c>
      <c r="C52">
        <f>IF(Win!C52="","",Win!C52)</f>
        <v>182</v>
      </c>
      <c r="D52">
        <f>IF(Win!D52="","",Win!D52)</f>
        <v>226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18</v>
      </c>
      <c r="G52">
        <f ca="1">IF(Win!F52="","",Win!F52)</f>
        <v>70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225/1, 5pl, 1/4</v>
      </c>
      <c r="M52" t="str">
        <f>IF(FRL!A52="","",FRL!A52)</f>
        <v>Nana Yamashiro</v>
      </c>
      <c r="N52" t="str">
        <f>IF(FRL!B52="","",FRL!B52)</f>
        <v>0.96%</v>
      </c>
      <c r="O52">
        <f>IF(FRL!C52="","",FRL!C52)</f>
        <v>104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Nanako Inagaki</v>
      </c>
      <c r="B53">
        <f>IF(Win!B53="","",VALUE(Win!B53))</f>
        <v>1.1999999999999999E-3</v>
      </c>
      <c r="C53">
        <f>IF(Win!C53="","",Win!C53)</f>
        <v>833</v>
      </c>
      <c r="D53">
        <f>IF(Win!D53="","",Win!D53)</f>
        <v>551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Nanako Inagaki</v>
      </c>
      <c r="N53" t="str">
        <f>IF(FRL!B53="","",FRL!B53)</f>
        <v>0.56%</v>
      </c>
      <c r="O53">
        <f>IF(FRL!C53="","",FRL!C53)</f>
        <v>179</v>
      </c>
      <c r="P53">
        <f>IF(FRL!D53="","",FRL!D53)</f>
        <v>151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Nasa Hataoka</v>
      </c>
      <c r="B54">
        <f>IF(Win!B54="","",VALUE(Win!B54))</f>
        <v>5.7500000000000002E-2</v>
      </c>
      <c r="C54">
        <f>IF(Win!C54="","",Win!C54)</f>
        <v>17</v>
      </c>
      <c r="D54">
        <f>IF(Win!D54="","",Win!D54)</f>
        <v>13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Nasa Hataoka</v>
      </c>
      <c r="N54" t="str">
        <f>IF(FRL!B54="","",FRL!B54)</f>
        <v>3.07%</v>
      </c>
      <c r="O54">
        <f>IF(FRL!C54="","",FRL!C54)</f>
        <v>33</v>
      </c>
      <c r="P54">
        <f>IF(FRL!D54="","",FRL!D54)</f>
        <v>23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Nataliya Guseva</v>
      </c>
      <c r="B55">
        <f>IF(Win!B55="","",VALUE(Win!B55))</f>
        <v>8.0000000000000002E-3</v>
      </c>
      <c r="C55">
        <f>IF(Win!C55="","",Win!C55)</f>
        <v>125</v>
      </c>
      <c r="D55">
        <f>IF(Win!D55="","",Win!D55)</f>
        <v>111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Nataliya Guseva</v>
      </c>
      <c r="N55" t="str">
        <f>IF(FRL!B55="","",FRL!B55)</f>
        <v>1.14%</v>
      </c>
      <c r="O55">
        <f>IF(FRL!C55="","",FRL!C55)</f>
        <v>88</v>
      </c>
      <c r="P55">
        <f>IF(FRL!D55="","",FRL!D55)</f>
        <v>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Pajaree Anannarukarn</v>
      </c>
      <c r="B56">
        <f>IF(Win!B56="","",VALUE(Win!B56))</f>
        <v>1.66E-2</v>
      </c>
      <c r="C56">
        <f>IF(Win!C56="","",Win!C56)</f>
        <v>60</v>
      </c>
      <c r="D56">
        <f>IF(Win!D56="","",Win!D56)</f>
        <v>81</v>
      </c>
      <c r="E56" s="18">
        <f t="shared" si="0"/>
        <v>4.0000000000000001E-3</v>
      </c>
      <c r="F56">
        <f t="array" ref="F56">IF(E56="","",RANK(E56, $E$2:$E$241) + COUNTIFS($E$2:$E$241, E56, $D$2:$D$241, "&lt;"&amp;D56) + COUNTIFS($E$2:$E$241, E56, $D$2:$D$241, D56, $A$2:$A$241, "&lt;"&amp;A56))</f>
        <v>3</v>
      </c>
      <c r="G56">
        <f ca="1">IF(Win!F56="","",Win!F56)</f>
        <v>52</v>
      </c>
      <c r="H56" s="6">
        <f t="shared" ca="1" si="1"/>
        <v>-2</v>
      </c>
      <c r="I56" s="6">
        <f t="shared" ca="1" si="2"/>
        <v>-2</v>
      </c>
      <c r="J56" t="str">
        <f ca="1">IF(F56="","",Win!H56)</f>
        <v>Bet365: 80/1, 5pl, 1/4</v>
      </c>
      <c r="M56" t="str">
        <f>IF(FRL!A56="","",FRL!A56)</f>
        <v>Pajaree Anannarukarn</v>
      </c>
      <c r="N56" t="str">
        <f>IF(FRL!B56="","",FRL!B56)</f>
        <v>1.55%</v>
      </c>
      <c r="O56">
        <f>IF(FRL!C56="","",FRL!C56)</f>
        <v>65</v>
      </c>
      <c r="P56">
        <f>IF(FRL!D56="","",FRL!D56)</f>
        <v>61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Patty Tavatanakit</v>
      </c>
      <c r="B57">
        <f>IF(Win!B57="","",VALUE(Win!B57))</f>
        <v>1.1900000000000001E-2</v>
      </c>
      <c r="C57">
        <f>IF(Win!C57="","",Win!C57)</f>
        <v>84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Patty Tavatanakit</v>
      </c>
      <c r="N57" t="str">
        <f>IF(FRL!B57="","",FRL!B57)</f>
        <v>1.40%</v>
      </c>
      <c r="O57">
        <f>IF(FRL!C57="","",FRL!C57)</f>
        <v>71</v>
      </c>
      <c r="P57">
        <f>IF(FRL!D57="","",FRL!D57)</f>
        <v>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Paula Reto</v>
      </c>
      <c r="B58">
        <f>IF(Win!B58="","",VALUE(Win!B58))</f>
        <v>3.3999999999999998E-3</v>
      </c>
      <c r="C58">
        <f>IF(Win!C58="","",Win!C58)</f>
        <v>294</v>
      </c>
      <c r="D58">
        <f>IF(Win!D58="","",Win!D58)</f>
        <v>376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24</v>
      </c>
      <c r="G58">
        <f ca="1">IF(Win!F58="","",Win!F58)</f>
        <v>10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Unibet: 375/1, 5pl, 1/4</v>
      </c>
      <c r="M58" t="str">
        <f>IF(FRL!A58="","",FRL!A58)</f>
        <v>Paula Reto</v>
      </c>
      <c r="N58" t="str">
        <f>IF(FRL!B58="","",FRL!B58)</f>
        <v>0.80%</v>
      </c>
      <c r="O58">
        <f>IF(FRL!C58="","",FRL!C58)</f>
        <v>125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Pauline Roussin-Bouchard</v>
      </c>
      <c r="B59">
        <f>IF(Win!B59="","",VALUE(Win!B59))</f>
        <v>3.5999999999999999E-3</v>
      </c>
      <c r="C59">
        <f>IF(Win!C59="","",Win!C59)</f>
        <v>278</v>
      </c>
      <c r="D59">
        <f>IF(Win!D59="","",Win!D59)</f>
        <v>301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Pauline Roussin-Bouchard</v>
      </c>
      <c r="N59" t="str">
        <f>IF(FRL!B59="","",FRL!B59)</f>
        <v>0.81%</v>
      </c>
      <c r="O59">
        <f>IF(FRL!C59="","",FRL!C59)</f>
        <v>123</v>
      </c>
      <c r="P59">
        <f>IF(FRL!D59="","",FRL!D59)</f>
        <v>111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Rio Takeda</v>
      </c>
      <c r="B60">
        <f>IF(Win!B60="","",VALUE(Win!B60))</f>
        <v>3.5000000000000003E-2</v>
      </c>
      <c r="C60">
        <f>IF(Win!C60="","",Win!C60)</f>
        <v>29</v>
      </c>
      <c r="D60">
        <f>IF(Win!D60="","",Win!D60)</f>
        <v>17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Rio Takeda</v>
      </c>
      <c r="N60" t="str">
        <f>IF(FRL!B60="","",FRL!B60)</f>
        <v>2.30%</v>
      </c>
      <c r="O60">
        <f>IF(FRL!C60="","",FRL!C60)</f>
        <v>43</v>
      </c>
      <c r="P60">
        <f>IF(FRL!D60="","",FRL!D60)</f>
        <v>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Robyn Choi</v>
      </c>
      <c r="B61">
        <f>IF(Win!B61="","",VALUE(Win!B61))</f>
        <v>9.4000000000000004E-3</v>
      </c>
      <c r="C61">
        <f>IF(Win!C61="","",Win!C61)</f>
        <v>106</v>
      </c>
      <c r="D61">
        <f>IF(Win!D61="","",Win!D61)</f>
        <v>91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Robyn Choi</v>
      </c>
      <c r="N61" t="str">
        <f>IF(FRL!B61="","",FRL!B61)</f>
        <v>1.28%</v>
      </c>
      <c r="O61">
        <f>IF(FRL!C61="","",FRL!C61)</f>
        <v>78</v>
      </c>
      <c r="P61">
        <f>IF(FRL!D61="","",FRL!D61)</f>
        <v>61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Saiki Fujita</v>
      </c>
      <c r="B62">
        <f>IF(Win!B62="","",VALUE(Win!B62))</f>
        <v>9.1000000000000004E-3</v>
      </c>
      <c r="C62">
        <f>IF(Win!C62="","",Win!C62)</f>
        <v>110</v>
      </c>
      <c r="D62">
        <f>IF(Win!D62="","",Win!D62)</f>
        <v>141</v>
      </c>
      <c r="E62" s="18">
        <f t="shared" si="0"/>
        <v>2E-3</v>
      </c>
      <c r="F62">
        <f t="array" ref="F62">IF(E62="","",RANK(E62, $E$2:$E$241) + COUNTIFS($E$2:$E$241, E62, $D$2:$D$241, "&lt;"&amp;D62) + COUNTIFS($E$2:$E$241, E62, $D$2:$D$241, D62, $A$2:$A$241, "&lt;"&amp;A62))</f>
        <v>7</v>
      </c>
      <c r="G62">
        <f ca="1">IF(Win!F62="","",Win!F62)</f>
        <v>27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Spreadex: 140/1, 5pl, 1/4</v>
      </c>
      <c r="M62" t="str">
        <f>IF(FRL!A62="","",FRL!A62)</f>
        <v>Saiki Fujita</v>
      </c>
      <c r="N62" t="str">
        <f>IF(FRL!B62="","",FRL!B62)</f>
        <v>1.20%</v>
      </c>
      <c r="O62">
        <f>IF(FRL!C62="","",FRL!C62)</f>
        <v>83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Saki Baba</v>
      </c>
      <c r="B63">
        <f>IF(Win!B63="","",VALUE(Win!B63))</f>
        <v>5.1000000000000004E-3</v>
      </c>
      <c r="C63">
        <f>IF(Win!C63="","",Win!C63)</f>
        <v>196</v>
      </c>
      <c r="D63">
        <f>IF(Win!D63="","",Win!D63)</f>
        <v>251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20</v>
      </c>
      <c r="G63">
        <f ca="1">IF(Win!F63="","",Win!F63)</f>
        <v>10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Skybet: 250/1, 5pl, 1/4</v>
      </c>
      <c r="M63" t="str">
        <f>IF(FRL!A63="","",FRL!A63)</f>
        <v>Saki Baba</v>
      </c>
      <c r="N63" t="str">
        <f>IF(FRL!B63="","",FRL!B63)</f>
        <v>0.99%</v>
      </c>
      <c r="O63">
        <f>IF(FRL!C63="","",FRL!C63)</f>
        <v>101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Saki Nagamine</v>
      </c>
      <c r="B64">
        <f>IF(Win!B64="","",VALUE(Win!B64))</f>
        <v>3.3999999999999998E-3</v>
      </c>
      <c r="C64">
        <f>IF(Win!C64="","",Win!C64)</f>
        <v>294</v>
      </c>
      <c r="D64">
        <f>IF(Win!D64="","",Win!D64)</f>
        <v>326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Saki Nagamine</v>
      </c>
      <c r="N64" t="str">
        <f>IF(FRL!B64="","",FRL!B64)</f>
        <v>0.75%</v>
      </c>
      <c r="O64">
        <f>IF(FRL!C64="","",FRL!C64)</f>
        <v>133</v>
      </c>
      <c r="P64">
        <f>IF(FRL!D64="","",FRL!D64)</f>
        <v>151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11</v>
      </c>
      <c r="S64">
        <f ca="1">IF(FRL!F64="","",FRL!F64)</f>
        <v>25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Ladbrokes: 150/1, 5pl, 1/4</v>
      </c>
    </row>
    <row r="65" spans="1:22" x14ac:dyDescent="0.35">
      <c r="A65" t="str">
        <f>IF(Win!A65="","",Win!A65)</f>
        <v>Sayaka Takahashi</v>
      </c>
      <c r="B65">
        <f>IF(Win!B65="","",VALUE(Win!B65))</f>
        <v>1.8100000000000002E-2</v>
      </c>
      <c r="C65">
        <f>IF(Win!C65="","",Win!C65)</f>
        <v>55</v>
      </c>
      <c r="D65">
        <f>IF(Win!D65="","",Win!D65)</f>
        <v>76</v>
      </c>
      <c r="E65" s="18">
        <f t="shared" si="0"/>
        <v>5.0000000000000001E-3</v>
      </c>
      <c r="F65">
        <f t="array" ref="F65">IF(E65="","",RANK(E65, $E$2:$E$241) + COUNTIFS($E$2:$E$241, E65, $D$2:$D$241, "&lt;"&amp;D65) + COUNTIFS($E$2:$E$241, E65, $D$2:$D$241, D65, $A$2:$A$241, "&lt;"&amp;A65))</f>
        <v>1</v>
      </c>
      <c r="G65">
        <f ca="1">IF(Win!F65="","",Win!F65)</f>
        <v>6</v>
      </c>
      <c r="H65" s="6">
        <f t="shared" ca="1" si="1"/>
        <v>-2</v>
      </c>
      <c r="I65" s="6">
        <f t="shared" ca="1" si="2"/>
        <v>-2</v>
      </c>
      <c r="J65" t="str">
        <f ca="1">IF(F65="","",Win!H65)</f>
        <v>Spreadex: 75/1, 5pl, 1/4</v>
      </c>
      <c r="M65" t="str">
        <f>IF(FRL!A65="","",FRL!A65)</f>
        <v>Sayaka Takahashi</v>
      </c>
      <c r="N65" t="str">
        <f>IF(FRL!B65="","",FRL!B65)</f>
        <v>1.72%</v>
      </c>
      <c r="O65">
        <f>IF(FRL!C65="","",FRL!C65)</f>
        <v>58</v>
      </c>
      <c r="P65">
        <f>IF(FRL!D65="","",FRL!D65)</f>
        <v>56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Seonwoo Bae</v>
      </c>
      <c r="B66">
        <f>IF(Win!B66="","",VALUE(Win!B66))</f>
        <v>8.2000000000000007E-3</v>
      </c>
      <c r="C66">
        <f>IF(Win!C66="","",Win!C66)</f>
        <v>122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Seonwoo Bae</v>
      </c>
      <c r="N66" t="str">
        <f>IF(FRL!B66="","",FRL!B66)</f>
        <v>1.14%</v>
      </c>
      <c r="O66">
        <f>IF(FRL!C66="","",FRL!C66)</f>
        <v>88</v>
      </c>
      <c r="P66">
        <f>IF(FRL!D66="","",FRL!D66)</f>
        <v>61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Serena Aoki</v>
      </c>
      <c r="B67">
        <f>IF(Win!B67="","",VALUE(Win!B67))</f>
        <v>3.0999999999999999E-3</v>
      </c>
      <c r="C67">
        <f>IF(Win!C67="","",Win!C67)</f>
        <v>323</v>
      </c>
      <c r="D67">
        <f>IF(Win!D67="","",Win!D67)</f>
        <v>301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Serena Aoki</v>
      </c>
      <c r="N67" t="str">
        <f>IF(FRL!B67="","",FRL!B67)</f>
        <v>0.83%</v>
      </c>
      <c r="O67">
        <f>IF(FRL!C67="","",FRL!C67)</f>
        <v>120</v>
      </c>
      <c r="P67">
        <f>IF(FRL!D67="","",FRL!D67)</f>
        <v>141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10</v>
      </c>
      <c r="S67">
        <f ca="1">IF(FRL!F67="","",FRL!F67)</f>
        <v>73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Spreadex: 140/1, 5pl, 1/4</v>
      </c>
    </row>
    <row r="68" spans="1:22" x14ac:dyDescent="0.35">
      <c r="A68" t="str">
        <f>IF(Win!A68="","",Win!A68)</f>
        <v>Shiho Kuwaki</v>
      </c>
      <c r="B68">
        <f>IF(Win!B68="","",VALUE(Win!B68))</f>
        <v>2.06E-2</v>
      </c>
      <c r="C68">
        <f>IF(Win!C68="","",Win!C68)</f>
        <v>49</v>
      </c>
      <c r="D68">
        <f>IF(Win!D68="","",Win!D68)</f>
        <v>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Shiho Kuwaki</v>
      </c>
      <c r="N68" t="str">
        <f>IF(FRL!B68="","",FRL!B68)</f>
        <v>1.84%</v>
      </c>
      <c r="O68">
        <f>IF(FRL!C68="","",FRL!C68)</f>
        <v>54</v>
      </c>
      <c r="P68">
        <f>IF(FRL!D68="","",FRL!D68)</f>
        <v>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Shina Kanazawa</v>
      </c>
      <c r="B69">
        <f>IF(Win!B69="","",VALUE(Win!B69))</f>
        <v>6.1999999999999998E-3</v>
      </c>
      <c r="C69">
        <f>IF(Win!C69="","",Win!C69)</f>
        <v>161</v>
      </c>
      <c r="D69">
        <f>IF(Win!D69="","",Win!D69)</f>
        <v>251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10</v>
      </c>
      <c r="G69">
        <f ca="1">IF(Win!F69="","",Win!F69)</f>
        <v>9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Spreadex: 250/1, 5pl, 1/4</v>
      </c>
      <c r="M69" t="str">
        <f>IF(FRL!A69="","",FRL!A69)</f>
        <v>Shina Kanazawa</v>
      </c>
      <c r="N69" t="str">
        <f>IF(FRL!B69="","",FRL!B69)</f>
        <v>1.04%</v>
      </c>
      <c r="O69">
        <f>IF(FRL!C69="","",FRL!C69)</f>
        <v>96</v>
      </c>
      <c r="P69">
        <f>IF(FRL!D69="","",FRL!D69)</f>
        <v>101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8</v>
      </c>
      <c r="S69">
        <f ca="1">IF(FRL!F69="","",FRL!F69)</f>
        <v>15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Spreadex: 100/1, 5pl, 1/4</v>
      </c>
    </row>
    <row r="70" spans="1:22" x14ac:dyDescent="0.35">
      <c r="A70" t="str">
        <f>IF(Win!A70="","",Win!A70)</f>
        <v>Shuri Sakuma</v>
      </c>
      <c r="B70">
        <f>IF(Win!B70="","",VALUE(Win!B70))</f>
        <v>3.2199999999999999E-2</v>
      </c>
      <c r="C70">
        <f>IF(Win!C70="","",Win!C70)</f>
        <v>31</v>
      </c>
      <c r="D70">
        <f>IF(Win!D70="","",Win!D70)</f>
        <v>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Shuri Sakuma</v>
      </c>
      <c r="N70" t="str">
        <f>IF(FRL!B70="","",FRL!B70)</f>
        <v>2.36%</v>
      </c>
      <c r="O70">
        <f>IF(FRL!C70="","",FRL!C70)</f>
        <v>42</v>
      </c>
      <c r="P70">
        <f>IF(FRL!D70="","",FRL!D70)</f>
        <v>29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Somi Lee</v>
      </c>
      <c r="B71">
        <f>IF(Win!B71="","",VALUE(Win!B71))</f>
        <v>4.1200000000000001E-2</v>
      </c>
      <c r="C71">
        <f>IF(Win!C71="","",Win!C71)</f>
        <v>24</v>
      </c>
      <c r="D71">
        <f>IF(Win!D71="","",Win!D71)</f>
        <v>23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Somi Lee</v>
      </c>
      <c r="N71" t="str">
        <f>IF(FRL!B71="","",FRL!B71)</f>
        <v>2.64%</v>
      </c>
      <c r="O71">
        <f>IF(FRL!C71="","",FRL!C71)</f>
        <v>38</v>
      </c>
      <c r="P71">
        <f>IF(FRL!D71="","",FRL!D71)</f>
        <v>29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Sora Kamiya</v>
      </c>
      <c r="B72">
        <f>IF(Win!B72="","",VALUE(Win!B72))</f>
        <v>1.9800000000000002E-2</v>
      </c>
      <c r="C72">
        <f>IF(Win!C72="","",Win!C72)</f>
        <v>51</v>
      </c>
      <c r="D72">
        <f>IF(Win!D72="","",Win!D72)</f>
        <v>34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Sora Kamiya</v>
      </c>
      <c r="N72" t="str">
        <f>IF(FRL!B72="","",FRL!B72)</f>
        <v>1.77%</v>
      </c>
      <c r="O72">
        <f>IF(FRL!C72="","",FRL!C72)</f>
        <v>56</v>
      </c>
      <c r="P72">
        <f>IF(FRL!D72="","",FRL!D72)</f>
        <v>36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Wei-Ling Hsu</v>
      </c>
      <c r="B73">
        <f>IF(Win!B73="","",VALUE(Win!B73))</f>
        <v>1.03E-2</v>
      </c>
      <c r="C73">
        <f>IF(Win!C73="","",Win!C73)</f>
        <v>97</v>
      </c>
      <c r="D73">
        <f>IF(Win!D73="","",Win!D73)</f>
        <v>111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14</v>
      </c>
      <c r="G73">
        <f ca="1">IF(Win!F73="","",Win!F73)</f>
        <v>41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Unibet: 110/1, 5pl, 1/4</v>
      </c>
      <c r="M73" t="str">
        <f>IF(FRL!A73="","",FRL!A73)</f>
        <v>Wei-Ling Hsu</v>
      </c>
      <c r="N73" t="str">
        <f>IF(FRL!B73="","",FRL!B73)</f>
        <v>1.29%</v>
      </c>
      <c r="O73">
        <f>IF(FRL!C73="","",FRL!C73)</f>
        <v>78</v>
      </c>
      <c r="P73">
        <f>IF(FRL!D73="","",FRL!D73)</f>
        <v>71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Weiwei Zhang</v>
      </c>
      <c r="B74">
        <f>IF(Win!B74="","",VALUE(Win!B74))</f>
        <v>4.3E-3</v>
      </c>
      <c r="C74">
        <f>IF(Win!C74="","",Win!C74)</f>
        <v>233</v>
      </c>
      <c r="D74">
        <f>IF(Win!D74="","",Win!D74)</f>
        <v>326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23</v>
      </c>
      <c r="G74">
        <f ca="1">IF(Win!F74="","",Win!F74)</f>
        <v>34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Unibet: 325/1, 5pl, 1/4</v>
      </c>
      <c r="M74" t="str">
        <f>IF(FRL!A74="","",FRL!A74)</f>
        <v>Weiwei Zhang</v>
      </c>
      <c r="N74" t="str">
        <f>IF(FRL!B74="","",FRL!B74)</f>
        <v>0.84%</v>
      </c>
      <c r="O74">
        <f>IF(FRL!C74="","",FRL!C74)</f>
        <v>119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Yan Liu</v>
      </c>
      <c r="B75">
        <f>IF(Win!B75="","",VALUE(Win!B75))</f>
        <v>1.37E-2</v>
      </c>
      <c r="C75">
        <f>IF(Win!C75="","",Win!C75)</f>
        <v>73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Yan Liu</v>
      </c>
      <c r="N75" t="str">
        <f>IF(FRL!B75="","",FRL!B75)</f>
        <v>1.49%</v>
      </c>
      <c r="O75">
        <f>IF(FRL!C75="","",FRL!C75)</f>
        <v>67</v>
      </c>
      <c r="P75">
        <f>IF(FRL!D75="","",FRL!D75)</f>
        <v>61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Yui Kawamoto</v>
      </c>
      <c r="B76">
        <f>IF(Win!B76="","",VALUE(Win!B76))</f>
        <v>2.76E-2</v>
      </c>
      <c r="C76">
        <f>IF(Win!C76="","",Win!C76)</f>
        <v>36</v>
      </c>
      <c r="D76">
        <f>IF(Win!D76="","",Win!D76)</f>
        <v>29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Yui Kawamoto</v>
      </c>
      <c r="N76" t="str">
        <f>IF(FRL!B76="","",FRL!B76)</f>
        <v>2.15%</v>
      </c>
      <c r="O76">
        <f>IF(FRL!C76="","",FRL!C76)</f>
        <v>47</v>
      </c>
      <c r="P76">
        <f>IF(FRL!D76="","",FRL!D76)</f>
        <v>31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Yuka Yasuda</v>
      </c>
      <c r="B77">
        <f>IF(Win!B77="","",VALUE(Win!B77))</f>
        <v>3.0999999999999999E-3</v>
      </c>
      <c r="C77">
        <f>IF(Win!C77="","",Win!C77)</f>
        <v>323</v>
      </c>
      <c r="D77">
        <f>IF(Win!D77="","",Win!D77)</f>
        <v>551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25</v>
      </c>
      <c r="G77">
        <f ca="1">IF(Win!F77="","",Win!F77)</f>
        <v>62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Unibet: 550/1, 5pl, 1/4</v>
      </c>
      <c r="M77" t="str">
        <f>IF(FRL!A77="","",FRL!A77)</f>
        <v>Yuka Yasuda</v>
      </c>
      <c r="N77" t="str">
        <f>IF(FRL!B77="","",FRL!B77)</f>
        <v>0.75%</v>
      </c>
      <c r="O77">
        <f>IF(FRL!C77="","",FRL!C77)</f>
        <v>133</v>
      </c>
      <c r="P77">
        <f>IF(FRL!D77="","",FRL!D77)</f>
        <v>176</v>
      </c>
      <c r="Q77" s="18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5</v>
      </c>
      <c r="S77">
        <f ca="1">IF(FRL!F77="","",FRL!F77)</f>
        <v>25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Spreadex: 175/1, 5pl, 1/4</v>
      </c>
    </row>
    <row r="78" spans="1:22" x14ac:dyDescent="0.35">
      <c r="A78" t="str">
        <f>IF(Win!A78="","",Win!A78)</f>
        <v>Yuna Araki</v>
      </c>
      <c r="B78">
        <f>IF(Win!B78="","",VALUE(Win!B78))</f>
        <v>1.2E-2</v>
      </c>
      <c r="C78">
        <f>IF(Win!C78="","",Win!C78)</f>
        <v>83</v>
      </c>
      <c r="D78">
        <f>IF(Win!D78="","",Win!D78)</f>
        <v>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Yuna Araki</v>
      </c>
      <c r="N78" t="str">
        <f>IF(FRL!B78="","",FRL!B78)</f>
        <v>1.40%</v>
      </c>
      <c r="O78">
        <f>IF(FRL!C78="","",FRL!C78)</f>
        <v>71</v>
      </c>
      <c r="P78">
        <f>IF(FRL!D78="","",FRL!D78)</f>
        <v>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Yuri Yoshida</v>
      </c>
      <c r="B79">
        <f>IF(Win!B79="","",VALUE(Win!B79))</f>
        <v>9.1999999999999998E-3</v>
      </c>
      <c r="C79">
        <f>IF(Win!C79="","",Win!C79)</f>
        <v>109</v>
      </c>
      <c r="D79">
        <f>IF(Win!D79="","",Win!D79)</f>
        <v>161</v>
      </c>
      <c r="E79" s="18">
        <f t="shared" si="6"/>
        <v>3.0000000000000001E-3</v>
      </c>
      <c r="F79">
        <f t="array" ref="F79">IF(E79="","",RANK(E79, $E$2:$E$241) + COUNTIFS($E$2:$E$241, E79, $D$2:$D$241, "&lt;"&amp;D79) + COUNTIFS($E$2:$E$241, E79, $D$2:$D$241, D79, $A$2:$A$241, "&lt;"&amp;A79))</f>
        <v>4</v>
      </c>
      <c r="G79">
        <f ca="1">IF(Win!F79="","",Win!F79)</f>
        <v>27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Unibet: 160/1, 5pl, 1/4</v>
      </c>
      <c r="M79" t="str">
        <f>IF(FRL!A79="","",FRL!A79)</f>
        <v>Yuri Yoshida</v>
      </c>
      <c r="N79" t="str">
        <f>IF(FRL!B79="","",FRL!B79)</f>
        <v>1.24%</v>
      </c>
      <c r="O79">
        <f>IF(FRL!C79="","",FRL!C79)</f>
        <v>81</v>
      </c>
      <c r="P79">
        <f>IF(FRL!D79="","",FRL!D79)</f>
        <v>91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7</v>
      </c>
      <c r="S79">
        <f ca="1">IF(FRL!F79="","",FRL!F79)</f>
        <v>38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Unibet: 90/1, 5pl, 1/4</v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595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75</v>
      </c>
      <c r="C2">
        <v>92</v>
      </c>
      <c r="D2">
        <v>91</v>
      </c>
      <c r="E2" s="17" t="s">
        <v>5</v>
      </c>
      <c r="F2">
        <f ca="1">IFERROR(IF(A2="","",OFFSET(Results!$Z$1,MATCH(A2,Results!$A:$A,0)-1,0)),"")</f>
        <v>38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596</v>
      </c>
      <c r="C3">
        <v>100</v>
      </c>
      <c r="D3">
        <v>126</v>
      </c>
      <c r="E3" s="17" t="s">
        <v>593</v>
      </c>
      <c r="F3">
        <f ca="1">IFERROR(IF(A3="","",OFFSET(Results!$Z$1,MATCH(A3,Results!$A:$A,0)-1,0)),"")</f>
        <v>7</v>
      </c>
      <c r="G3" s="6">
        <f t="shared" ca="1" si="0"/>
        <v>-0.2</v>
      </c>
      <c r="H3" t="str">
        <f ca="1">IF(E3="","",OFFSET([2]LPGA!$AL$1,MATCH(A3,[2]LPGA!$E$1:$E$500,0)-1,0))</f>
        <v>Ladbrokes: 125/1, 5pl, 1/4</v>
      </c>
    </row>
    <row r="4" spans="1:8" x14ac:dyDescent="0.35">
      <c r="A4" t="s">
        <v>27</v>
      </c>
      <c r="B4" s="15" t="s">
        <v>597</v>
      </c>
      <c r="C4">
        <v>145</v>
      </c>
      <c r="D4">
        <v>91</v>
      </c>
      <c r="E4" s="17" t="s">
        <v>5</v>
      </c>
      <c r="F4">
        <f ca="1">IFERROR(IF(A4="","",OFFSET(Results!$Z$1,MATCH(A4,Results!$A:$A,0)-1,0)),"")</f>
        <v>25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29</v>
      </c>
      <c r="B5" s="15" t="s">
        <v>61</v>
      </c>
      <c r="C5">
        <v>42</v>
      </c>
      <c r="D5">
        <v>23</v>
      </c>
      <c r="E5" s="17" t="s">
        <v>5</v>
      </c>
      <c r="F5">
        <f ca="1">IFERROR(IF(A5="","",OFFSET(Results!$Z$1,MATCH(A5,Results!$A:$A,0)-1,0)),"")</f>
        <v>4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31</v>
      </c>
      <c r="B6" s="15" t="s">
        <v>598</v>
      </c>
      <c r="C6">
        <v>167</v>
      </c>
      <c r="D6">
        <v>126</v>
      </c>
      <c r="E6" s="17" t="s">
        <v>5</v>
      </c>
      <c r="F6">
        <f ca="1">IFERROR(IF(A6="","",OFFSET(Results!$Z$1,MATCH(A6,Results!$A:$A,0)-1,0)),"")</f>
        <v>25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33</v>
      </c>
      <c r="B7" s="15" t="s">
        <v>151</v>
      </c>
      <c r="C7">
        <v>51</v>
      </c>
      <c r="D7">
        <v>34</v>
      </c>
      <c r="E7" s="17" t="s">
        <v>5</v>
      </c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35</v>
      </c>
      <c r="B8" s="15" t="s">
        <v>175</v>
      </c>
      <c r="C8">
        <v>88</v>
      </c>
      <c r="D8">
        <v>81</v>
      </c>
      <c r="E8" s="17" t="s">
        <v>5</v>
      </c>
      <c r="F8">
        <f ca="1">IFERROR(IF(A8="","",OFFSET(Results!$Z$1,MATCH(A8,Results!$A:$A,0)-1,0)),"")</f>
        <v>25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37</v>
      </c>
      <c r="B9" s="15" t="s">
        <v>599</v>
      </c>
      <c r="C9">
        <v>143</v>
      </c>
      <c r="D9">
        <v>111</v>
      </c>
      <c r="E9" s="17" t="s">
        <v>5</v>
      </c>
      <c r="F9">
        <f ca="1">IFERROR(IF(A9="","",OFFSET(Results!$Z$1,MATCH(A9,Results!$A:$A,0)-1,0)),"")</f>
        <v>25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39</v>
      </c>
      <c r="B10" s="15" t="s">
        <v>600</v>
      </c>
      <c r="C10">
        <v>33</v>
      </c>
      <c r="D10">
        <v>26</v>
      </c>
      <c r="E10" s="17" t="s">
        <v>5</v>
      </c>
      <c r="F10">
        <f ca="1">IFERROR(IF(A10="","",OFFSET(Results!$Z$1,MATCH(A10,Results!$A:$A,0)-1,0)),"")</f>
        <v>38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41</v>
      </c>
      <c r="B11" s="15" t="s">
        <v>601</v>
      </c>
      <c r="C11">
        <v>115</v>
      </c>
      <c r="D11">
        <v>67</v>
      </c>
      <c r="E11" s="17" t="s">
        <v>5</v>
      </c>
      <c r="F11">
        <f ca="1">IFERROR(IF(A11="","",OFFSET(Results!$Z$1,MATCH(A11,Results!$A:$A,0)-1,0)),"")</f>
        <v>7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43</v>
      </c>
      <c r="B12" s="15" t="s">
        <v>174</v>
      </c>
      <c r="C12">
        <v>85</v>
      </c>
      <c r="D12">
        <v>61</v>
      </c>
      <c r="E12" s="17" t="s">
        <v>5</v>
      </c>
      <c r="F12">
        <f ca="1">IFERROR(IF(A12="","",OFFSET(Results!$Z$1,MATCH(A12,Results!$A:$A,0)-1,0)),"")</f>
        <v>70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45</v>
      </c>
      <c r="B13" s="15" t="s">
        <v>24</v>
      </c>
      <c r="C13">
        <v>139</v>
      </c>
      <c r="D13">
        <v>101</v>
      </c>
      <c r="E13" s="17" t="s">
        <v>5</v>
      </c>
      <c r="F13">
        <f ca="1">IFERROR(IF(A13="","",OFFSET(Results!$Z$1,MATCH(A13,Results!$A:$A,0)-1,0)),"")</f>
        <v>38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47</v>
      </c>
      <c r="B14" s="15" t="s">
        <v>602</v>
      </c>
      <c r="C14">
        <v>128</v>
      </c>
      <c r="D14">
        <v>101</v>
      </c>
      <c r="E14" s="17" t="s">
        <v>5</v>
      </c>
      <c r="F14">
        <f ca="1">IFERROR(IF(A14="","",OFFSET(Results!$Z$1,MATCH(A14,Results!$A:$A,0)-1,0)),"")</f>
        <v>61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48</v>
      </c>
      <c r="B15" s="15" t="s">
        <v>603</v>
      </c>
      <c r="C15">
        <v>81</v>
      </c>
      <c r="D15">
        <v>71</v>
      </c>
      <c r="E15" s="17" t="s">
        <v>5</v>
      </c>
      <c r="F15">
        <f ca="1">IFERROR(IF(A15="","",OFFSET(Results!$Z$1,MATCH(A15,Results!$A:$A,0)-1,0)),"")</f>
        <v>75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50</v>
      </c>
      <c r="B16" s="15" t="s">
        <v>604</v>
      </c>
      <c r="C16">
        <v>93</v>
      </c>
      <c r="D16">
        <v>71</v>
      </c>
      <c r="E16" s="17" t="s">
        <v>5</v>
      </c>
      <c r="F16">
        <f ca="1">IFERROR(IF(A16="","",OFFSET(Results!$Z$1,MATCH(A16,Results!$A:$A,0)-1,0)),"")</f>
        <v>25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52</v>
      </c>
      <c r="B17" s="15" t="s">
        <v>605</v>
      </c>
      <c r="C17">
        <v>38</v>
      </c>
      <c r="D17">
        <v>23</v>
      </c>
      <c r="E17" s="17" t="s">
        <v>5</v>
      </c>
      <c r="F17">
        <f ca="1">IFERROR(IF(A17="","",OFFSET(Results!$Z$1,MATCH(A17,Results!$A:$A,0)-1,0)),"")</f>
        <v>4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54</v>
      </c>
      <c r="B18" s="15" t="s">
        <v>606</v>
      </c>
      <c r="C18">
        <v>99</v>
      </c>
      <c r="D18">
        <v>126</v>
      </c>
      <c r="E18" s="17" t="s">
        <v>593</v>
      </c>
      <c r="F18">
        <f ca="1">IFERROR(IF(A18="","",OFFSET(Results!$Z$1,MATCH(A18,Results!$A:$A,0)-1,0)),"")</f>
        <v>15</v>
      </c>
      <c r="G18" s="6">
        <f t="shared" ca="1" si="0"/>
        <v>-0.2</v>
      </c>
      <c r="H18" t="str">
        <f ca="1">IF(E18="","",OFFSET([2]LPGA!$AL$1,MATCH(A18,[2]LPGA!$E$1:$E$500,0)-1,0))</f>
        <v>Unibet: 125/1, 5pl, 1/4</v>
      </c>
    </row>
    <row r="19" spans="1:8" x14ac:dyDescent="0.35">
      <c r="A19" t="s">
        <v>56</v>
      </c>
      <c r="B19" s="15" t="s">
        <v>211</v>
      </c>
      <c r="C19">
        <v>77</v>
      </c>
      <c r="D19">
        <v>91</v>
      </c>
      <c r="E19" s="17" t="s">
        <v>593</v>
      </c>
      <c r="F19">
        <f ca="1">IFERROR(IF(A19="","",OFFSET(Results!$Z$1,MATCH(A19,Results!$A:$A,0)-1,0)),"")</f>
        <v>15</v>
      </c>
      <c r="G19" s="6">
        <f t="shared" ca="1" si="0"/>
        <v>-0.2</v>
      </c>
      <c r="H19" t="str">
        <f ca="1">IF(E19="","",OFFSET([2]LPGA!$AL$1,MATCH(A19,[2]LPGA!$E$1:$E$500,0)-1,0))</f>
        <v>Unibet: 90/1, 5pl, 1/4</v>
      </c>
    </row>
    <row r="20" spans="1:8" x14ac:dyDescent="0.35">
      <c r="A20" t="s">
        <v>58</v>
      </c>
      <c r="B20" s="15" t="s">
        <v>607</v>
      </c>
      <c r="C20">
        <v>120</v>
      </c>
      <c r="D20">
        <v>126</v>
      </c>
      <c r="E20" s="17" t="s">
        <v>5</v>
      </c>
      <c r="F20">
        <f ca="1">IFERROR(IF(A20="","",OFFSET(Results!$Z$1,MATCH(A20,Results!$A:$A,0)-1,0)),"")</f>
        <v>38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60</v>
      </c>
      <c r="B21" s="15" t="s">
        <v>608</v>
      </c>
      <c r="C21">
        <v>51</v>
      </c>
      <c r="D21">
        <v>36</v>
      </c>
      <c r="E21" s="17" t="s">
        <v>5</v>
      </c>
      <c r="F21">
        <f ca="1">IFERROR(IF(A21="","",OFFSET(Results!$Z$1,MATCH(A21,Results!$A:$A,0)-1,0)),"")</f>
        <v>53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62</v>
      </c>
      <c r="B22" s="15" t="s">
        <v>609</v>
      </c>
      <c r="C22">
        <v>61</v>
      </c>
      <c r="D22">
        <v>51</v>
      </c>
      <c r="E22" s="17" t="s">
        <v>5</v>
      </c>
      <c r="F22">
        <f ca="1">IFERROR(IF(A22="","",OFFSET(Results!$Z$1,MATCH(A22,Results!$A:$A,0)-1,0)),"")</f>
        <v>53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64</v>
      </c>
      <c r="B23" s="15" t="s">
        <v>51</v>
      </c>
      <c r="C23">
        <v>164</v>
      </c>
      <c r="D23">
        <v>101</v>
      </c>
      <c r="E23" s="17" t="s">
        <v>5</v>
      </c>
      <c r="F23">
        <f ca="1">IFERROR(IF(A23="","",OFFSET(Results!$Z$1,MATCH(A23,Results!$A:$A,0)-1,0)),"")</f>
        <v>67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65</v>
      </c>
      <c r="B24" s="15" t="s">
        <v>89</v>
      </c>
      <c r="C24">
        <v>227</v>
      </c>
      <c r="D24">
        <v>251</v>
      </c>
      <c r="E24" s="17" t="s">
        <v>5</v>
      </c>
      <c r="F24">
        <f ca="1">IFERROR(IF(A24="","",OFFSET(Results!$Z$1,MATCH(A24,Results!$A:$A,0)-1,0)),"")</f>
        <v>53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67</v>
      </c>
      <c r="B25" s="15" t="s">
        <v>610</v>
      </c>
      <c r="C25">
        <v>130</v>
      </c>
      <c r="D25">
        <v>126</v>
      </c>
      <c r="E25" s="17" t="s">
        <v>5</v>
      </c>
      <c r="F25">
        <f ca="1">IFERROR(IF(A25="","",OFFSET(Results!$Z$1,MATCH(A25,Results!$A:$A,0)-1,0)),"")</f>
        <v>53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69</v>
      </c>
      <c r="B26" s="15" t="s">
        <v>185</v>
      </c>
      <c r="C26">
        <v>244</v>
      </c>
      <c r="D26">
        <v>201</v>
      </c>
      <c r="E26" s="17" t="s">
        <v>5</v>
      </c>
      <c r="F26">
        <f ca="1">IFERROR(IF(A26="","",OFFSET(Results!$Z$1,MATCH(A26,Results!$A:$A,0)-1,0)),"")</f>
        <v>76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70</v>
      </c>
      <c r="B27" s="15" t="s">
        <v>611</v>
      </c>
      <c r="C27">
        <v>56</v>
      </c>
      <c r="D27">
        <v>46</v>
      </c>
      <c r="E27" s="17" t="s">
        <v>5</v>
      </c>
      <c r="F27">
        <f ca="1">IFERROR(IF(A27="","",OFFSET(Results!$Z$1,MATCH(A27,Results!$A:$A,0)-1,0)),"")</f>
        <v>53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72</v>
      </c>
      <c r="B28" s="15" t="s">
        <v>612</v>
      </c>
      <c r="C28">
        <v>104</v>
      </c>
      <c r="D28">
        <v>651</v>
      </c>
      <c r="E28" s="17" t="s">
        <v>123</v>
      </c>
      <c r="F28">
        <f ca="1">IFERROR(IF(A28="","",OFFSET(Results!$Z$1,MATCH(A28,Results!$A:$A,0)-1,0)),"")</f>
        <v>15</v>
      </c>
      <c r="G28" s="6">
        <f t="shared" ca="1" si="0"/>
        <v>-0.8</v>
      </c>
      <c r="H28" t="str">
        <f ca="1">IF(E28="","",OFFSET([2]LPGA!$AL$1,MATCH(A28,[2]LPGA!$E$1:$E$500,0)-1,0))</f>
        <v>Unibet: 650/1, 5pl, 1/4</v>
      </c>
    </row>
    <row r="29" spans="1:8" x14ac:dyDescent="0.35">
      <c r="A29" t="s">
        <v>74</v>
      </c>
      <c r="B29" s="15" t="s">
        <v>613</v>
      </c>
      <c r="C29">
        <v>71</v>
      </c>
      <c r="D29">
        <v>61</v>
      </c>
      <c r="E29" s="17" t="s">
        <v>5</v>
      </c>
      <c r="F29">
        <f ca="1">IFERROR(IF(A29="","",OFFSET(Results!$Z$1,MATCH(A29,Results!$A:$A,0)-1,0)),"")</f>
        <v>3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76</v>
      </c>
      <c r="B30" s="15" t="s">
        <v>123</v>
      </c>
      <c r="C30">
        <v>125</v>
      </c>
      <c r="D30">
        <v>91</v>
      </c>
      <c r="E30" s="17" t="s">
        <v>5</v>
      </c>
      <c r="F30">
        <f ca="1">IFERROR(IF(A30="","",OFFSET(Results!$Z$1,MATCH(A30,Results!$A:$A,0)-1,0)),"")</f>
        <v>38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78</v>
      </c>
      <c r="B31" s="15" t="s">
        <v>599</v>
      </c>
      <c r="C31">
        <v>143</v>
      </c>
      <c r="D31">
        <v>101</v>
      </c>
      <c r="E31" s="17" t="s">
        <v>5</v>
      </c>
      <c r="F31">
        <f ca="1">IFERROR(IF(A31="","",OFFSET(Results!$Z$1,MATCH(A31,Results!$A:$A,0)-1,0)),"")</f>
        <v>38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80</v>
      </c>
      <c r="B32" s="15" t="s">
        <v>141</v>
      </c>
      <c r="C32">
        <v>122</v>
      </c>
      <c r="D32">
        <v>76</v>
      </c>
      <c r="E32" s="17" t="s">
        <v>5</v>
      </c>
      <c r="F32">
        <f ca="1">IFERROR(IF(A32="","",OFFSET(Results!$Z$1,MATCH(A32,Results!$A:$A,0)-1,0)),"")</f>
        <v>25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82</v>
      </c>
      <c r="B33" s="15" t="s">
        <v>95</v>
      </c>
      <c r="C33">
        <v>149</v>
      </c>
      <c r="D33">
        <v>151</v>
      </c>
      <c r="E33" s="17" t="s">
        <v>5</v>
      </c>
      <c r="F33">
        <f ca="1">IFERROR(IF(A33="","",OFFSET(Results!$Z$1,MATCH(A33,Results!$A:$A,0)-1,0)),"")</f>
        <v>7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84</v>
      </c>
      <c r="B34" s="15" t="s">
        <v>163</v>
      </c>
      <c r="C34">
        <v>109</v>
      </c>
      <c r="D34">
        <v>101</v>
      </c>
      <c r="E34" s="17" t="s">
        <v>5</v>
      </c>
      <c r="F34">
        <f ca="1">IFERROR(IF(A34="","",OFFSET(Results!$Z$1,MATCH(A34,Results!$A:$A,0)-1,0)),"")</f>
        <v>61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86</v>
      </c>
      <c r="B35" s="15" t="s">
        <v>614</v>
      </c>
      <c r="C35">
        <v>286</v>
      </c>
      <c r="D35">
        <v>201</v>
      </c>
      <c r="E35" s="17" t="s">
        <v>5</v>
      </c>
      <c r="F35">
        <f ca="1">IFERROR(IF(A35="","",OFFSET(Results!$Z$1,MATCH(A35,Results!$A:$A,0)-1,0)),"")</f>
        <v>76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88</v>
      </c>
      <c r="B36" s="15" t="s">
        <v>250</v>
      </c>
      <c r="C36">
        <v>118</v>
      </c>
      <c r="D36">
        <v>101</v>
      </c>
      <c r="E36" s="17" t="s">
        <v>5</v>
      </c>
      <c r="F36">
        <f ca="1">IFERROR(IF(A36="","",OFFSET(Results!$Z$1,MATCH(A36,Results!$A:$A,0)-1,0)),"")</f>
        <v>38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90</v>
      </c>
      <c r="B37" s="15" t="s">
        <v>57</v>
      </c>
      <c r="C37">
        <v>98</v>
      </c>
      <c r="D37">
        <v>91</v>
      </c>
      <c r="E37" s="17" t="s">
        <v>5</v>
      </c>
      <c r="F37">
        <f ca="1">IFERROR(IF(A37="","",OFFSET(Results!$Z$1,MATCH(A37,Results!$A:$A,0)-1,0)),"")</f>
        <v>70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92</v>
      </c>
      <c r="B38" s="15" t="s">
        <v>597</v>
      </c>
      <c r="C38">
        <v>145</v>
      </c>
      <c r="D38">
        <v>91</v>
      </c>
      <c r="E38" s="17" t="s">
        <v>5</v>
      </c>
      <c r="F38">
        <f ca="1">IFERROR(IF(A38="","",OFFSET(Results!$Z$1,MATCH(A38,Results!$A:$A,0)-1,0)),"")</f>
        <v>15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94</v>
      </c>
      <c r="B39" s="15" t="s">
        <v>170</v>
      </c>
      <c r="C39">
        <v>95</v>
      </c>
      <c r="D39">
        <v>71</v>
      </c>
      <c r="E39" s="17" t="s">
        <v>5</v>
      </c>
      <c r="F39">
        <f ca="1">IFERROR(IF(A39="","",OFFSET(Results!$Z$1,MATCH(A39,Results!$A:$A,0)-1,0)),"")</f>
        <v>61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96</v>
      </c>
      <c r="B40" s="15" t="s">
        <v>615</v>
      </c>
      <c r="C40">
        <v>101</v>
      </c>
      <c r="D40">
        <v>101</v>
      </c>
      <c r="E40" s="17" t="s">
        <v>5</v>
      </c>
      <c r="F40">
        <f ca="1">IFERROR(IF(A40="","",OFFSET(Results!$Z$1,MATCH(A40,Results!$A:$A,0)-1,0)),"")</f>
        <v>38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97</v>
      </c>
      <c r="B41" s="15" t="s">
        <v>188</v>
      </c>
      <c r="C41">
        <v>78</v>
      </c>
      <c r="D41">
        <v>71</v>
      </c>
      <c r="E41" s="17" t="s">
        <v>5</v>
      </c>
      <c r="F41">
        <f ca="1">IFERROR(IF(A41="","",OFFSET(Results!$Z$1,MATCH(A41,Results!$A:$A,0)-1,0)),"")</f>
        <v>53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99</v>
      </c>
      <c r="B42" s="15" t="s">
        <v>616</v>
      </c>
      <c r="C42">
        <v>114</v>
      </c>
      <c r="D42">
        <v>126</v>
      </c>
      <c r="E42" s="17" t="s">
        <v>594</v>
      </c>
      <c r="F42">
        <f ca="1">IFERROR(IF(A42="","",OFFSET(Results!$Z$1,MATCH(A42,Results!$A:$A,0)-1,0)),"")</f>
        <v>53</v>
      </c>
      <c r="G42" s="6">
        <f t="shared" ca="1" si="1"/>
        <v>-0.1</v>
      </c>
      <c r="H42" t="str">
        <f ca="1">IF(E42="","",OFFSET([2]LPGA!$AL$1,MATCH(A42,[2]LPGA!$E$1:$E$500,0)-1,0))</f>
        <v>Ladbrokes: 125/1, 5pl, 1/4</v>
      </c>
    </row>
    <row r="43" spans="1:8" x14ac:dyDescent="0.35">
      <c r="A43" t="s">
        <v>101</v>
      </c>
      <c r="B43" s="15" t="s">
        <v>73</v>
      </c>
      <c r="C43">
        <v>200</v>
      </c>
      <c r="D43">
        <v>226</v>
      </c>
      <c r="E43" s="17" t="s">
        <v>594</v>
      </c>
      <c r="F43">
        <f ca="1">IFERROR(IF(A43="","",OFFSET(Results!$Z$1,MATCH(A43,Results!$A:$A,0)-1,0)),"")</f>
        <v>15</v>
      </c>
      <c r="G43" s="6">
        <f t="shared" ca="1" si="1"/>
        <v>-0.1</v>
      </c>
      <c r="H43" t="str">
        <f ca="1">IF(E43="","",OFFSET([2]LPGA!$AL$1,MATCH(A43,[2]LPGA!$E$1:$E$500,0)-1,0))</f>
        <v>Spreadex: 225/1, 5pl, 1/4</v>
      </c>
    </row>
    <row r="44" spans="1:8" x14ac:dyDescent="0.35">
      <c r="A44" t="s">
        <v>103</v>
      </c>
      <c r="B44" s="15" t="s">
        <v>617</v>
      </c>
      <c r="C44">
        <v>45</v>
      </c>
      <c r="D44">
        <v>34</v>
      </c>
      <c r="E44" s="17" t="s">
        <v>5</v>
      </c>
      <c r="F44">
        <f ca="1">IFERROR(IF(A44="","",OFFSET(Results!$Z$1,MATCH(A44,Results!$A:$A,0)-1,0)),"")</f>
        <v>4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105</v>
      </c>
      <c r="B45" s="15" t="s">
        <v>618</v>
      </c>
      <c r="C45">
        <v>25</v>
      </c>
      <c r="D45">
        <v>17</v>
      </c>
      <c r="E45" s="17" t="s">
        <v>5</v>
      </c>
      <c r="F45">
        <f ca="1">IFERROR(IF(A45="","",OFFSET(Results!$Z$1,MATCH(A45,Results!$A:$A,0)-1,0)),"")</f>
        <v>7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107</v>
      </c>
      <c r="B46" s="15" t="s">
        <v>170</v>
      </c>
      <c r="C46">
        <v>95</v>
      </c>
      <c r="D46">
        <v>81</v>
      </c>
      <c r="E46" s="17" t="s">
        <v>5</v>
      </c>
      <c r="F46">
        <f ca="1">IFERROR(IF(A46="","",OFFSET(Results!$Z$1,MATCH(A46,Results!$A:$A,0)-1,0)),"")</f>
        <v>38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108</v>
      </c>
      <c r="B47" s="15" t="s">
        <v>190</v>
      </c>
      <c r="C47">
        <v>68</v>
      </c>
      <c r="D47">
        <v>46</v>
      </c>
      <c r="E47" s="17" t="s">
        <v>5</v>
      </c>
      <c r="F47">
        <f ca="1">IFERROR(IF(A47="","",OFFSET(Results!$Z$1,MATCH(A47,Results!$A:$A,0)-1,0)),"")</f>
        <v>25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110</v>
      </c>
      <c r="B48" s="15" t="s">
        <v>194</v>
      </c>
      <c r="C48">
        <v>96</v>
      </c>
      <c r="D48">
        <v>91</v>
      </c>
      <c r="E48" s="17" t="s">
        <v>5</v>
      </c>
      <c r="F48">
        <f ca="1">IFERROR(IF(A48="","",OFFSET(Results!$Z$1,MATCH(A48,Results!$A:$A,0)-1,0)),"")</f>
        <v>38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111</v>
      </c>
      <c r="B49" s="15" t="s">
        <v>153</v>
      </c>
      <c r="C49">
        <v>97</v>
      </c>
      <c r="D49">
        <v>71</v>
      </c>
      <c r="E49" s="17" t="s">
        <v>5</v>
      </c>
      <c r="F49">
        <f ca="1">IFERROR(IF(A49="","",OFFSET(Results!$Z$1,MATCH(A49,Results!$A:$A,0)-1,0)),"")</f>
        <v>70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112</v>
      </c>
      <c r="B50" s="15" t="s">
        <v>619</v>
      </c>
      <c r="C50">
        <v>28</v>
      </c>
      <c r="D50">
        <v>21</v>
      </c>
      <c r="E50" s="17" t="s">
        <v>5</v>
      </c>
      <c r="F50">
        <f ca="1">IFERROR(IF(A50="","",OFFSET(Results!$Z$1,MATCH(A50,Results!$A:$A,0)-1,0)),"")</f>
        <v>1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114</v>
      </c>
      <c r="B51" s="15" t="s">
        <v>620</v>
      </c>
      <c r="C51">
        <v>179</v>
      </c>
      <c r="D51">
        <v>251</v>
      </c>
      <c r="E51" s="17" t="s">
        <v>593</v>
      </c>
      <c r="F51">
        <f ca="1">IFERROR(IF(A51="","",OFFSET(Results!$Z$1,MATCH(A51,Results!$A:$A,0)-1,0)),"")</f>
        <v>7</v>
      </c>
      <c r="G51" s="6">
        <f t="shared" ca="1" si="1"/>
        <v>-0.2</v>
      </c>
      <c r="H51" t="str">
        <f ca="1">IF(E51="","",OFFSET([2]LPGA!$AL$1,MATCH(A51,[2]LPGA!$E$1:$E$500,0)-1,0))</f>
        <v>Spreadex: 250/1, 5pl, 1/4</v>
      </c>
    </row>
    <row r="52" spans="1:8" x14ac:dyDescent="0.35">
      <c r="A52" t="s">
        <v>116</v>
      </c>
      <c r="B52" s="15" t="s">
        <v>612</v>
      </c>
      <c r="C52">
        <v>104</v>
      </c>
      <c r="D52">
        <v>101</v>
      </c>
      <c r="E52" s="17" t="s">
        <v>5</v>
      </c>
      <c r="F52">
        <f ca="1">IFERROR(IF(A52="","",OFFSET(Results!$Z$1,MATCH(A52,Results!$A:$A,0)-1,0)),"")</f>
        <v>67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118</v>
      </c>
      <c r="B53" s="15" t="s">
        <v>620</v>
      </c>
      <c r="C53">
        <v>179</v>
      </c>
      <c r="D53">
        <v>151</v>
      </c>
      <c r="E53" s="17" t="s">
        <v>5</v>
      </c>
      <c r="F53">
        <f ca="1">IFERROR(IF(A53="","",OFFSET(Results!$Z$1,MATCH(A53,Results!$A:$A,0)-1,0)),"")</f>
        <v>25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120</v>
      </c>
      <c r="B54" s="15" t="s">
        <v>621</v>
      </c>
      <c r="C54">
        <v>33</v>
      </c>
      <c r="D54">
        <v>23</v>
      </c>
      <c r="E54" s="17" t="s">
        <v>5</v>
      </c>
      <c r="F54">
        <f ca="1">IFERROR(IF(A54="","",OFFSET(Results!$Z$1,MATCH(A54,Results!$A:$A,0)-1,0)),"")</f>
        <v>1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122</v>
      </c>
      <c r="B55" s="15" t="s">
        <v>175</v>
      </c>
      <c r="C55">
        <v>88</v>
      </c>
      <c r="D55">
        <v>61</v>
      </c>
      <c r="E55" s="17" t="s">
        <v>5</v>
      </c>
      <c r="F55">
        <f ca="1">IFERROR(IF(A55="","",OFFSET(Results!$Z$1,MATCH(A55,Results!$A:$A,0)-1,0)),"")</f>
        <v>15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124</v>
      </c>
      <c r="B56" s="15" t="s">
        <v>622</v>
      </c>
      <c r="C56">
        <v>65</v>
      </c>
      <c r="D56">
        <v>61</v>
      </c>
      <c r="E56" s="17" t="s">
        <v>5</v>
      </c>
      <c r="F56">
        <f ca="1">IFERROR(IF(A56="","",OFFSET(Results!$Z$1,MATCH(A56,Results!$A:$A,0)-1,0)),"")</f>
        <v>38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126</v>
      </c>
      <c r="B57" s="15" t="s">
        <v>613</v>
      </c>
      <c r="C57">
        <v>71</v>
      </c>
      <c r="D57">
        <v>51</v>
      </c>
      <c r="E57" s="17" t="s">
        <v>5</v>
      </c>
      <c r="F57">
        <f ca="1">IFERROR(IF(A57="","",OFFSET(Results!$Z$1,MATCH(A57,Results!$A:$A,0)-1,0)),"")</f>
        <v>7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128</v>
      </c>
      <c r="B58" s="15" t="s">
        <v>123</v>
      </c>
      <c r="C58">
        <v>125</v>
      </c>
      <c r="D58">
        <v>126</v>
      </c>
      <c r="E58" s="17" t="s">
        <v>5</v>
      </c>
      <c r="F58">
        <f ca="1">IFERROR(IF(A58="","",OFFSET(Results!$Z$1,MATCH(A58,Results!$A:$A,0)-1,0)),"")</f>
        <v>15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129</v>
      </c>
      <c r="B59" s="15" t="s">
        <v>623</v>
      </c>
      <c r="C59">
        <v>123</v>
      </c>
      <c r="D59">
        <v>111</v>
      </c>
      <c r="E59" s="17" t="s">
        <v>5</v>
      </c>
      <c r="F59">
        <f ca="1">IFERROR(IF(A59="","",OFFSET(Results!$Z$1,MATCH(A59,Results!$A:$A,0)-1,0)),"")</f>
        <v>73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131</v>
      </c>
      <c r="B60" s="15" t="s">
        <v>624</v>
      </c>
      <c r="C60">
        <v>43</v>
      </c>
      <c r="D60">
        <v>26</v>
      </c>
      <c r="E60" s="17" t="s">
        <v>5</v>
      </c>
      <c r="F60">
        <f ca="1">IFERROR(IF(A60="","",OFFSET(Results!$Z$1,MATCH(A60,Results!$A:$A,0)-1,0)),"")</f>
        <v>61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133</v>
      </c>
      <c r="B61" s="15" t="s">
        <v>625</v>
      </c>
      <c r="C61">
        <v>78</v>
      </c>
      <c r="D61">
        <v>61</v>
      </c>
      <c r="E61" s="17" t="s">
        <v>5</v>
      </c>
      <c r="F61">
        <f ca="1">IFERROR(IF(A61="","",OFFSET(Results!$Z$1,MATCH(A61,Results!$A:$A,0)-1,0)),"")</f>
        <v>38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134</v>
      </c>
      <c r="B62" s="15" t="s">
        <v>161</v>
      </c>
      <c r="C62">
        <v>83</v>
      </c>
      <c r="D62">
        <v>81</v>
      </c>
      <c r="E62" s="17" t="s">
        <v>5</v>
      </c>
      <c r="F62">
        <f ca="1">IFERROR(IF(A62="","",OFFSET(Results!$Z$1,MATCH(A62,Results!$A:$A,0)-1,0)),"")</f>
        <v>15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135</v>
      </c>
      <c r="B63" s="15" t="s">
        <v>615</v>
      </c>
      <c r="C63">
        <v>101</v>
      </c>
      <c r="D63">
        <v>101</v>
      </c>
      <c r="E63" s="17" t="s">
        <v>5</v>
      </c>
      <c r="F63">
        <f ca="1">IFERROR(IF(A63="","",OFFSET(Results!$Z$1,MATCH(A63,Results!$A:$A,0)-1,0)),"")</f>
        <v>25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137</v>
      </c>
      <c r="B64" s="15" t="s">
        <v>626</v>
      </c>
      <c r="C64">
        <v>133</v>
      </c>
      <c r="D64">
        <v>151</v>
      </c>
      <c r="E64" s="17" t="s">
        <v>594</v>
      </c>
      <c r="F64">
        <f ca="1">IFERROR(IF(A64="","",OFFSET(Results!$Z$1,MATCH(A64,Results!$A:$A,0)-1,0)),"")</f>
        <v>25</v>
      </c>
      <c r="G64" s="6">
        <f t="shared" ca="1" si="1"/>
        <v>-0.1</v>
      </c>
      <c r="H64" t="str">
        <f ca="1">IF(E64="","",OFFSET([2]LPGA!$AL$1,MATCH(A64,[2]LPGA!$E$1:$E$500,0)-1,0))</f>
        <v>Ladbrokes: 150/1, 5pl, 1/4</v>
      </c>
    </row>
    <row r="65" spans="1:8" x14ac:dyDescent="0.35">
      <c r="A65" t="s">
        <v>138</v>
      </c>
      <c r="B65" s="15" t="s">
        <v>627</v>
      </c>
      <c r="C65">
        <v>58</v>
      </c>
      <c r="D65">
        <v>56</v>
      </c>
      <c r="E65" s="17" t="s">
        <v>5</v>
      </c>
      <c r="F65">
        <f ca="1">IFERROR(IF(A65="","",OFFSET(Results!$Z$1,MATCH(A65,Results!$A:$A,0)-1,0)),"")</f>
        <v>7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140</v>
      </c>
      <c r="B66" s="15" t="s">
        <v>175</v>
      </c>
      <c r="C66">
        <v>88</v>
      </c>
      <c r="D66">
        <v>61</v>
      </c>
      <c r="E66" s="17" t="s">
        <v>5</v>
      </c>
      <c r="F66">
        <f ca="1">IFERROR(IF(A66="","",OFFSET(Results!$Z$1,MATCH(A66,Results!$A:$A,0)-1,0)),"")</f>
        <v>25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142</v>
      </c>
      <c r="B67" s="15" t="s">
        <v>607</v>
      </c>
      <c r="C67">
        <v>120</v>
      </c>
      <c r="D67">
        <v>141</v>
      </c>
      <c r="E67" s="17" t="s">
        <v>594</v>
      </c>
      <c r="F67">
        <f ca="1">IFERROR(IF(A67="","",OFFSET(Results!$Z$1,MATCH(A67,Results!$A:$A,0)-1,0)),"")</f>
        <v>73</v>
      </c>
      <c r="G67" s="6">
        <f t="shared" ca="1" si="2"/>
        <v>-0.1</v>
      </c>
      <c r="H67" t="str">
        <f ca="1">IF(E67="","",OFFSET([2]LPGA!$AL$1,MATCH(A67,[2]LPGA!$E$1:$E$500,0)-1,0))</f>
        <v>Spreadex: 140/1, 5pl, 1/4</v>
      </c>
    </row>
    <row r="68" spans="1:8" x14ac:dyDescent="0.35">
      <c r="A68" t="s">
        <v>143</v>
      </c>
      <c r="B68" s="15" t="s">
        <v>628</v>
      </c>
      <c r="C68">
        <v>54</v>
      </c>
      <c r="D68">
        <v>41</v>
      </c>
      <c r="E68" s="17" t="s">
        <v>5</v>
      </c>
      <c r="F68">
        <f ca="1">IFERROR(IF(A68="","",OFFSET(Results!$Z$1,MATCH(A68,Results!$A:$A,0)-1,0)),"")</f>
        <v>38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145</v>
      </c>
      <c r="B69" s="15" t="s">
        <v>194</v>
      </c>
      <c r="C69">
        <v>96</v>
      </c>
      <c r="D69">
        <v>101</v>
      </c>
      <c r="E69" s="17" t="s">
        <v>594</v>
      </c>
      <c r="F69">
        <f ca="1">IFERROR(IF(A69="","",OFFSET(Results!$Z$1,MATCH(A69,Results!$A:$A,0)-1,0)),"")</f>
        <v>15</v>
      </c>
      <c r="G69" s="6">
        <f t="shared" ca="1" si="2"/>
        <v>-0.1</v>
      </c>
      <c r="H69" t="str">
        <f ca="1">IF(E69="","",OFFSET([2]LPGA!$AL$1,MATCH(A69,[2]LPGA!$E$1:$E$500,0)-1,0))</f>
        <v>Spreadex: 100/1, 5pl, 1/4</v>
      </c>
    </row>
    <row r="70" spans="1:8" x14ac:dyDescent="0.35">
      <c r="A70" t="s">
        <v>146</v>
      </c>
      <c r="B70" s="15" t="s">
        <v>629</v>
      </c>
      <c r="C70">
        <v>42</v>
      </c>
      <c r="D70">
        <v>29</v>
      </c>
      <c r="E70" s="17" t="s">
        <v>5</v>
      </c>
      <c r="F70">
        <f ca="1">IFERROR(IF(A70="","",OFFSET(Results!$Z$1,MATCH(A70,Results!$A:$A,0)-1,0)),"")</f>
        <v>15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148</v>
      </c>
      <c r="B71" s="15" t="s">
        <v>630</v>
      </c>
      <c r="C71">
        <v>38</v>
      </c>
      <c r="D71">
        <v>29</v>
      </c>
      <c r="E71" s="17" t="s">
        <v>5</v>
      </c>
      <c r="F71">
        <f ca="1">IFERROR(IF(A71="","",OFFSET(Results!$Z$1,MATCH(A71,Results!$A:$A,0)-1,0)),"")</f>
        <v>38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150</v>
      </c>
      <c r="B72" s="15" t="s">
        <v>631</v>
      </c>
      <c r="C72">
        <v>56</v>
      </c>
      <c r="D72">
        <v>36</v>
      </c>
      <c r="E72" s="17" t="s">
        <v>5</v>
      </c>
      <c r="F72">
        <f ca="1">IFERROR(IF(A72="","",OFFSET(Results!$Z$1,MATCH(A72,Results!$A:$A,0)-1,0)),"")</f>
        <v>61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152</v>
      </c>
      <c r="B73" s="15" t="s">
        <v>188</v>
      </c>
      <c r="C73">
        <v>78</v>
      </c>
      <c r="D73">
        <v>71</v>
      </c>
      <c r="E73" s="17" t="s">
        <v>5</v>
      </c>
      <c r="F73">
        <f ca="1">IFERROR(IF(A73="","",OFFSET(Results!$Z$1,MATCH(A73,Results!$A:$A,0)-1,0)),"")</f>
        <v>61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154</v>
      </c>
      <c r="B74" s="15" t="s">
        <v>632</v>
      </c>
      <c r="C74">
        <v>119</v>
      </c>
      <c r="D74">
        <v>126</v>
      </c>
      <c r="E74" s="17" t="s">
        <v>5</v>
      </c>
      <c r="F74">
        <f ca="1">IFERROR(IF(A74="","",OFFSET(Results!$Z$1,MATCH(A74,Results!$A:$A,0)-1,0)),"")</f>
        <v>7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155</v>
      </c>
      <c r="B75" s="15" t="s">
        <v>198</v>
      </c>
      <c r="C75">
        <v>67</v>
      </c>
      <c r="D75">
        <v>61</v>
      </c>
      <c r="E75" s="17" t="s">
        <v>5</v>
      </c>
      <c r="F75">
        <f ca="1">IFERROR(IF(A75="","",OFFSET(Results!$Z$1,MATCH(A75,Results!$A:$A,0)-1,0)),"")</f>
        <v>67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157</v>
      </c>
      <c r="B76" s="15" t="s">
        <v>633</v>
      </c>
      <c r="C76">
        <v>47</v>
      </c>
      <c r="D76">
        <v>31</v>
      </c>
      <c r="E76" s="17" t="s">
        <v>5</v>
      </c>
      <c r="F76">
        <f ca="1">IFERROR(IF(A76="","",OFFSET(Results!$Z$1,MATCH(A76,Results!$A:$A,0)-1,0)),"")</f>
        <v>53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159</v>
      </c>
      <c r="B77" s="15" t="s">
        <v>626</v>
      </c>
      <c r="C77">
        <v>133</v>
      </c>
      <c r="D77">
        <v>176</v>
      </c>
      <c r="E77" s="17" t="s">
        <v>593</v>
      </c>
      <c r="F77">
        <f ca="1">IFERROR(IF(A77="","",OFFSET(Results!$Z$1,MATCH(A77,Results!$A:$A,0)-1,0)),"")</f>
        <v>25</v>
      </c>
      <c r="G77" s="6">
        <f t="shared" ca="1" si="2"/>
        <v>-0.2</v>
      </c>
      <c r="H77" t="str">
        <f ca="1">IF(E77="","",OFFSET([2]LPGA!$AL$1,MATCH(A77,[2]LPGA!$E$1:$E$500,0)-1,0))</f>
        <v>Spreadex: 175/1, 5pl, 1/4</v>
      </c>
    </row>
    <row r="78" spans="1:8" x14ac:dyDescent="0.35">
      <c r="A78" t="s">
        <v>160</v>
      </c>
      <c r="B78" s="15" t="s">
        <v>613</v>
      </c>
      <c r="C78">
        <v>71</v>
      </c>
      <c r="D78">
        <v>51</v>
      </c>
      <c r="E78" s="17" t="s">
        <v>5</v>
      </c>
      <c r="F78">
        <f ca="1">IFERROR(IF(A78="","",OFFSET(Results!$Z$1,MATCH(A78,Results!$A:$A,0)-1,0)),"")</f>
        <v>25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162</v>
      </c>
      <c r="B79" s="15" t="s">
        <v>634</v>
      </c>
      <c r="C79">
        <v>81</v>
      </c>
      <c r="D79">
        <v>91</v>
      </c>
      <c r="E79" s="17" t="s">
        <v>594</v>
      </c>
      <c r="F79">
        <f ca="1">IFERROR(IF(A79="","",OFFSET(Results!$Z$1,MATCH(A79,Results!$A:$A,0)-1,0)),"")</f>
        <v>38</v>
      </c>
      <c r="G79" s="6">
        <f t="shared" ca="1" si="2"/>
        <v>-0.1</v>
      </c>
      <c r="H79" t="str">
        <f ca="1">IF(E79="","",OFFSET([2]LPGA!$AL$1,MATCH(A79,[2]LPGA!$E$1:$E$500,0)-1,0))</f>
        <v>Unibet: 90/1, 5pl, 1/4</v>
      </c>
    </row>
    <row r="80" spans="1:8" x14ac:dyDescent="0.3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S32" sqref="S3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Sayaka Takahashi</v>
      </c>
      <c r="B2" s="15" t="str">
        <f ca="1">IFERROR(OFFSET(Win!B$1,MATCH(1,Picks!F:F,0)-1,0),"")</f>
        <v>1.81%</v>
      </c>
      <c r="C2" s="16">
        <f ca="1">IFERROR(OFFSET(Win!C$1,MATCH(1,Picks!F:F,0)-1,0),"")</f>
        <v>55</v>
      </c>
      <c r="D2" s="16">
        <f ca="1">IFERROR(OFFSET(Win!D$1,MATCH(1,Picks!F:F,0)-1,0),"")</f>
        <v>76</v>
      </c>
      <c r="E2" s="17" t="str">
        <f ca="1">IFERROR(OFFSET(Win!E$1,MATCH(1,Picks!F:F,0)-1,0),"")</f>
        <v>0.50%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75/1, 5pl, 1/4</v>
      </c>
    </row>
    <row r="3" spans="1:8" x14ac:dyDescent="0.35">
      <c r="A3" t="str">
        <f ca="1">CONCATENATE("WIN: ",IFERROR(OFFSET(Picks!A$1,MATCH(2,Picks!F:F,0)-1,0),""))</f>
        <v>WIN: Emily Kristine Pedersen</v>
      </c>
      <c r="B3" s="15" t="str">
        <f ca="1">IFERROR(OFFSET(Win!B$1,MATCH(2,Picks!F:F,0)-1,0),"")</f>
        <v>1.02%</v>
      </c>
      <c r="C3" s="16">
        <f ca="1">IFERROR(OFFSET(Win!C$1,MATCH(2,Picks!F:F,0)-1,0),"")</f>
        <v>98</v>
      </c>
      <c r="D3" s="16">
        <f ca="1">IFERROR(OFFSET(Win!D$1,MATCH(2,Picks!F:F,0)-1,0),"")</f>
        <v>181</v>
      </c>
      <c r="E3" s="17" t="str">
        <f ca="1">IFERROR(OFFSET(Win!E$1,MATCH(2,Picks!F:F,0)-1,0),"")</f>
        <v>0.50%</v>
      </c>
      <c r="F3">
        <f ca="1">IFERROR(OFFSET(Picks!G$1,MATCH(2,Picks!F:F,0)-1,0),"")</f>
        <v>34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180/1, 5pl, 1/4</v>
      </c>
    </row>
    <row r="4" spans="1:8" x14ac:dyDescent="0.35">
      <c r="A4" t="str">
        <f ca="1">CONCATENATE("WIN: ",IFERROR(OFFSET(Picks!A$1,MATCH(3,Picks!F:F,0)-1,0),""))</f>
        <v>WIN: Pajaree Anannarukarn</v>
      </c>
      <c r="B4" s="15" t="str">
        <f ca="1">IFERROR(OFFSET(Win!B$1,MATCH(3,Picks!F:F,0)-1,0),"")</f>
        <v>1.66%</v>
      </c>
      <c r="C4" s="16">
        <f ca="1">IFERROR(OFFSET(Win!C$1,MATCH(3,Picks!F:F,0)-1,0),"")</f>
        <v>60</v>
      </c>
      <c r="D4" s="16">
        <f ca="1">IFERROR(OFFSET(Win!D$1,MATCH(3,Picks!F:F,0)-1,0),"")</f>
        <v>81</v>
      </c>
      <c r="E4" s="17" t="str">
        <f ca="1">IFERROR(OFFSET(Win!E$1,MATCH(3,Picks!F:F,0)-1,0),"")</f>
        <v>0.40%</v>
      </c>
      <c r="F4">
        <f ca="1">IFERROR(OFFSET(Picks!G$1,MATCH(3,Picks!F:F,0)-1,0),"")</f>
        <v>52</v>
      </c>
      <c r="G4" s="6">
        <f ca="1">IFERROR(OFFSET(Picks!H$1,MATCH(3,Picks!F:F,0)-1,0),"")</f>
        <v>-2</v>
      </c>
      <c r="H4" t="str">
        <f ca="1">IFERROR(OFFSET(Win!H$1,MATCH(3,Picks!F:F,0)-1,0),"")</f>
        <v>Bet365: 80/1, 5pl, 1/4</v>
      </c>
    </row>
    <row r="5" spans="1:8" x14ac:dyDescent="0.35">
      <c r="A5" t="str">
        <f ca="1">CONCATENATE("FRL: ",IFERROR(OFFSET(Picks!M$1,MATCH(1,Picks!R:R,0)-1,0),""))</f>
        <v>FRL: Jeongeun Lee5</v>
      </c>
      <c r="B5" s="15" t="str">
        <f ca="1">IFERROR(IF(OFFSET(FRL!B$1,MATCH(1,Picks!R:R,0)-1,0)=0,"",OFFSET(FRL!B$1,MATCH(1,Picks!R:R,0)-1,0)),"")</f>
        <v>0.96%</v>
      </c>
      <c r="C5" s="16">
        <f ca="1">IFERROR(IF(OFFSET(FRL!C$1,MATCH(1,Picks!R:R,0)-1,0)=0,"",OFFSET(FRL!C$1,MATCH(1,Picks!R:R,0)-1,0)),"")</f>
        <v>104</v>
      </c>
      <c r="D5" s="16">
        <f ca="1">IFERROR(IF(OFFSET(FRL!D$1,MATCH(1,Picks!R:R,0)-1,0)=0,"",OFFSET(FRL!D$1,MATCH(1,Picks!R:R,0)-1,0)),"")</f>
        <v>651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15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Unibet: 650/1, 5pl, 1/4</v>
      </c>
    </row>
    <row r="6" spans="1:8" x14ac:dyDescent="0.35">
      <c r="A6" t="str">
        <f ca="1">CONCATENATE("FRL: ",IFERROR(OFFSET(Picks!M$1,MATCH(2,Picks!R:R,0)-1,0),""))</f>
        <v>FRL: Emily Kristine Pedersen</v>
      </c>
      <c r="B6" s="15" t="str">
        <f ca="1">IFERROR(IF(OFFSET(FRL!B$1,MATCH(2,Picks!R:R,0)-1,0)=0,"",OFFSET(FRL!B$1,MATCH(2,Picks!R:R,0)-1,0)),"")</f>
        <v>1.30%</v>
      </c>
      <c r="C6" s="16">
        <f ca="1">IFERROR(IF(OFFSET(FRL!C$1,MATCH(2,Picks!R:R,0)-1,0)=0,"",OFFSET(FRL!C$1,MATCH(2,Picks!R:R,0)-1,0)),"")</f>
        <v>77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90/1, 5pl, 1/4</v>
      </c>
    </row>
    <row r="7" spans="1:8" x14ac:dyDescent="0.35">
      <c r="A7" t="str">
        <f ca="1">CONCATENATE("FRL: ",IFERROR(OFFSET(Picks!M$1,MATCH(3,Picks!R:R,0)-1,0),""))</f>
        <v>FRL: Ai Suzuki</v>
      </c>
      <c r="B7" s="15" t="str">
        <f ca="1">IFERROR(IF(OFFSET(FRL!B$1,MATCH(3,Picks!R:R,0)-1,0)=0,"",OFFSET(FRL!B$1,MATCH(3,Picks!R:R,0)-1,0)),"")</f>
        <v>1.00%</v>
      </c>
      <c r="C7" s="16">
        <f ca="1">IFERROR(IF(OFFSET(FRL!C$1,MATCH(3,Picks!R:R,0)-1,0)=0,"",OFFSET(FRL!C$1,MATCH(3,Picks!R:R,0)-1,0)),"")</f>
        <v>100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7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125/1,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2025-11-10T00:55:07Z</dcterms:modified>
</cp:coreProperties>
</file>