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tonys\Desktop\php\Sim\"/>
    </mc:Choice>
  </mc:AlternateContent>
  <xr:revisionPtr revIDLastSave="0" documentId="13_ncr:1_{68287235-4D23-4EDC-BDE0-A675FEB7E0A4}" xr6:coauthVersionLast="47" xr6:coauthVersionMax="47" xr10:uidLastSave="{00000000-0000-0000-0000-000000000000}"/>
  <bookViews>
    <workbookView xWindow="-120" yWindow="-120" windowWidth="29040" windowHeight="15990" tabRatio="960" activeTab="1" xr2:uid="{E7844A46-C47E-456F-9423-601254D1EFE2}"/>
  </bookViews>
  <sheets>
    <sheet name="Results" sheetId="35" r:id="rId1"/>
    <sheet name="Record" sheetId="36" r:id="rId2"/>
    <sheet name="Win" sheetId="1" r:id="rId3"/>
    <sheet name="Top3" sheetId="41" r:id="rId4"/>
    <sheet name="Top5" sheetId="42" r:id="rId5"/>
    <sheet name="Top10" sheetId="43" r:id="rId6"/>
    <sheet name="Top20" sheetId="44" r:id="rId7"/>
    <sheet name="Top30" sheetId="45" r:id="rId8"/>
    <sheet name="Top40" sheetId="46" r:id="rId9"/>
    <sheet name="MC" sheetId="47" r:id="rId10"/>
    <sheet name="FRL" sheetId="38" r:id="rId11"/>
    <sheet name="Picks" sheetId="39" state="hidden" r:id="rId12"/>
    <sheet name="T3Picks" sheetId="40" r:id="rId1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Y13" i="36" l="1"/>
  <c r="X13" i="36"/>
  <c r="W13" i="36"/>
  <c r="R13" i="36"/>
  <c r="P13" i="36"/>
  <c r="Y12" i="36"/>
  <c r="X12" i="36"/>
  <c r="W12" i="36"/>
  <c r="R12" i="36"/>
  <c r="P12" i="36"/>
  <c r="Y11" i="36"/>
  <c r="X11" i="36"/>
  <c r="W11" i="36"/>
  <c r="R11" i="36"/>
  <c r="P11" i="36"/>
  <c r="Y10" i="36"/>
  <c r="X10" i="36"/>
  <c r="W10" i="36"/>
  <c r="R10" i="36"/>
  <c r="P10" i="36"/>
  <c r="Y9" i="36"/>
  <c r="X9" i="36"/>
  <c r="W9" i="36"/>
  <c r="R9" i="36"/>
  <c r="P9" i="36"/>
  <c r="Y8" i="36"/>
  <c r="X8" i="36"/>
  <c r="W8" i="36"/>
  <c r="R8" i="36"/>
  <c r="P8" i="36"/>
  <c r="Y7" i="36"/>
  <c r="X7" i="36"/>
  <c r="W7" i="36"/>
  <c r="R7" i="36"/>
  <c r="P7" i="36"/>
  <c r="Y6" i="36"/>
  <c r="X6" i="36"/>
  <c r="W6" i="36"/>
  <c r="R6" i="36"/>
  <c r="P6" i="36"/>
  <c r="Y5" i="36"/>
  <c r="X5" i="36"/>
  <c r="W5" i="36"/>
  <c r="R5" i="36"/>
  <c r="P5" i="36"/>
  <c r="Y4" i="36"/>
  <c r="X4" i="36"/>
  <c r="W4" i="36"/>
  <c r="R4" i="36"/>
  <c r="P4" i="36"/>
  <c r="Y3" i="36"/>
  <c r="X3" i="36"/>
  <c r="W3" i="36"/>
  <c r="R3" i="36"/>
  <c r="P3" i="36"/>
  <c r="J3" i="36"/>
  <c r="Y2" i="36"/>
  <c r="W2" i="36"/>
  <c r="R2" i="36"/>
  <c r="P2" i="36"/>
  <c r="H7" i="40"/>
  <c r="F7" i="40"/>
  <c r="G7" i="40" s="1"/>
  <c r="E7" i="40"/>
  <c r="D7" i="40"/>
  <c r="C7" i="40"/>
  <c r="B7" i="40"/>
  <c r="A7" i="40"/>
  <c r="H6" i="40"/>
  <c r="F6" i="40"/>
  <c r="G6" i="40" s="1"/>
  <c r="E6" i="40"/>
  <c r="D6" i="40"/>
  <c r="C6" i="40"/>
  <c r="B6" i="40"/>
  <c r="A6" i="40"/>
  <c r="H5" i="40"/>
  <c r="E5" i="40"/>
  <c r="D5" i="40"/>
  <c r="C5" i="40"/>
  <c r="B5" i="40"/>
  <c r="A5" i="40"/>
  <c r="H4" i="40"/>
  <c r="E4" i="40"/>
  <c r="D4" i="40"/>
  <c r="C4" i="40"/>
  <c r="B4" i="40"/>
  <c r="A4" i="40"/>
  <c r="H3" i="40"/>
  <c r="E3" i="40"/>
  <c r="D3" i="40"/>
  <c r="C3" i="40"/>
  <c r="B3" i="40"/>
  <c r="A3" i="40"/>
  <c r="H2" i="40"/>
  <c r="E2" i="40"/>
  <c r="D2" i="40"/>
  <c r="C2" i="40"/>
  <c r="B2" i="40"/>
  <c r="A2" i="40"/>
  <c r="S241" i="39"/>
  <c r="P241" i="39"/>
  <c r="O241" i="39"/>
  <c r="N241" i="39"/>
  <c r="M241" i="39"/>
  <c r="G241" i="39"/>
  <c r="D241" i="39"/>
  <c r="C241" i="39"/>
  <c r="B241" i="39"/>
  <c r="A241" i="39"/>
  <c r="S240" i="39"/>
  <c r="P240" i="39"/>
  <c r="O240" i="39"/>
  <c r="N240" i="39"/>
  <c r="M240" i="39"/>
  <c r="G240" i="39"/>
  <c r="D240" i="39"/>
  <c r="C240" i="39"/>
  <c r="B240" i="39"/>
  <c r="A240" i="39"/>
  <c r="S239" i="39"/>
  <c r="P239" i="39"/>
  <c r="O239" i="39"/>
  <c r="N239" i="39"/>
  <c r="M239" i="39"/>
  <c r="G239" i="39"/>
  <c r="D239" i="39"/>
  <c r="C239" i="39"/>
  <c r="B239" i="39"/>
  <c r="A239" i="39"/>
  <c r="S238" i="39"/>
  <c r="P238" i="39"/>
  <c r="O238" i="39"/>
  <c r="N238" i="39"/>
  <c r="M238" i="39"/>
  <c r="G238" i="39"/>
  <c r="D238" i="39"/>
  <c r="C238" i="39"/>
  <c r="B238" i="39"/>
  <c r="A238" i="39"/>
  <c r="S237" i="39"/>
  <c r="P237" i="39"/>
  <c r="O237" i="39"/>
  <c r="N237" i="39"/>
  <c r="M237" i="39"/>
  <c r="G237" i="39"/>
  <c r="D237" i="39"/>
  <c r="C237" i="39"/>
  <c r="B237" i="39"/>
  <c r="A237" i="39"/>
  <c r="S236" i="39"/>
  <c r="P236" i="39"/>
  <c r="O236" i="39"/>
  <c r="N236" i="39"/>
  <c r="M236" i="39"/>
  <c r="G236" i="39"/>
  <c r="D236" i="39"/>
  <c r="C236" i="39"/>
  <c r="B236" i="39"/>
  <c r="A236" i="39"/>
  <c r="S235" i="39"/>
  <c r="P235" i="39"/>
  <c r="O235" i="39"/>
  <c r="N235" i="39"/>
  <c r="M235" i="39"/>
  <c r="G235" i="39"/>
  <c r="D235" i="39"/>
  <c r="C235" i="39"/>
  <c r="B235" i="39"/>
  <c r="A235" i="39"/>
  <c r="S234" i="39"/>
  <c r="P234" i="39"/>
  <c r="O234" i="39"/>
  <c r="N234" i="39"/>
  <c r="M234" i="39"/>
  <c r="G234" i="39"/>
  <c r="D234" i="39"/>
  <c r="C234" i="39"/>
  <c r="B234" i="39"/>
  <c r="A234" i="39"/>
  <c r="S233" i="39"/>
  <c r="P233" i="39"/>
  <c r="O233" i="39"/>
  <c r="N233" i="39"/>
  <c r="M233" i="39"/>
  <c r="G233" i="39"/>
  <c r="D233" i="39"/>
  <c r="C233" i="39"/>
  <c r="B233" i="39"/>
  <c r="A233" i="39"/>
  <c r="S232" i="39"/>
  <c r="P232" i="39"/>
  <c r="O232" i="39"/>
  <c r="N232" i="39"/>
  <c r="M232" i="39"/>
  <c r="G232" i="39"/>
  <c r="D232" i="39"/>
  <c r="C232" i="39"/>
  <c r="B232" i="39"/>
  <c r="A232" i="39"/>
  <c r="S231" i="39"/>
  <c r="P231" i="39"/>
  <c r="O231" i="39"/>
  <c r="N231" i="39"/>
  <c r="M231" i="39"/>
  <c r="G231" i="39"/>
  <c r="D231" i="39"/>
  <c r="C231" i="39"/>
  <c r="B231" i="39"/>
  <c r="A231" i="39"/>
  <c r="S230" i="39"/>
  <c r="P230" i="39"/>
  <c r="O230" i="39"/>
  <c r="N230" i="39"/>
  <c r="M230" i="39"/>
  <c r="G230" i="39"/>
  <c r="D230" i="39"/>
  <c r="C230" i="39"/>
  <c r="B230" i="39"/>
  <c r="A230" i="39"/>
  <c r="S229" i="39"/>
  <c r="P229" i="39"/>
  <c r="O229" i="39"/>
  <c r="N229" i="39"/>
  <c r="M229" i="39"/>
  <c r="G229" i="39"/>
  <c r="D229" i="39"/>
  <c r="C229" i="39"/>
  <c r="B229" i="39"/>
  <c r="A229" i="39"/>
  <c r="S228" i="39"/>
  <c r="P228" i="39"/>
  <c r="O228" i="39"/>
  <c r="N228" i="39"/>
  <c r="M228" i="39"/>
  <c r="G228" i="39"/>
  <c r="D228" i="39"/>
  <c r="C228" i="39"/>
  <c r="B228" i="39"/>
  <c r="A228" i="39"/>
  <c r="S227" i="39"/>
  <c r="P227" i="39"/>
  <c r="O227" i="39"/>
  <c r="N227" i="39"/>
  <c r="M227" i="39"/>
  <c r="G227" i="39"/>
  <c r="D227" i="39"/>
  <c r="C227" i="39"/>
  <c r="B227" i="39"/>
  <c r="A227" i="39"/>
  <c r="S226" i="39"/>
  <c r="P226" i="39"/>
  <c r="O226" i="39"/>
  <c r="N226" i="39"/>
  <c r="M226" i="39"/>
  <c r="G226" i="39"/>
  <c r="D226" i="39"/>
  <c r="C226" i="39"/>
  <c r="B226" i="39"/>
  <c r="A226" i="39"/>
  <c r="S225" i="39"/>
  <c r="P225" i="39"/>
  <c r="O225" i="39"/>
  <c r="N225" i="39"/>
  <c r="M225" i="39"/>
  <c r="G225" i="39"/>
  <c r="D225" i="39"/>
  <c r="C225" i="39"/>
  <c r="B225" i="39"/>
  <c r="A225" i="39"/>
  <c r="S224" i="39"/>
  <c r="P224" i="39"/>
  <c r="O224" i="39"/>
  <c r="N224" i="39"/>
  <c r="M224" i="39"/>
  <c r="G224" i="39"/>
  <c r="D224" i="39"/>
  <c r="C224" i="39"/>
  <c r="B224" i="39"/>
  <c r="A224" i="39"/>
  <c r="S223" i="39"/>
  <c r="P223" i="39"/>
  <c r="O223" i="39"/>
  <c r="N223" i="39"/>
  <c r="M223" i="39"/>
  <c r="G223" i="39"/>
  <c r="D223" i="39"/>
  <c r="C223" i="39"/>
  <c r="B223" i="39"/>
  <c r="A223" i="39"/>
  <c r="S222" i="39"/>
  <c r="P222" i="39"/>
  <c r="O222" i="39"/>
  <c r="N222" i="39"/>
  <c r="M222" i="39"/>
  <c r="G222" i="39"/>
  <c r="D222" i="39"/>
  <c r="C222" i="39"/>
  <c r="B222" i="39"/>
  <c r="A222" i="39"/>
  <c r="S221" i="39"/>
  <c r="P221" i="39"/>
  <c r="O221" i="39"/>
  <c r="N221" i="39"/>
  <c r="M221" i="39"/>
  <c r="G221" i="39"/>
  <c r="D221" i="39"/>
  <c r="C221" i="39"/>
  <c r="B221" i="39"/>
  <c r="A221" i="39"/>
  <c r="S220" i="39"/>
  <c r="P220" i="39"/>
  <c r="O220" i="39"/>
  <c r="N220" i="39"/>
  <c r="M220" i="39"/>
  <c r="G220" i="39"/>
  <c r="D220" i="39"/>
  <c r="C220" i="39"/>
  <c r="B220" i="39"/>
  <c r="A220" i="39"/>
  <c r="S219" i="39"/>
  <c r="P219" i="39"/>
  <c r="O219" i="39"/>
  <c r="N219" i="39"/>
  <c r="M219" i="39"/>
  <c r="G219" i="39"/>
  <c r="D219" i="39"/>
  <c r="C219" i="39"/>
  <c r="B219" i="39"/>
  <c r="A219" i="39"/>
  <c r="S218" i="39"/>
  <c r="P218" i="39"/>
  <c r="O218" i="39"/>
  <c r="N218" i="39"/>
  <c r="M218" i="39"/>
  <c r="G218" i="39"/>
  <c r="D218" i="39"/>
  <c r="C218" i="39"/>
  <c r="B218" i="39"/>
  <c r="A218" i="39"/>
  <c r="S217" i="39"/>
  <c r="P217" i="39"/>
  <c r="O217" i="39"/>
  <c r="N217" i="39"/>
  <c r="M217" i="39"/>
  <c r="G217" i="39"/>
  <c r="D217" i="39"/>
  <c r="C217" i="39"/>
  <c r="B217" i="39"/>
  <c r="A217" i="39"/>
  <c r="S216" i="39"/>
  <c r="P216" i="39"/>
  <c r="O216" i="39"/>
  <c r="N216" i="39"/>
  <c r="M216" i="39"/>
  <c r="G216" i="39"/>
  <c r="D216" i="39"/>
  <c r="C216" i="39"/>
  <c r="B216" i="39"/>
  <c r="A216" i="39"/>
  <c r="S215" i="39"/>
  <c r="P215" i="39"/>
  <c r="O215" i="39"/>
  <c r="N215" i="39"/>
  <c r="M215" i="39"/>
  <c r="G215" i="39"/>
  <c r="D215" i="39"/>
  <c r="C215" i="39"/>
  <c r="B215" i="39"/>
  <c r="A215" i="39"/>
  <c r="S214" i="39"/>
  <c r="P214" i="39"/>
  <c r="O214" i="39"/>
  <c r="N214" i="39"/>
  <c r="M214" i="39"/>
  <c r="G214" i="39"/>
  <c r="D214" i="39"/>
  <c r="C214" i="39"/>
  <c r="B214" i="39"/>
  <c r="A214" i="39"/>
  <c r="S213" i="39"/>
  <c r="P213" i="39"/>
  <c r="O213" i="39"/>
  <c r="N213" i="39"/>
  <c r="M213" i="39"/>
  <c r="G213" i="39"/>
  <c r="D213" i="39"/>
  <c r="C213" i="39"/>
  <c r="B213" i="39"/>
  <c r="A213" i="39"/>
  <c r="S212" i="39"/>
  <c r="P212" i="39"/>
  <c r="O212" i="39"/>
  <c r="N212" i="39"/>
  <c r="M212" i="39"/>
  <c r="G212" i="39"/>
  <c r="D212" i="39"/>
  <c r="C212" i="39"/>
  <c r="B212" i="39"/>
  <c r="A212" i="39"/>
  <c r="S211" i="39"/>
  <c r="P211" i="39"/>
  <c r="O211" i="39"/>
  <c r="N211" i="39"/>
  <c r="M211" i="39"/>
  <c r="G211" i="39"/>
  <c r="D211" i="39"/>
  <c r="C211" i="39"/>
  <c r="B211" i="39"/>
  <c r="A211" i="39"/>
  <c r="S210" i="39"/>
  <c r="P210" i="39"/>
  <c r="O210" i="39"/>
  <c r="N210" i="39"/>
  <c r="M210" i="39"/>
  <c r="G210" i="39"/>
  <c r="D210" i="39"/>
  <c r="C210" i="39"/>
  <c r="B210" i="39"/>
  <c r="A210" i="39"/>
  <c r="S209" i="39"/>
  <c r="P209" i="39"/>
  <c r="O209" i="39"/>
  <c r="N209" i="39"/>
  <c r="M209" i="39"/>
  <c r="G209" i="39"/>
  <c r="D209" i="39"/>
  <c r="C209" i="39"/>
  <c r="B209" i="39"/>
  <c r="A209" i="39"/>
  <c r="S208" i="39"/>
  <c r="P208" i="39"/>
  <c r="O208" i="39"/>
  <c r="N208" i="39"/>
  <c r="M208" i="39"/>
  <c r="G208" i="39"/>
  <c r="D208" i="39"/>
  <c r="C208" i="39"/>
  <c r="B208" i="39"/>
  <c r="A208" i="39"/>
  <c r="S207" i="39"/>
  <c r="P207" i="39"/>
  <c r="O207" i="39"/>
  <c r="N207" i="39"/>
  <c r="M207" i="39"/>
  <c r="G207" i="39"/>
  <c r="D207" i="39"/>
  <c r="C207" i="39"/>
  <c r="B207" i="39"/>
  <c r="A207" i="39"/>
  <c r="S206" i="39"/>
  <c r="P206" i="39"/>
  <c r="O206" i="39"/>
  <c r="N206" i="39"/>
  <c r="M206" i="39"/>
  <c r="G206" i="39"/>
  <c r="D206" i="39"/>
  <c r="C206" i="39"/>
  <c r="B206" i="39"/>
  <c r="A206" i="39"/>
  <c r="S205" i="39"/>
  <c r="P205" i="39"/>
  <c r="O205" i="39"/>
  <c r="N205" i="39"/>
  <c r="M205" i="39"/>
  <c r="G205" i="39"/>
  <c r="D205" i="39"/>
  <c r="C205" i="39"/>
  <c r="B205" i="39"/>
  <c r="A205" i="39"/>
  <c r="S204" i="39"/>
  <c r="P204" i="39"/>
  <c r="O204" i="39"/>
  <c r="N204" i="39"/>
  <c r="M204" i="39"/>
  <c r="G204" i="39"/>
  <c r="D204" i="39"/>
  <c r="C204" i="39"/>
  <c r="B204" i="39"/>
  <c r="A204" i="39"/>
  <c r="S203" i="39"/>
  <c r="P203" i="39"/>
  <c r="O203" i="39"/>
  <c r="N203" i="39"/>
  <c r="M203" i="39"/>
  <c r="G203" i="39"/>
  <c r="D203" i="39"/>
  <c r="C203" i="39"/>
  <c r="B203" i="39"/>
  <c r="A203" i="39"/>
  <c r="S202" i="39"/>
  <c r="P202" i="39"/>
  <c r="O202" i="39"/>
  <c r="N202" i="39"/>
  <c r="M202" i="39"/>
  <c r="G202" i="39"/>
  <c r="D202" i="39"/>
  <c r="C202" i="39"/>
  <c r="B202" i="39"/>
  <c r="A202" i="39"/>
  <c r="S201" i="39"/>
  <c r="P201" i="39"/>
  <c r="O201" i="39"/>
  <c r="N201" i="39"/>
  <c r="M201" i="39"/>
  <c r="G201" i="39"/>
  <c r="D201" i="39"/>
  <c r="C201" i="39"/>
  <c r="B201" i="39"/>
  <c r="A201" i="39"/>
  <c r="S200" i="39"/>
  <c r="P200" i="39"/>
  <c r="O200" i="39"/>
  <c r="N200" i="39"/>
  <c r="M200" i="39"/>
  <c r="G200" i="39"/>
  <c r="D200" i="39"/>
  <c r="C200" i="39"/>
  <c r="B200" i="39"/>
  <c r="A200" i="39"/>
  <c r="S199" i="39"/>
  <c r="P199" i="39"/>
  <c r="O199" i="39"/>
  <c r="N199" i="39"/>
  <c r="M199" i="39"/>
  <c r="G199" i="39"/>
  <c r="D199" i="39"/>
  <c r="C199" i="39"/>
  <c r="B199" i="39"/>
  <c r="A199" i="39"/>
  <c r="S198" i="39"/>
  <c r="P198" i="39"/>
  <c r="O198" i="39"/>
  <c r="N198" i="39"/>
  <c r="M198" i="39"/>
  <c r="G198" i="39"/>
  <c r="D198" i="39"/>
  <c r="C198" i="39"/>
  <c r="B198" i="39"/>
  <c r="A198" i="39"/>
  <c r="S197" i="39"/>
  <c r="P197" i="39"/>
  <c r="O197" i="39"/>
  <c r="N197" i="39"/>
  <c r="M197" i="39"/>
  <c r="G197" i="39"/>
  <c r="D197" i="39"/>
  <c r="C197" i="39"/>
  <c r="B197" i="39"/>
  <c r="A197" i="39"/>
  <c r="S196" i="39"/>
  <c r="P196" i="39"/>
  <c r="O196" i="39"/>
  <c r="N196" i="39"/>
  <c r="M196" i="39"/>
  <c r="G196" i="39"/>
  <c r="D196" i="39"/>
  <c r="C196" i="39"/>
  <c r="B196" i="39"/>
  <c r="A196" i="39"/>
  <c r="S195" i="39"/>
  <c r="P195" i="39"/>
  <c r="O195" i="39"/>
  <c r="N195" i="39"/>
  <c r="M195" i="39"/>
  <c r="G195" i="39"/>
  <c r="D195" i="39"/>
  <c r="C195" i="39"/>
  <c r="B195" i="39"/>
  <c r="A195" i="39"/>
  <c r="S194" i="39"/>
  <c r="P194" i="39"/>
  <c r="O194" i="39"/>
  <c r="N194" i="39"/>
  <c r="M194" i="39"/>
  <c r="G194" i="39"/>
  <c r="D194" i="39"/>
  <c r="C194" i="39"/>
  <c r="B194" i="39"/>
  <c r="A194" i="39"/>
  <c r="S193" i="39"/>
  <c r="P193" i="39"/>
  <c r="O193" i="39"/>
  <c r="N193" i="39"/>
  <c r="M193" i="39"/>
  <c r="G193" i="39"/>
  <c r="D193" i="39"/>
  <c r="C193" i="39"/>
  <c r="B193" i="39"/>
  <c r="A193" i="39"/>
  <c r="S192" i="39"/>
  <c r="P192" i="39"/>
  <c r="O192" i="39"/>
  <c r="N192" i="39"/>
  <c r="M192" i="39"/>
  <c r="G192" i="39"/>
  <c r="D192" i="39"/>
  <c r="C192" i="39"/>
  <c r="B192" i="39"/>
  <c r="A192" i="39"/>
  <c r="S191" i="39"/>
  <c r="P191" i="39"/>
  <c r="O191" i="39"/>
  <c r="N191" i="39"/>
  <c r="M191" i="39"/>
  <c r="G191" i="39"/>
  <c r="D191" i="39"/>
  <c r="C191" i="39"/>
  <c r="B191" i="39"/>
  <c r="A191" i="39"/>
  <c r="S190" i="39"/>
  <c r="P190" i="39"/>
  <c r="O190" i="39"/>
  <c r="N190" i="39"/>
  <c r="M190" i="39"/>
  <c r="G190" i="39"/>
  <c r="D190" i="39"/>
  <c r="C190" i="39"/>
  <c r="B190" i="39"/>
  <c r="A190" i="39"/>
  <c r="S189" i="39"/>
  <c r="P189" i="39"/>
  <c r="O189" i="39"/>
  <c r="N189" i="39"/>
  <c r="M189" i="39"/>
  <c r="G189" i="39"/>
  <c r="D189" i="39"/>
  <c r="C189" i="39"/>
  <c r="B189" i="39"/>
  <c r="A189" i="39"/>
  <c r="S188" i="39"/>
  <c r="P188" i="39"/>
  <c r="O188" i="39"/>
  <c r="N188" i="39"/>
  <c r="M188" i="39"/>
  <c r="G188" i="39"/>
  <c r="D188" i="39"/>
  <c r="C188" i="39"/>
  <c r="B188" i="39"/>
  <c r="A188" i="39"/>
  <c r="S187" i="39"/>
  <c r="P187" i="39"/>
  <c r="O187" i="39"/>
  <c r="N187" i="39"/>
  <c r="M187" i="39"/>
  <c r="G187" i="39"/>
  <c r="D187" i="39"/>
  <c r="C187" i="39"/>
  <c r="B187" i="39"/>
  <c r="A187" i="39"/>
  <c r="S186" i="39"/>
  <c r="P186" i="39"/>
  <c r="O186" i="39"/>
  <c r="N186" i="39"/>
  <c r="M186" i="39"/>
  <c r="G186" i="39"/>
  <c r="D186" i="39"/>
  <c r="C186" i="39"/>
  <c r="B186" i="39"/>
  <c r="A186" i="39"/>
  <c r="S185" i="39"/>
  <c r="P185" i="39"/>
  <c r="O185" i="39"/>
  <c r="N185" i="39"/>
  <c r="M185" i="39"/>
  <c r="G185" i="39"/>
  <c r="D185" i="39"/>
  <c r="C185" i="39"/>
  <c r="B185" i="39"/>
  <c r="A185" i="39"/>
  <c r="S184" i="39"/>
  <c r="P184" i="39"/>
  <c r="O184" i="39"/>
  <c r="N184" i="39"/>
  <c r="M184" i="39"/>
  <c r="G184" i="39"/>
  <c r="D184" i="39"/>
  <c r="C184" i="39"/>
  <c r="B184" i="39"/>
  <c r="A184" i="39"/>
  <c r="S183" i="39"/>
  <c r="P183" i="39"/>
  <c r="O183" i="39"/>
  <c r="N183" i="39"/>
  <c r="M183" i="39"/>
  <c r="G183" i="39"/>
  <c r="D183" i="39"/>
  <c r="C183" i="39"/>
  <c r="B183" i="39"/>
  <c r="A183" i="39"/>
  <c r="S182" i="39"/>
  <c r="P182" i="39"/>
  <c r="O182" i="39"/>
  <c r="N182" i="39"/>
  <c r="M182" i="39"/>
  <c r="G182" i="39"/>
  <c r="D182" i="39"/>
  <c r="C182" i="39"/>
  <c r="B182" i="39"/>
  <c r="A182" i="39"/>
  <c r="S181" i="39"/>
  <c r="P181" i="39"/>
  <c r="O181" i="39"/>
  <c r="N181" i="39"/>
  <c r="M181" i="39"/>
  <c r="G181" i="39"/>
  <c r="D181" i="39"/>
  <c r="C181" i="39"/>
  <c r="B181" i="39"/>
  <c r="A181" i="39"/>
  <c r="S180" i="39"/>
  <c r="P180" i="39"/>
  <c r="O180" i="39"/>
  <c r="N180" i="39"/>
  <c r="M180" i="39"/>
  <c r="G180" i="39"/>
  <c r="D180" i="39"/>
  <c r="C180" i="39"/>
  <c r="B180" i="39"/>
  <c r="A180" i="39"/>
  <c r="S179" i="39"/>
  <c r="P179" i="39"/>
  <c r="O179" i="39"/>
  <c r="N179" i="39"/>
  <c r="M179" i="39"/>
  <c r="G179" i="39"/>
  <c r="D179" i="39"/>
  <c r="C179" i="39"/>
  <c r="B179" i="39"/>
  <c r="A179" i="39"/>
  <c r="S178" i="39"/>
  <c r="P178" i="39"/>
  <c r="O178" i="39"/>
  <c r="N178" i="39"/>
  <c r="M178" i="39"/>
  <c r="G178" i="39"/>
  <c r="D178" i="39"/>
  <c r="C178" i="39"/>
  <c r="B178" i="39"/>
  <c r="A178" i="39"/>
  <c r="S177" i="39"/>
  <c r="P177" i="39"/>
  <c r="O177" i="39"/>
  <c r="N177" i="39"/>
  <c r="M177" i="39"/>
  <c r="G177" i="39"/>
  <c r="D177" i="39"/>
  <c r="C177" i="39"/>
  <c r="B177" i="39"/>
  <c r="A177" i="39"/>
  <c r="S176" i="39"/>
  <c r="P176" i="39"/>
  <c r="O176" i="39"/>
  <c r="N176" i="39"/>
  <c r="M176" i="39"/>
  <c r="G176" i="39"/>
  <c r="D176" i="39"/>
  <c r="C176" i="39"/>
  <c r="B176" i="39"/>
  <c r="A176" i="39"/>
  <c r="S175" i="39"/>
  <c r="P175" i="39"/>
  <c r="O175" i="39"/>
  <c r="N175" i="39"/>
  <c r="M175" i="39"/>
  <c r="G175" i="39"/>
  <c r="D175" i="39"/>
  <c r="C175" i="39"/>
  <c r="B175" i="39"/>
  <c r="A175" i="39"/>
  <c r="S174" i="39"/>
  <c r="P174" i="39"/>
  <c r="O174" i="39"/>
  <c r="N174" i="39"/>
  <c r="M174" i="39"/>
  <c r="G174" i="39"/>
  <c r="D174" i="39"/>
  <c r="C174" i="39"/>
  <c r="B174" i="39"/>
  <c r="A174" i="39"/>
  <c r="S173" i="39"/>
  <c r="P173" i="39"/>
  <c r="O173" i="39"/>
  <c r="N173" i="39"/>
  <c r="M173" i="39"/>
  <c r="G173" i="39"/>
  <c r="D173" i="39"/>
  <c r="C173" i="39"/>
  <c r="B173" i="39"/>
  <c r="A173" i="39"/>
  <c r="S172" i="39"/>
  <c r="P172" i="39"/>
  <c r="O172" i="39"/>
  <c r="N172" i="39"/>
  <c r="M172" i="39"/>
  <c r="G172" i="39"/>
  <c r="D172" i="39"/>
  <c r="C172" i="39"/>
  <c r="B172" i="39"/>
  <c r="A172" i="39"/>
  <c r="S171" i="39"/>
  <c r="P171" i="39"/>
  <c r="O171" i="39"/>
  <c r="N171" i="39"/>
  <c r="M171" i="39"/>
  <c r="G171" i="39"/>
  <c r="D171" i="39"/>
  <c r="C171" i="39"/>
  <c r="B171" i="39"/>
  <c r="A171" i="39"/>
  <c r="S170" i="39"/>
  <c r="P170" i="39"/>
  <c r="O170" i="39"/>
  <c r="N170" i="39"/>
  <c r="M170" i="39"/>
  <c r="G170" i="39"/>
  <c r="D170" i="39"/>
  <c r="C170" i="39"/>
  <c r="B170" i="39"/>
  <c r="A170" i="39"/>
  <c r="S169" i="39"/>
  <c r="P169" i="39"/>
  <c r="O169" i="39"/>
  <c r="N169" i="39"/>
  <c r="M169" i="39"/>
  <c r="D169" i="39"/>
  <c r="C169" i="39"/>
  <c r="B169" i="39"/>
  <c r="A169" i="39"/>
  <c r="P168" i="39"/>
  <c r="O168" i="39"/>
  <c r="N168" i="39"/>
  <c r="M168" i="39"/>
  <c r="D168" i="39"/>
  <c r="C168" i="39"/>
  <c r="B168" i="39"/>
  <c r="A168" i="39"/>
  <c r="P167" i="39"/>
  <c r="O167" i="39"/>
  <c r="N167" i="39"/>
  <c r="M167" i="39"/>
  <c r="D167" i="39"/>
  <c r="C167" i="39"/>
  <c r="B167" i="39"/>
  <c r="A167" i="39"/>
  <c r="P166" i="39"/>
  <c r="O166" i="39"/>
  <c r="N166" i="39"/>
  <c r="M166" i="39"/>
  <c r="D166" i="39"/>
  <c r="C166" i="39"/>
  <c r="B166" i="39"/>
  <c r="A166" i="39"/>
  <c r="P165" i="39"/>
  <c r="O165" i="39"/>
  <c r="N165" i="39"/>
  <c r="M165" i="39"/>
  <c r="D165" i="39"/>
  <c r="C165" i="39"/>
  <c r="B165" i="39"/>
  <c r="A165" i="39"/>
  <c r="P164" i="39"/>
  <c r="O164" i="39"/>
  <c r="N164" i="39"/>
  <c r="M164" i="39"/>
  <c r="D164" i="39"/>
  <c r="C164" i="39"/>
  <c r="B164" i="39"/>
  <c r="A164" i="39"/>
  <c r="P163" i="39"/>
  <c r="O163" i="39"/>
  <c r="N163" i="39"/>
  <c r="M163" i="39"/>
  <c r="D163" i="39"/>
  <c r="C163" i="39"/>
  <c r="B163" i="39"/>
  <c r="A163" i="39"/>
  <c r="P162" i="39"/>
  <c r="O162" i="39"/>
  <c r="N162" i="39"/>
  <c r="M162" i="39"/>
  <c r="D162" i="39"/>
  <c r="C162" i="39"/>
  <c r="B162" i="39"/>
  <c r="A162" i="39"/>
  <c r="P161" i="39"/>
  <c r="O161" i="39"/>
  <c r="N161" i="39"/>
  <c r="M161" i="39"/>
  <c r="D161" i="39"/>
  <c r="C161" i="39"/>
  <c r="B161" i="39"/>
  <c r="A161" i="39"/>
  <c r="P160" i="39"/>
  <c r="O160" i="39"/>
  <c r="N160" i="39"/>
  <c r="M160" i="39"/>
  <c r="D160" i="39"/>
  <c r="C160" i="39"/>
  <c r="B160" i="39"/>
  <c r="A160" i="39"/>
  <c r="P159" i="39"/>
  <c r="O159" i="39"/>
  <c r="N159" i="39"/>
  <c r="M159" i="39"/>
  <c r="D159" i="39"/>
  <c r="C159" i="39"/>
  <c r="B159" i="39"/>
  <c r="A159" i="39"/>
  <c r="P158" i="39"/>
  <c r="O158" i="39"/>
  <c r="N158" i="39"/>
  <c r="M158" i="39"/>
  <c r="D158" i="39"/>
  <c r="C158" i="39"/>
  <c r="B158" i="39"/>
  <c r="A158" i="39"/>
  <c r="P157" i="39"/>
  <c r="O157" i="39"/>
  <c r="N157" i="39"/>
  <c r="M157" i="39"/>
  <c r="D157" i="39"/>
  <c r="C157" i="39"/>
  <c r="B157" i="39"/>
  <c r="A157" i="39"/>
  <c r="P156" i="39"/>
  <c r="O156" i="39"/>
  <c r="N156" i="39"/>
  <c r="M156" i="39"/>
  <c r="D156" i="39"/>
  <c r="C156" i="39"/>
  <c r="B156" i="39"/>
  <c r="A156" i="39"/>
  <c r="P155" i="39"/>
  <c r="O155" i="39"/>
  <c r="N155" i="39"/>
  <c r="M155" i="39"/>
  <c r="D155" i="39"/>
  <c r="C155" i="39"/>
  <c r="B155" i="39"/>
  <c r="A155" i="39"/>
  <c r="P154" i="39"/>
  <c r="O154" i="39"/>
  <c r="N154" i="39"/>
  <c r="M154" i="39"/>
  <c r="D154" i="39"/>
  <c r="C154" i="39"/>
  <c r="B154" i="39"/>
  <c r="A154" i="39"/>
  <c r="P153" i="39"/>
  <c r="O153" i="39"/>
  <c r="N153" i="39"/>
  <c r="M153" i="39"/>
  <c r="D153" i="39"/>
  <c r="C153" i="39"/>
  <c r="B153" i="39"/>
  <c r="A153" i="39"/>
  <c r="P152" i="39"/>
  <c r="O152" i="39"/>
  <c r="N152" i="39"/>
  <c r="M152" i="39"/>
  <c r="D152" i="39"/>
  <c r="C152" i="39"/>
  <c r="B152" i="39"/>
  <c r="A152" i="39"/>
  <c r="P151" i="39"/>
  <c r="O151" i="39"/>
  <c r="N151" i="39"/>
  <c r="M151" i="39"/>
  <c r="D151" i="39"/>
  <c r="C151" i="39"/>
  <c r="B151" i="39"/>
  <c r="A151" i="39"/>
  <c r="P150" i="39"/>
  <c r="O150" i="39"/>
  <c r="N150" i="39"/>
  <c r="M150" i="39"/>
  <c r="D150" i="39"/>
  <c r="C150" i="39"/>
  <c r="B150" i="39"/>
  <c r="A150" i="39"/>
  <c r="P149" i="39"/>
  <c r="O149" i="39"/>
  <c r="N149" i="39"/>
  <c r="M149" i="39"/>
  <c r="D149" i="39"/>
  <c r="C149" i="39"/>
  <c r="B149" i="39"/>
  <c r="A149" i="39"/>
  <c r="P148" i="39"/>
  <c r="O148" i="39"/>
  <c r="N148" i="39"/>
  <c r="M148" i="39"/>
  <c r="D148" i="39"/>
  <c r="C148" i="39"/>
  <c r="B148" i="39"/>
  <c r="A148" i="39"/>
  <c r="P147" i="39"/>
  <c r="O147" i="39"/>
  <c r="N147" i="39"/>
  <c r="M147" i="39"/>
  <c r="D147" i="39"/>
  <c r="C147" i="39"/>
  <c r="B147" i="39"/>
  <c r="A147" i="39"/>
  <c r="P146" i="39"/>
  <c r="O146" i="39"/>
  <c r="N146" i="39"/>
  <c r="M146" i="39"/>
  <c r="D146" i="39"/>
  <c r="C146" i="39"/>
  <c r="B146" i="39"/>
  <c r="A146" i="39"/>
  <c r="P145" i="39"/>
  <c r="O145" i="39"/>
  <c r="N145" i="39"/>
  <c r="M145" i="39"/>
  <c r="D145" i="39"/>
  <c r="C145" i="39"/>
  <c r="B145" i="39"/>
  <c r="A145" i="39"/>
  <c r="P144" i="39"/>
  <c r="O144" i="39"/>
  <c r="N144" i="39"/>
  <c r="M144" i="39"/>
  <c r="D144" i="39"/>
  <c r="C144" i="39"/>
  <c r="B144" i="39"/>
  <c r="A144" i="39"/>
  <c r="P143" i="39"/>
  <c r="O143" i="39"/>
  <c r="N143" i="39"/>
  <c r="M143" i="39"/>
  <c r="D143" i="39"/>
  <c r="C143" i="39"/>
  <c r="B143" i="39"/>
  <c r="A143" i="39"/>
  <c r="P142" i="39"/>
  <c r="O142" i="39"/>
  <c r="N142" i="39"/>
  <c r="M142" i="39"/>
  <c r="D142" i="39"/>
  <c r="C142" i="39"/>
  <c r="B142" i="39"/>
  <c r="A142" i="39"/>
  <c r="P141" i="39"/>
  <c r="O141" i="39"/>
  <c r="N141" i="39"/>
  <c r="M141" i="39"/>
  <c r="D141" i="39"/>
  <c r="C141" i="39"/>
  <c r="B141" i="39"/>
  <c r="A141" i="39"/>
  <c r="P140" i="39"/>
  <c r="O140" i="39"/>
  <c r="N140" i="39"/>
  <c r="M140" i="39"/>
  <c r="D140" i="39"/>
  <c r="C140" i="39"/>
  <c r="B140" i="39"/>
  <c r="A140" i="39"/>
  <c r="P139" i="39"/>
  <c r="O139" i="39"/>
  <c r="N139" i="39"/>
  <c r="M139" i="39"/>
  <c r="D139" i="39"/>
  <c r="C139" i="39"/>
  <c r="B139" i="39"/>
  <c r="A139" i="39"/>
  <c r="P138" i="39"/>
  <c r="O138" i="39"/>
  <c r="N138" i="39"/>
  <c r="M138" i="39"/>
  <c r="D138" i="39"/>
  <c r="C138" i="39"/>
  <c r="B138" i="39"/>
  <c r="A138" i="39"/>
  <c r="P137" i="39"/>
  <c r="O137" i="39"/>
  <c r="N137" i="39"/>
  <c r="M137" i="39"/>
  <c r="D137" i="39"/>
  <c r="C137" i="39"/>
  <c r="B137" i="39"/>
  <c r="A137" i="39"/>
  <c r="P136" i="39"/>
  <c r="O136" i="39"/>
  <c r="N136" i="39"/>
  <c r="M136" i="39"/>
  <c r="D136" i="39"/>
  <c r="C136" i="39"/>
  <c r="B136" i="39"/>
  <c r="A136" i="39"/>
  <c r="P135" i="39"/>
  <c r="O135" i="39"/>
  <c r="N135" i="39"/>
  <c r="M135" i="39"/>
  <c r="D135" i="39"/>
  <c r="C135" i="39"/>
  <c r="B135" i="39"/>
  <c r="A135" i="39"/>
  <c r="P134" i="39"/>
  <c r="O134" i="39"/>
  <c r="N134" i="39"/>
  <c r="M134" i="39"/>
  <c r="D134" i="39"/>
  <c r="C134" i="39"/>
  <c r="B134" i="39"/>
  <c r="A134" i="39"/>
  <c r="P133" i="39"/>
  <c r="O133" i="39"/>
  <c r="N133" i="39"/>
  <c r="M133" i="39"/>
  <c r="D133" i="39"/>
  <c r="C133" i="39"/>
  <c r="B133" i="39"/>
  <c r="A133" i="39"/>
  <c r="P132" i="39"/>
  <c r="O132" i="39"/>
  <c r="N132" i="39"/>
  <c r="M132" i="39"/>
  <c r="D132" i="39"/>
  <c r="C132" i="39"/>
  <c r="B132" i="39"/>
  <c r="A132" i="39"/>
  <c r="P131" i="39"/>
  <c r="O131" i="39"/>
  <c r="N131" i="39"/>
  <c r="M131" i="39"/>
  <c r="D131" i="39"/>
  <c r="C131" i="39"/>
  <c r="B131" i="39"/>
  <c r="A131" i="39"/>
  <c r="P130" i="39"/>
  <c r="O130" i="39"/>
  <c r="N130" i="39"/>
  <c r="M130" i="39"/>
  <c r="D130" i="39"/>
  <c r="C130" i="39"/>
  <c r="B130" i="39"/>
  <c r="A130" i="39"/>
  <c r="P129" i="39"/>
  <c r="O129" i="39"/>
  <c r="N129" i="39"/>
  <c r="M129" i="39"/>
  <c r="D129" i="39"/>
  <c r="C129" i="39"/>
  <c r="B129" i="39"/>
  <c r="A129" i="39"/>
  <c r="P128" i="39"/>
  <c r="O128" i="39"/>
  <c r="N128" i="39"/>
  <c r="M128" i="39"/>
  <c r="D128" i="39"/>
  <c r="C128" i="39"/>
  <c r="B128" i="39"/>
  <c r="A128" i="39"/>
  <c r="P127" i="39"/>
  <c r="O127" i="39"/>
  <c r="N127" i="39"/>
  <c r="M127" i="39"/>
  <c r="D127" i="39"/>
  <c r="C127" i="39"/>
  <c r="B127" i="39"/>
  <c r="A127" i="39"/>
  <c r="P126" i="39"/>
  <c r="O126" i="39"/>
  <c r="N126" i="39"/>
  <c r="M126" i="39"/>
  <c r="D126" i="39"/>
  <c r="C126" i="39"/>
  <c r="B126" i="39"/>
  <c r="A126" i="39"/>
  <c r="P125" i="39"/>
  <c r="O125" i="39"/>
  <c r="N125" i="39"/>
  <c r="M125" i="39"/>
  <c r="D125" i="39"/>
  <c r="C125" i="39"/>
  <c r="B125" i="39"/>
  <c r="A125" i="39"/>
  <c r="P124" i="39"/>
  <c r="O124" i="39"/>
  <c r="N124" i="39"/>
  <c r="M124" i="39"/>
  <c r="D124" i="39"/>
  <c r="C124" i="39"/>
  <c r="B124" i="39"/>
  <c r="A124" i="39"/>
  <c r="P123" i="39"/>
  <c r="O123" i="39"/>
  <c r="N123" i="39"/>
  <c r="M123" i="39"/>
  <c r="D123" i="39"/>
  <c r="C123" i="39"/>
  <c r="B123" i="39"/>
  <c r="A123" i="39"/>
  <c r="P122" i="39"/>
  <c r="O122" i="39"/>
  <c r="N122" i="39"/>
  <c r="M122" i="39"/>
  <c r="D122" i="39"/>
  <c r="C122" i="39"/>
  <c r="B122" i="39"/>
  <c r="A122" i="39"/>
  <c r="P121" i="39"/>
  <c r="O121" i="39"/>
  <c r="N121" i="39"/>
  <c r="M121" i="39"/>
  <c r="D121" i="39"/>
  <c r="C121" i="39"/>
  <c r="B121" i="39"/>
  <c r="A121" i="39"/>
  <c r="P120" i="39"/>
  <c r="O120" i="39"/>
  <c r="N120" i="39"/>
  <c r="M120" i="39"/>
  <c r="D120" i="39"/>
  <c r="C120" i="39"/>
  <c r="B120" i="39"/>
  <c r="A120" i="39"/>
  <c r="P119" i="39"/>
  <c r="O119" i="39"/>
  <c r="N119" i="39"/>
  <c r="M119" i="39"/>
  <c r="D119" i="39"/>
  <c r="C119" i="39"/>
  <c r="B119" i="39"/>
  <c r="A119" i="39"/>
  <c r="P118" i="39"/>
  <c r="O118" i="39"/>
  <c r="N118" i="39"/>
  <c r="M118" i="39"/>
  <c r="D118" i="39"/>
  <c r="C118" i="39"/>
  <c r="B118" i="39"/>
  <c r="A118" i="39"/>
  <c r="P117" i="39"/>
  <c r="O117" i="39"/>
  <c r="N117" i="39"/>
  <c r="M117" i="39"/>
  <c r="D117" i="39"/>
  <c r="C117" i="39"/>
  <c r="B117" i="39"/>
  <c r="A117" i="39"/>
  <c r="P116" i="39"/>
  <c r="O116" i="39"/>
  <c r="N116" i="39"/>
  <c r="M116" i="39"/>
  <c r="D116" i="39"/>
  <c r="C116" i="39"/>
  <c r="B116" i="39"/>
  <c r="A116" i="39"/>
  <c r="P115" i="39"/>
  <c r="O115" i="39"/>
  <c r="N115" i="39"/>
  <c r="M115" i="39"/>
  <c r="D115" i="39"/>
  <c r="C115" i="39"/>
  <c r="B115" i="39"/>
  <c r="A115" i="39"/>
  <c r="P114" i="39"/>
  <c r="O114" i="39"/>
  <c r="N114" i="39"/>
  <c r="M114" i="39"/>
  <c r="D114" i="39"/>
  <c r="C114" i="39"/>
  <c r="B114" i="39"/>
  <c r="A114" i="39"/>
  <c r="P113" i="39"/>
  <c r="O113" i="39"/>
  <c r="N113" i="39"/>
  <c r="M113" i="39"/>
  <c r="D113" i="39"/>
  <c r="C113" i="39"/>
  <c r="B113" i="39"/>
  <c r="A113" i="39"/>
  <c r="P112" i="39"/>
  <c r="O112" i="39"/>
  <c r="N112" i="39"/>
  <c r="M112" i="39"/>
  <c r="D112" i="39"/>
  <c r="C112" i="39"/>
  <c r="B112" i="39"/>
  <c r="A112" i="39"/>
  <c r="P111" i="39"/>
  <c r="O111" i="39"/>
  <c r="N111" i="39"/>
  <c r="M111" i="39"/>
  <c r="D111" i="39"/>
  <c r="C111" i="39"/>
  <c r="B111" i="39"/>
  <c r="A111" i="39"/>
  <c r="P110" i="39"/>
  <c r="O110" i="39"/>
  <c r="N110" i="39"/>
  <c r="M110" i="39"/>
  <c r="D110" i="39"/>
  <c r="C110" i="39"/>
  <c r="B110" i="39"/>
  <c r="A110" i="39"/>
  <c r="P109" i="39"/>
  <c r="O109" i="39"/>
  <c r="N109" i="39"/>
  <c r="M109" i="39"/>
  <c r="D109" i="39"/>
  <c r="C109" i="39"/>
  <c r="B109" i="39"/>
  <c r="A109" i="39"/>
  <c r="P108" i="39"/>
  <c r="O108" i="39"/>
  <c r="N108" i="39"/>
  <c r="M108" i="39"/>
  <c r="D108" i="39"/>
  <c r="C108" i="39"/>
  <c r="B108" i="39"/>
  <c r="A108" i="39"/>
  <c r="P107" i="39"/>
  <c r="O107" i="39"/>
  <c r="N107" i="39"/>
  <c r="M107" i="39"/>
  <c r="D107" i="39"/>
  <c r="C107" i="39"/>
  <c r="B107" i="39"/>
  <c r="A107" i="39"/>
  <c r="P106" i="39"/>
  <c r="O106" i="39"/>
  <c r="N106" i="39"/>
  <c r="M106" i="39"/>
  <c r="D106" i="39"/>
  <c r="C106" i="39"/>
  <c r="B106" i="39"/>
  <c r="A106" i="39"/>
  <c r="P105" i="39"/>
  <c r="O105" i="39"/>
  <c r="N105" i="39"/>
  <c r="M105" i="39"/>
  <c r="D105" i="39"/>
  <c r="C105" i="39"/>
  <c r="B105" i="39"/>
  <c r="A105" i="39"/>
  <c r="P104" i="39"/>
  <c r="O104" i="39"/>
  <c r="N104" i="39"/>
  <c r="M104" i="39"/>
  <c r="D104" i="39"/>
  <c r="C104" i="39"/>
  <c r="B104" i="39"/>
  <c r="A104" i="39"/>
  <c r="P103" i="39"/>
  <c r="O103" i="39"/>
  <c r="N103" i="39"/>
  <c r="M103" i="39"/>
  <c r="D103" i="39"/>
  <c r="C103" i="39"/>
  <c r="B103" i="39"/>
  <c r="A103" i="39"/>
  <c r="P102" i="39"/>
  <c r="O102" i="39"/>
  <c r="N102" i="39"/>
  <c r="M102" i="39"/>
  <c r="D102" i="39"/>
  <c r="C102" i="39"/>
  <c r="B102" i="39"/>
  <c r="A102" i="39"/>
  <c r="P101" i="39"/>
  <c r="O101" i="39"/>
  <c r="N101" i="39"/>
  <c r="M101" i="39"/>
  <c r="D101" i="39"/>
  <c r="C101" i="39"/>
  <c r="B101" i="39"/>
  <c r="A101" i="39"/>
  <c r="P100" i="39"/>
  <c r="O100" i="39"/>
  <c r="N100" i="39"/>
  <c r="M100" i="39"/>
  <c r="D100" i="39"/>
  <c r="C100" i="39"/>
  <c r="B100" i="39"/>
  <c r="A100" i="39"/>
  <c r="P99" i="39"/>
  <c r="O99" i="39"/>
  <c r="N99" i="39"/>
  <c r="M99" i="39"/>
  <c r="D99" i="39"/>
  <c r="C99" i="39"/>
  <c r="B99" i="39"/>
  <c r="A99" i="39"/>
  <c r="P98" i="39"/>
  <c r="O98" i="39"/>
  <c r="N98" i="39"/>
  <c r="M98" i="39"/>
  <c r="D98" i="39"/>
  <c r="C98" i="39"/>
  <c r="B98" i="39"/>
  <c r="A98" i="39"/>
  <c r="P97" i="39"/>
  <c r="O97" i="39"/>
  <c r="N97" i="39"/>
  <c r="M97" i="39"/>
  <c r="D97" i="39"/>
  <c r="C97" i="39"/>
  <c r="B97" i="39"/>
  <c r="A97" i="39"/>
  <c r="P96" i="39"/>
  <c r="O96" i="39"/>
  <c r="N96" i="39"/>
  <c r="M96" i="39"/>
  <c r="D96" i="39"/>
  <c r="C96" i="39"/>
  <c r="B96" i="39"/>
  <c r="A96" i="39"/>
  <c r="P95" i="39"/>
  <c r="O95" i="39"/>
  <c r="N95" i="39"/>
  <c r="M95" i="39"/>
  <c r="D95" i="39"/>
  <c r="C95" i="39"/>
  <c r="B95" i="39"/>
  <c r="A95" i="39"/>
  <c r="P94" i="39"/>
  <c r="O94" i="39"/>
  <c r="N94" i="39"/>
  <c r="M94" i="39"/>
  <c r="D94" i="39"/>
  <c r="C94" i="39"/>
  <c r="B94" i="39"/>
  <c r="A94" i="39"/>
  <c r="P93" i="39"/>
  <c r="O93" i="39"/>
  <c r="N93" i="39"/>
  <c r="M93" i="39"/>
  <c r="D93" i="39"/>
  <c r="C93" i="39"/>
  <c r="B93" i="39"/>
  <c r="A93" i="39"/>
  <c r="P92" i="39"/>
  <c r="O92" i="39"/>
  <c r="N92" i="39"/>
  <c r="M92" i="39"/>
  <c r="D92" i="39"/>
  <c r="C92" i="39"/>
  <c r="B92" i="39"/>
  <c r="A92" i="39"/>
  <c r="P91" i="39"/>
  <c r="O91" i="39"/>
  <c r="N91" i="39"/>
  <c r="M91" i="39"/>
  <c r="D91" i="39"/>
  <c r="C91" i="39"/>
  <c r="B91" i="39"/>
  <c r="A91" i="39"/>
  <c r="P90" i="39"/>
  <c r="O90" i="39"/>
  <c r="N90" i="39"/>
  <c r="M90" i="39"/>
  <c r="D90" i="39"/>
  <c r="C90" i="39"/>
  <c r="B90" i="39"/>
  <c r="A90" i="39"/>
  <c r="P89" i="39"/>
  <c r="O89" i="39"/>
  <c r="N89" i="39"/>
  <c r="M89" i="39"/>
  <c r="D89" i="39"/>
  <c r="C89" i="39"/>
  <c r="B89" i="39"/>
  <c r="A89" i="39"/>
  <c r="P88" i="39"/>
  <c r="O88" i="39"/>
  <c r="N88" i="39"/>
  <c r="M88" i="39"/>
  <c r="D88" i="39"/>
  <c r="C88" i="39"/>
  <c r="B88" i="39"/>
  <c r="A88" i="39"/>
  <c r="P87" i="39"/>
  <c r="O87" i="39"/>
  <c r="N87" i="39"/>
  <c r="M87" i="39"/>
  <c r="D87" i="39"/>
  <c r="C87" i="39"/>
  <c r="B87" i="39"/>
  <c r="A87" i="39"/>
  <c r="P86" i="39"/>
  <c r="O86" i="39"/>
  <c r="N86" i="39"/>
  <c r="M86" i="39"/>
  <c r="D86" i="39"/>
  <c r="C86" i="39"/>
  <c r="B86" i="39"/>
  <c r="A86" i="39"/>
  <c r="P85" i="39"/>
  <c r="O85" i="39"/>
  <c r="N85" i="39"/>
  <c r="M85" i="39"/>
  <c r="D85" i="39"/>
  <c r="C85" i="39"/>
  <c r="B85" i="39"/>
  <c r="A85" i="39"/>
  <c r="P84" i="39"/>
  <c r="O84" i="39"/>
  <c r="N84" i="39"/>
  <c r="M84" i="39"/>
  <c r="D84" i="39"/>
  <c r="C84" i="39"/>
  <c r="B84" i="39"/>
  <c r="A84" i="39"/>
  <c r="P83" i="39"/>
  <c r="O83" i="39"/>
  <c r="N83" i="39"/>
  <c r="M83" i="39"/>
  <c r="D83" i="39"/>
  <c r="C83" i="39"/>
  <c r="B83" i="39"/>
  <c r="A83" i="39"/>
  <c r="P82" i="39"/>
  <c r="O82" i="39"/>
  <c r="N82" i="39"/>
  <c r="M82" i="39"/>
  <c r="D82" i="39"/>
  <c r="C82" i="39"/>
  <c r="B82" i="39"/>
  <c r="A82" i="39"/>
  <c r="P81" i="39"/>
  <c r="O81" i="39"/>
  <c r="N81" i="39"/>
  <c r="M81" i="39"/>
  <c r="D81" i="39"/>
  <c r="C81" i="39"/>
  <c r="B81" i="39"/>
  <c r="A81" i="39"/>
  <c r="P80" i="39"/>
  <c r="O80" i="39"/>
  <c r="N80" i="39"/>
  <c r="M80" i="39"/>
  <c r="D80" i="39"/>
  <c r="C80" i="39"/>
  <c r="B80" i="39"/>
  <c r="A80" i="39"/>
  <c r="P79" i="39"/>
  <c r="O79" i="39"/>
  <c r="N79" i="39"/>
  <c r="M79" i="39"/>
  <c r="D79" i="39"/>
  <c r="C79" i="39"/>
  <c r="B79" i="39"/>
  <c r="A79" i="39"/>
  <c r="P78" i="39"/>
  <c r="O78" i="39"/>
  <c r="N78" i="39"/>
  <c r="M78" i="39"/>
  <c r="D78" i="39"/>
  <c r="C78" i="39"/>
  <c r="B78" i="39"/>
  <c r="A78" i="39"/>
  <c r="P77" i="39"/>
  <c r="O77" i="39"/>
  <c r="N77" i="39"/>
  <c r="M77" i="39"/>
  <c r="D77" i="39"/>
  <c r="C77" i="39"/>
  <c r="B77" i="39"/>
  <c r="A77" i="39"/>
  <c r="P76" i="39"/>
  <c r="O76" i="39"/>
  <c r="N76" i="39"/>
  <c r="M76" i="39"/>
  <c r="D76" i="39"/>
  <c r="C76" i="39"/>
  <c r="B76" i="39"/>
  <c r="A76" i="39"/>
  <c r="P75" i="39"/>
  <c r="O75" i="39"/>
  <c r="N75" i="39"/>
  <c r="M75" i="39"/>
  <c r="D75" i="39"/>
  <c r="C75" i="39"/>
  <c r="B75" i="39"/>
  <c r="A75" i="39"/>
  <c r="P74" i="39"/>
  <c r="O74" i="39"/>
  <c r="N74" i="39"/>
  <c r="M74" i="39"/>
  <c r="D74" i="39"/>
  <c r="C74" i="39"/>
  <c r="B74" i="39"/>
  <c r="A74" i="39"/>
  <c r="P73" i="39"/>
  <c r="O73" i="39"/>
  <c r="N73" i="39"/>
  <c r="M73" i="39"/>
  <c r="D73" i="39"/>
  <c r="C73" i="39"/>
  <c r="B73" i="39"/>
  <c r="A73" i="39"/>
  <c r="P72" i="39"/>
  <c r="O72" i="39"/>
  <c r="N72" i="39"/>
  <c r="M72" i="39"/>
  <c r="D72" i="39"/>
  <c r="C72" i="39"/>
  <c r="B72" i="39"/>
  <c r="A72" i="39"/>
  <c r="P71" i="39"/>
  <c r="O71" i="39"/>
  <c r="N71" i="39"/>
  <c r="M71" i="39"/>
  <c r="D71" i="39"/>
  <c r="C71" i="39"/>
  <c r="B71" i="39"/>
  <c r="A71" i="39"/>
  <c r="P70" i="39"/>
  <c r="O70" i="39"/>
  <c r="N70" i="39"/>
  <c r="M70" i="39"/>
  <c r="D70" i="39"/>
  <c r="C70" i="39"/>
  <c r="B70" i="39"/>
  <c r="A70" i="39"/>
  <c r="P69" i="39"/>
  <c r="O69" i="39"/>
  <c r="N69" i="39"/>
  <c r="M69" i="39"/>
  <c r="D69" i="39"/>
  <c r="C69" i="39"/>
  <c r="B69" i="39"/>
  <c r="A69" i="39"/>
  <c r="P68" i="39"/>
  <c r="O68" i="39"/>
  <c r="N68" i="39"/>
  <c r="M68" i="39"/>
  <c r="D68" i="39"/>
  <c r="C68" i="39"/>
  <c r="B68" i="39"/>
  <c r="A68" i="39"/>
  <c r="P67" i="39"/>
  <c r="O67" i="39"/>
  <c r="N67" i="39"/>
  <c r="M67" i="39"/>
  <c r="D67" i="39"/>
  <c r="C67" i="39"/>
  <c r="B67" i="39"/>
  <c r="A67" i="39"/>
  <c r="P66" i="39"/>
  <c r="O66" i="39"/>
  <c r="N66" i="39"/>
  <c r="M66" i="39"/>
  <c r="D66" i="39"/>
  <c r="C66" i="39"/>
  <c r="B66" i="39"/>
  <c r="A66" i="39"/>
  <c r="P65" i="39"/>
  <c r="O65" i="39"/>
  <c r="N65" i="39"/>
  <c r="M65" i="39"/>
  <c r="D65" i="39"/>
  <c r="C65" i="39"/>
  <c r="B65" i="39"/>
  <c r="A65" i="39"/>
  <c r="P64" i="39"/>
  <c r="O64" i="39"/>
  <c r="N64" i="39"/>
  <c r="M64" i="39"/>
  <c r="D64" i="39"/>
  <c r="C64" i="39"/>
  <c r="B64" i="39"/>
  <c r="A64" i="39"/>
  <c r="P63" i="39"/>
  <c r="O63" i="39"/>
  <c r="N63" i="39"/>
  <c r="M63" i="39"/>
  <c r="D63" i="39"/>
  <c r="C63" i="39"/>
  <c r="B63" i="39"/>
  <c r="A63" i="39"/>
  <c r="P62" i="39"/>
  <c r="O62" i="39"/>
  <c r="N62" i="39"/>
  <c r="M62" i="39"/>
  <c r="D62" i="39"/>
  <c r="C62" i="39"/>
  <c r="B62" i="39"/>
  <c r="A62" i="39"/>
  <c r="P61" i="39"/>
  <c r="O61" i="39"/>
  <c r="N61" i="39"/>
  <c r="M61" i="39"/>
  <c r="D61" i="39"/>
  <c r="C61" i="39"/>
  <c r="B61" i="39"/>
  <c r="A61" i="39"/>
  <c r="P60" i="39"/>
  <c r="O60" i="39"/>
  <c r="N60" i="39"/>
  <c r="M60" i="39"/>
  <c r="D60" i="39"/>
  <c r="C60" i="39"/>
  <c r="B60" i="39"/>
  <c r="A60" i="39"/>
  <c r="P59" i="39"/>
  <c r="O59" i="39"/>
  <c r="N59" i="39"/>
  <c r="M59" i="39"/>
  <c r="D59" i="39"/>
  <c r="C59" i="39"/>
  <c r="B59" i="39"/>
  <c r="A59" i="39"/>
  <c r="P58" i="39"/>
  <c r="O58" i="39"/>
  <c r="N58" i="39"/>
  <c r="M58" i="39"/>
  <c r="D58" i="39"/>
  <c r="C58" i="39"/>
  <c r="B58" i="39"/>
  <c r="A58" i="39"/>
  <c r="P57" i="39"/>
  <c r="O57" i="39"/>
  <c r="N57" i="39"/>
  <c r="M57" i="39"/>
  <c r="D57" i="39"/>
  <c r="C57" i="39"/>
  <c r="B57" i="39"/>
  <c r="A57" i="39"/>
  <c r="P56" i="39"/>
  <c r="O56" i="39"/>
  <c r="N56" i="39"/>
  <c r="M56" i="39"/>
  <c r="D56" i="39"/>
  <c r="C56" i="39"/>
  <c r="B56" i="39"/>
  <c r="A56" i="39"/>
  <c r="P55" i="39"/>
  <c r="O55" i="39"/>
  <c r="N55" i="39"/>
  <c r="M55" i="39"/>
  <c r="D55" i="39"/>
  <c r="C55" i="39"/>
  <c r="B55" i="39"/>
  <c r="A55" i="39"/>
  <c r="P54" i="39"/>
  <c r="O54" i="39"/>
  <c r="N54" i="39"/>
  <c r="M54" i="39"/>
  <c r="D54" i="39"/>
  <c r="C54" i="39"/>
  <c r="B54" i="39"/>
  <c r="A54" i="39"/>
  <c r="P53" i="39"/>
  <c r="O53" i="39"/>
  <c r="N53" i="39"/>
  <c r="M53" i="39"/>
  <c r="D53" i="39"/>
  <c r="C53" i="39"/>
  <c r="B53" i="39"/>
  <c r="A53" i="39"/>
  <c r="P52" i="39"/>
  <c r="O52" i="39"/>
  <c r="N52" i="39"/>
  <c r="M52" i="39"/>
  <c r="D52" i="39"/>
  <c r="C52" i="39"/>
  <c r="B52" i="39"/>
  <c r="A52" i="39"/>
  <c r="P51" i="39"/>
  <c r="O51" i="39"/>
  <c r="N51" i="39"/>
  <c r="M51" i="39"/>
  <c r="D51" i="39"/>
  <c r="C51" i="39"/>
  <c r="B51" i="39"/>
  <c r="A51" i="39"/>
  <c r="P50" i="39"/>
  <c r="O50" i="39"/>
  <c r="N50" i="39"/>
  <c r="M50" i="39"/>
  <c r="D50" i="39"/>
  <c r="C50" i="39"/>
  <c r="B50" i="39"/>
  <c r="A50" i="39"/>
  <c r="P49" i="39"/>
  <c r="O49" i="39"/>
  <c r="N49" i="39"/>
  <c r="M49" i="39"/>
  <c r="D49" i="39"/>
  <c r="C49" i="39"/>
  <c r="B49" i="39"/>
  <c r="A49" i="39"/>
  <c r="P48" i="39"/>
  <c r="O48" i="39"/>
  <c r="N48" i="39"/>
  <c r="M48" i="39"/>
  <c r="D48" i="39"/>
  <c r="C48" i="39"/>
  <c r="B48" i="39"/>
  <c r="A48" i="39"/>
  <c r="P47" i="39"/>
  <c r="O47" i="39"/>
  <c r="N47" i="39"/>
  <c r="M47" i="39"/>
  <c r="D47" i="39"/>
  <c r="C47" i="39"/>
  <c r="B47" i="39"/>
  <c r="A47" i="39"/>
  <c r="P46" i="39"/>
  <c r="O46" i="39"/>
  <c r="N46" i="39"/>
  <c r="M46" i="39"/>
  <c r="D46" i="39"/>
  <c r="C46" i="39"/>
  <c r="B46" i="39"/>
  <c r="A46" i="39"/>
  <c r="P45" i="39"/>
  <c r="O45" i="39"/>
  <c r="N45" i="39"/>
  <c r="M45" i="39"/>
  <c r="D45" i="39"/>
  <c r="C45" i="39"/>
  <c r="B45" i="39"/>
  <c r="A45" i="39"/>
  <c r="P44" i="39"/>
  <c r="O44" i="39"/>
  <c r="N44" i="39"/>
  <c r="M44" i="39"/>
  <c r="D44" i="39"/>
  <c r="C44" i="39"/>
  <c r="B44" i="39"/>
  <c r="A44" i="39"/>
  <c r="P43" i="39"/>
  <c r="O43" i="39"/>
  <c r="N43" i="39"/>
  <c r="M43" i="39"/>
  <c r="D43" i="39"/>
  <c r="C43" i="39"/>
  <c r="B43" i="39"/>
  <c r="A43" i="39"/>
  <c r="P42" i="39"/>
  <c r="O42" i="39"/>
  <c r="N42" i="39"/>
  <c r="M42" i="39"/>
  <c r="D42" i="39"/>
  <c r="C42" i="39"/>
  <c r="B42" i="39"/>
  <c r="A42" i="39"/>
  <c r="P41" i="39"/>
  <c r="O41" i="39"/>
  <c r="N41" i="39"/>
  <c r="M41" i="39"/>
  <c r="D41" i="39"/>
  <c r="C41" i="39"/>
  <c r="B41" i="39"/>
  <c r="A41" i="39"/>
  <c r="P40" i="39"/>
  <c r="O40" i="39"/>
  <c r="N40" i="39"/>
  <c r="M40" i="39"/>
  <c r="D40" i="39"/>
  <c r="C40" i="39"/>
  <c r="B40" i="39"/>
  <c r="A40" i="39"/>
  <c r="P39" i="39"/>
  <c r="O39" i="39"/>
  <c r="N39" i="39"/>
  <c r="M39" i="39"/>
  <c r="D39" i="39"/>
  <c r="C39" i="39"/>
  <c r="B39" i="39"/>
  <c r="A39" i="39"/>
  <c r="P38" i="39"/>
  <c r="O38" i="39"/>
  <c r="N38" i="39"/>
  <c r="M38" i="39"/>
  <c r="D38" i="39"/>
  <c r="C38" i="39"/>
  <c r="B38" i="39"/>
  <c r="A38" i="39"/>
  <c r="P37" i="39"/>
  <c r="O37" i="39"/>
  <c r="N37" i="39"/>
  <c r="M37" i="39"/>
  <c r="D37" i="39"/>
  <c r="C37" i="39"/>
  <c r="B37" i="39"/>
  <c r="A37" i="39"/>
  <c r="P36" i="39"/>
  <c r="O36" i="39"/>
  <c r="N36" i="39"/>
  <c r="M36" i="39"/>
  <c r="D36" i="39"/>
  <c r="C36" i="39"/>
  <c r="B36" i="39"/>
  <c r="A36" i="39"/>
  <c r="P35" i="39"/>
  <c r="O35" i="39"/>
  <c r="N35" i="39"/>
  <c r="M35" i="39"/>
  <c r="D35" i="39"/>
  <c r="C35" i="39"/>
  <c r="B35" i="39"/>
  <c r="A35" i="39"/>
  <c r="P34" i="39"/>
  <c r="O34" i="39"/>
  <c r="N34" i="39"/>
  <c r="M34" i="39"/>
  <c r="D34" i="39"/>
  <c r="C34" i="39"/>
  <c r="B34" i="39"/>
  <c r="A34" i="39"/>
  <c r="P33" i="39"/>
  <c r="O33" i="39"/>
  <c r="N33" i="39"/>
  <c r="M33" i="39"/>
  <c r="D33" i="39"/>
  <c r="C33" i="39"/>
  <c r="B33" i="39"/>
  <c r="A33" i="39"/>
  <c r="P32" i="39"/>
  <c r="O32" i="39"/>
  <c r="N32" i="39"/>
  <c r="M32" i="39"/>
  <c r="D32" i="39"/>
  <c r="C32" i="39"/>
  <c r="B32" i="39"/>
  <c r="A32" i="39"/>
  <c r="P31" i="39"/>
  <c r="O31" i="39"/>
  <c r="N31" i="39"/>
  <c r="M31" i="39"/>
  <c r="D31" i="39"/>
  <c r="C31" i="39"/>
  <c r="B31" i="39"/>
  <c r="A31" i="39"/>
  <c r="P30" i="39"/>
  <c r="O30" i="39"/>
  <c r="N30" i="39"/>
  <c r="M30" i="39"/>
  <c r="D30" i="39"/>
  <c r="C30" i="39"/>
  <c r="B30" i="39"/>
  <c r="A30" i="39"/>
  <c r="P29" i="39"/>
  <c r="O29" i="39"/>
  <c r="N29" i="39"/>
  <c r="M29" i="39"/>
  <c r="D29" i="39"/>
  <c r="C29" i="39"/>
  <c r="B29" i="39"/>
  <c r="A29" i="39"/>
  <c r="P28" i="39"/>
  <c r="O28" i="39"/>
  <c r="N28" i="39"/>
  <c r="M28" i="39"/>
  <c r="D28" i="39"/>
  <c r="C28" i="39"/>
  <c r="B28" i="39"/>
  <c r="A28" i="39"/>
  <c r="P27" i="39"/>
  <c r="O27" i="39"/>
  <c r="N27" i="39"/>
  <c r="M27" i="39"/>
  <c r="D27" i="39"/>
  <c r="C27" i="39"/>
  <c r="B27" i="39"/>
  <c r="A27" i="39"/>
  <c r="P26" i="39"/>
  <c r="O26" i="39"/>
  <c r="N26" i="39"/>
  <c r="M26" i="39"/>
  <c r="D26" i="39"/>
  <c r="C26" i="39"/>
  <c r="B26" i="39"/>
  <c r="A26" i="39"/>
  <c r="P25" i="39"/>
  <c r="O25" i="39"/>
  <c r="N25" i="39"/>
  <c r="M25" i="39"/>
  <c r="D25" i="39"/>
  <c r="C25" i="39"/>
  <c r="B25" i="39"/>
  <c r="A25" i="39"/>
  <c r="P24" i="39"/>
  <c r="O24" i="39"/>
  <c r="N24" i="39"/>
  <c r="M24" i="39"/>
  <c r="D24" i="39"/>
  <c r="C24" i="39"/>
  <c r="B24" i="39"/>
  <c r="A24" i="39"/>
  <c r="P23" i="39"/>
  <c r="O23" i="39"/>
  <c r="N23" i="39"/>
  <c r="M23" i="39"/>
  <c r="D23" i="39"/>
  <c r="C23" i="39"/>
  <c r="B23" i="39"/>
  <c r="A23" i="39"/>
  <c r="P22" i="39"/>
  <c r="O22" i="39"/>
  <c r="N22" i="39"/>
  <c r="M22" i="39"/>
  <c r="D22" i="39"/>
  <c r="C22" i="39"/>
  <c r="B22" i="39"/>
  <c r="A22" i="39"/>
  <c r="P21" i="39"/>
  <c r="O21" i="39"/>
  <c r="N21" i="39"/>
  <c r="M21" i="39"/>
  <c r="D21" i="39"/>
  <c r="C21" i="39"/>
  <c r="B21" i="39"/>
  <c r="A21" i="39"/>
  <c r="P20" i="39"/>
  <c r="O20" i="39"/>
  <c r="N20" i="39"/>
  <c r="M20" i="39"/>
  <c r="D20" i="39"/>
  <c r="C20" i="39"/>
  <c r="B20" i="39"/>
  <c r="A20" i="39"/>
  <c r="P19" i="39"/>
  <c r="O19" i="39"/>
  <c r="N19" i="39"/>
  <c r="M19" i="39"/>
  <c r="D19" i="39"/>
  <c r="C19" i="39"/>
  <c r="B19" i="39"/>
  <c r="A19" i="39"/>
  <c r="P18" i="39"/>
  <c r="O18" i="39"/>
  <c r="N18" i="39"/>
  <c r="M18" i="39"/>
  <c r="D18" i="39"/>
  <c r="C18" i="39"/>
  <c r="B18" i="39"/>
  <c r="A18" i="39"/>
  <c r="P17" i="39"/>
  <c r="O17" i="39"/>
  <c r="N17" i="39"/>
  <c r="M17" i="39"/>
  <c r="D17" i="39"/>
  <c r="C17" i="39"/>
  <c r="B17" i="39"/>
  <c r="A17" i="39"/>
  <c r="P16" i="39"/>
  <c r="O16" i="39"/>
  <c r="N16" i="39"/>
  <c r="M16" i="39"/>
  <c r="D16" i="39"/>
  <c r="C16" i="39"/>
  <c r="B16" i="39"/>
  <c r="A16" i="39"/>
  <c r="P15" i="39"/>
  <c r="O15" i="39"/>
  <c r="N15" i="39"/>
  <c r="M15" i="39"/>
  <c r="D15" i="39"/>
  <c r="C15" i="39"/>
  <c r="B15" i="39"/>
  <c r="A15" i="39"/>
  <c r="P14" i="39"/>
  <c r="O14" i="39"/>
  <c r="N14" i="39"/>
  <c r="M14" i="39"/>
  <c r="D14" i="39"/>
  <c r="C14" i="39"/>
  <c r="B14" i="39"/>
  <c r="A14" i="39"/>
  <c r="P13" i="39"/>
  <c r="O13" i="39"/>
  <c r="N13" i="39"/>
  <c r="M13" i="39"/>
  <c r="D13" i="39"/>
  <c r="C13" i="39"/>
  <c r="B13" i="39"/>
  <c r="A13" i="39"/>
  <c r="P12" i="39"/>
  <c r="O12" i="39"/>
  <c r="N12" i="39"/>
  <c r="M12" i="39"/>
  <c r="D12" i="39"/>
  <c r="C12" i="39"/>
  <c r="B12" i="39"/>
  <c r="A12" i="39"/>
  <c r="P11" i="39"/>
  <c r="O11" i="39"/>
  <c r="N11" i="39"/>
  <c r="M11" i="39"/>
  <c r="D11" i="39"/>
  <c r="C11" i="39"/>
  <c r="B11" i="39"/>
  <c r="A11" i="39"/>
  <c r="P10" i="39"/>
  <c r="O10" i="39"/>
  <c r="N10" i="39"/>
  <c r="M10" i="39"/>
  <c r="D10" i="39"/>
  <c r="C10" i="39"/>
  <c r="B10" i="39"/>
  <c r="A10" i="39"/>
  <c r="P9" i="39"/>
  <c r="O9" i="39"/>
  <c r="N9" i="39"/>
  <c r="M9" i="39"/>
  <c r="D9" i="39"/>
  <c r="C9" i="39"/>
  <c r="B9" i="39"/>
  <c r="A9" i="39"/>
  <c r="P8" i="39"/>
  <c r="O8" i="39"/>
  <c r="N8" i="39"/>
  <c r="M8" i="39"/>
  <c r="D8" i="39"/>
  <c r="C8" i="39"/>
  <c r="B8" i="39"/>
  <c r="A8" i="39"/>
  <c r="P7" i="39"/>
  <c r="O7" i="39"/>
  <c r="N7" i="39"/>
  <c r="M7" i="39"/>
  <c r="D7" i="39"/>
  <c r="C7" i="39"/>
  <c r="B7" i="39"/>
  <c r="A7" i="39"/>
  <c r="P6" i="39"/>
  <c r="O6" i="39"/>
  <c r="N6" i="39"/>
  <c r="M6" i="39"/>
  <c r="D6" i="39"/>
  <c r="C6" i="39"/>
  <c r="B6" i="39"/>
  <c r="A6" i="39"/>
  <c r="P5" i="39"/>
  <c r="O5" i="39"/>
  <c r="N5" i="39"/>
  <c r="M5" i="39"/>
  <c r="D5" i="39"/>
  <c r="C5" i="39"/>
  <c r="B5" i="39"/>
  <c r="A5" i="39"/>
  <c r="P4" i="39"/>
  <c r="O4" i="39"/>
  <c r="N4" i="39"/>
  <c r="M4" i="39"/>
  <c r="D4" i="39"/>
  <c r="C4" i="39"/>
  <c r="B4" i="39"/>
  <c r="A4" i="39"/>
  <c r="P3" i="39"/>
  <c r="O3" i="39"/>
  <c r="N3" i="39"/>
  <c r="M3" i="39"/>
  <c r="D3" i="39"/>
  <c r="C3" i="39"/>
  <c r="B3" i="39"/>
  <c r="A3" i="39"/>
  <c r="P2" i="39"/>
  <c r="O2" i="39"/>
  <c r="N2" i="39"/>
  <c r="M2" i="39"/>
  <c r="D2" i="39"/>
  <c r="C2" i="39"/>
  <c r="B2" i="39"/>
  <c r="A2" i="39"/>
  <c r="R241" i="39" a="1"/>
  <c r="R241" i="39" s="1"/>
  <c r="Q241" i="39"/>
  <c r="U241" i="39" s="1"/>
  <c r="I241" i="39"/>
  <c r="E241" i="39"/>
  <c r="F241" i="39" s="1" a="1"/>
  <c r="F241" i="39" s="1"/>
  <c r="Q240" i="39"/>
  <c r="U240" i="39" s="1"/>
  <c r="I240" i="39"/>
  <c r="F240" i="39"/>
  <c r="F240" i="39" a="1"/>
  <c r="E240" i="39"/>
  <c r="U239" i="39"/>
  <c r="R239" i="39" a="1"/>
  <c r="R239" i="39" s="1"/>
  <c r="Q239" i="39"/>
  <c r="E239" i="39"/>
  <c r="U238" i="39"/>
  <c r="R238" i="39" a="1"/>
  <c r="R238" i="39" s="1"/>
  <c r="Q238" i="39"/>
  <c r="E238" i="39"/>
  <c r="I238" i="39" s="1"/>
  <c r="U237" i="39"/>
  <c r="Q237" i="39"/>
  <c r="R237" i="39" s="1" a="1"/>
  <c r="R237" i="39" s="1"/>
  <c r="V237" i="39" s="1"/>
  <c r="I237" i="39"/>
  <c r="E237" i="39"/>
  <c r="F237" i="39" s="1" a="1"/>
  <c r="F237" i="39" s="1"/>
  <c r="R236" i="39" a="1"/>
  <c r="R236" i="39" s="1"/>
  <c r="Q236" i="39"/>
  <c r="U236" i="39" s="1"/>
  <c r="E236" i="39"/>
  <c r="I236" i="39" s="1"/>
  <c r="R235" i="39" a="1"/>
  <c r="R235" i="39" s="1"/>
  <c r="Q235" i="39"/>
  <c r="U235" i="39" s="1"/>
  <c r="I235" i="39"/>
  <c r="E235" i="39"/>
  <c r="F235" i="39" s="1" a="1"/>
  <c r="F235" i="39" s="1"/>
  <c r="Q234" i="39"/>
  <c r="U234" i="39" s="1"/>
  <c r="I234" i="39"/>
  <c r="F234" i="39"/>
  <c r="F234" i="39" a="1"/>
  <c r="E234" i="39"/>
  <c r="U233" i="39"/>
  <c r="R233" i="39" a="1"/>
  <c r="R233" i="39" s="1"/>
  <c r="Q233" i="39"/>
  <c r="E233" i="39"/>
  <c r="U232" i="39"/>
  <c r="R232" i="39" a="1"/>
  <c r="R232" i="39" s="1"/>
  <c r="Q232" i="39"/>
  <c r="E232" i="39"/>
  <c r="U231" i="39"/>
  <c r="Q231" i="39"/>
  <c r="R231" i="39" s="1" a="1"/>
  <c r="R231" i="39" s="1"/>
  <c r="I231" i="39"/>
  <c r="E231" i="39"/>
  <c r="F231" i="39" s="1" a="1"/>
  <c r="F231" i="39" s="1"/>
  <c r="R230" i="39" a="1"/>
  <c r="R230" i="39" s="1"/>
  <c r="V230" i="39" s="1"/>
  <c r="Q230" i="39"/>
  <c r="U230" i="39" s="1"/>
  <c r="E230" i="39"/>
  <c r="I230" i="39" s="1"/>
  <c r="R229" i="39" a="1"/>
  <c r="R229" i="39" s="1"/>
  <c r="Q229" i="39"/>
  <c r="U229" i="39" s="1"/>
  <c r="E229" i="39"/>
  <c r="F229" i="39" s="1" a="1"/>
  <c r="F229" i="39" s="1"/>
  <c r="Q228" i="39"/>
  <c r="U228" i="39" s="1"/>
  <c r="I228" i="39"/>
  <c r="F228" i="39" a="1"/>
  <c r="F228" i="39" s="1"/>
  <c r="E228" i="39"/>
  <c r="U227" i="39"/>
  <c r="R227" i="39" a="1"/>
  <c r="R227" i="39" s="1"/>
  <c r="V227" i="39" s="1"/>
  <c r="Q227" i="39"/>
  <c r="E227" i="39"/>
  <c r="U226" i="39"/>
  <c r="R226" i="39" a="1"/>
  <c r="R226" i="39" s="1"/>
  <c r="Q226" i="39"/>
  <c r="E226" i="39"/>
  <c r="U225" i="39"/>
  <c r="R225" i="39"/>
  <c r="V225" i="39" s="1"/>
  <c r="Q225" i="39"/>
  <c r="R225" i="39" s="1" a="1"/>
  <c r="I225" i="39"/>
  <c r="E225" i="39"/>
  <c r="F225" i="39" s="1" a="1"/>
  <c r="F225" i="39" s="1"/>
  <c r="Q224" i="39"/>
  <c r="U224" i="39" s="1"/>
  <c r="E224" i="39"/>
  <c r="I224" i="39" s="1"/>
  <c r="R223" i="39" a="1"/>
  <c r="R223" i="39" s="1"/>
  <c r="Q223" i="39"/>
  <c r="U223" i="39" s="1"/>
  <c r="H223" i="39"/>
  <c r="E223" i="39"/>
  <c r="F223" i="39" s="1" a="1"/>
  <c r="F223" i="39" s="1"/>
  <c r="J223" i="39" s="1"/>
  <c r="Q222" i="39"/>
  <c r="U222" i="39" s="1"/>
  <c r="I222" i="39"/>
  <c r="F222" i="39" a="1"/>
  <c r="F222" i="39" s="1"/>
  <c r="E222" i="39"/>
  <c r="U221" i="39"/>
  <c r="T221" i="39"/>
  <c r="R221" i="39" a="1"/>
  <c r="R221" i="39" s="1"/>
  <c r="V221" i="39" s="1"/>
  <c r="Q221" i="39"/>
  <c r="E221" i="39"/>
  <c r="U220" i="39"/>
  <c r="R220" i="39" a="1"/>
  <c r="R220" i="39" s="1"/>
  <c r="Q220" i="39"/>
  <c r="E220" i="39"/>
  <c r="F220" i="39" s="1" a="1"/>
  <c r="F220" i="39" s="1"/>
  <c r="U219" i="39"/>
  <c r="R219" i="39"/>
  <c r="Q219" i="39"/>
  <c r="R219" i="39" s="1" a="1"/>
  <c r="I219" i="39"/>
  <c r="E219" i="39"/>
  <c r="F219" i="39" s="1" a="1"/>
  <c r="F219" i="39" s="1"/>
  <c r="R218" i="39" a="1"/>
  <c r="R218" i="39" s="1"/>
  <c r="V218" i="39" s="1"/>
  <c r="Q218" i="39"/>
  <c r="U218" i="39" s="1"/>
  <c r="E218" i="39"/>
  <c r="R217" i="39" a="1"/>
  <c r="R217" i="39" s="1"/>
  <c r="Q217" i="39"/>
  <c r="U217" i="39" s="1"/>
  <c r="E217" i="39"/>
  <c r="F217" i="39" s="1" a="1"/>
  <c r="F217" i="39" s="1"/>
  <c r="Q216" i="39"/>
  <c r="U216" i="39" s="1"/>
  <c r="I216" i="39"/>
  <c r="F216" i="39"/>
  <c r="F216" i="39" a="1"/>
  <c r="E216" i="39"/>
  <c r="U215" i="39"/>
  <c r="T215" i="39"/>
  <c r="R215" i="39" a="1"/>
  <c r="R215" i="39" s="1"/>
  <c r="V215" i="39" s="1"/>
  <c r="Q215" i="39"/>
  <c r="E215" i="39"/>
  <c r="U214" i="39"/>
  <c r="R214" i="39" a="1"/>
  <c r="R214" i="39" s="1"/>
  <c r="Q214" i="39"/>
  <c r="I214" i="39"/>
  <c r="E214" i="39"/>
  <c r="F214" i="39" s="1" a="1"/>
  <c r="F214" i="39" s="1"/>
  <c r="U213" i="39"/>
  <c r="R213" i="39"/>
  <c r="V213" i="39" s="1"/>
  <c r="Q213" i="39"/>
  <c r="R213" i="39" s="1" a="1"/>
  <c r="I213" i="39"/>
  <c r="E213" i="39"/>
  <c r="F213" i="39" s="1" a="1"/>
  <c r="F213" i="39" s="1"/>
  <c r="R212" i="39" a="1"/>
  <c r="R212" i="39" s="1"/>
  <c r="V212" i="39" s="1"/>
  <c r="Q212" i="39"/>
  <c r="U212" i="39" s="1"/>
  <c r="E212" i="39"/>
  <c r="R211" i="39" a="1"/>
  <c r="R211" i="39" s="1"/>
  <c r="Q211" i="39"/>
  <c r="U211" i="39" s="1"/>
  <c r="I211" i="39"/>
  <c r="H211" i="39"/>
  <c r="E211" i="39"/>
  <c r="F211" i="39" s="1" a="1"/>
  <c r="F211" i="39" s="1"/>
  <c r="J211" i="39" s="1"/>
  <c r="Q210" i="39"/>
  <c r="I210" i="39"/>
  <c r="F210" i="39" a="1"/>
  <c r="F210" i="39" s="1"/>
  <c r="E210" i="39"/>
  <c r="U209" i="39"/>
  <c r="R209" i="39" a="1"/>
  <c r="R209" i="39" s="1"/>
  <c r="V209" i="39" s="1"/>
  <c r="Q209" i="39"/>
  <c r="I209" i="39"/>
  <c r="F209" i="39"/>
  <c r="E209" i="39"/>
  <c r="F209" i="39" s="1" a="1"/>
  <c r="U208" i="39"/>
  <c r="R208" i="39" a="1"/>
  <c r="R208" i="39" s="1"/>
  <c r="Q208" i="39"/>
  <c r="E208" i="39"/>
  <c r="I208" i="39" s="1"/>
  <c r="U207" i="39"/>
  <c r="T207" i="39"/>
  <c r="Q207" i="39"/>
  <c r="R207" i="39" s="1" a="1"/>
  <c r="R207" i="39" s="1"/>
  <c r="V207" i="39" s="1"/>
  <c r="F207" i="39"/>
  <c r="E207" i="39"/>
  <c r="F207" i="39" s="1" a="1"/>
  <c r="U206" i="39"/>
  <c r="Q206" i="39"/>
  <c r="R206" i="39" s="1" a="1"/>
  <c r="R206" i="39" s="1"/>
  <c r="E206" i="39"/>
  <c r="T205" i="39"/>
  <c r="R205" i="39" a="1"/>
  <c r="R205" i="39" s="1"/>
  <c r="V205" i="39" s="1"/>
  <c r="Q205" i="39"/>
  <c r="U205" i="39" s="1"/>
  <c r="E205" i="39"/>
  <c r="F205" i="39" s="1" a="1"/>
  <c r="F205" i="39" s="1"/>
  <c r="J205" i="39" s="1"/>
  <c r="Q204" i="39"/>
  <c r="U204" i="39" s="1"/>
  <c r="I204" i="39"/>
  <c r="F204" i="39" a="1"/>
  <c r="F204" i="39" s="1"/>
  <c r="E204" i="39"/>
  <c r="U203" i="39"/>
  <c r="R203" i="39" a="1"/>
  <c r="R203" i="39" s="1"/>
  <c r="V203" i="39" s="1"/>
  <c r="Q203" i="39"/>
  <c r="I203" i="39"/>
  <c r="E203" i="39"/>
  <c r="F203" i="39" s="1" a="1"/>
  <c r="F203" i="39" s="1"/>
  <c r="U202" i="39"/>
  <c r="R202" i="39" a="1"/>
  <c r="R202" i="39" s="1"/>
  <c r="Q202" i="39"/>
  <c r="E202" i="39"/>
  <c r="F202" i="39" s="1" a="1"/>
  <c r="F202" i="39" s="1"/>
  <c r="U201" i="39"/>
  <c r="Q201" i="39"/>
  <c r="R201" i="39" s="1" a="1"/>
  <c r="R201" i="39" s="1"/>
  <c r="I201" i="39"/>
  <c r="F201" i="39"/>
  <c r="E201" i="39"/>
  <c r="F201" i="39" s="1" a="1"/>
  <c r="U200" i="39"/>
  <c r="R200" i="39" a="1"/>
  <c r="R200" i="39" s="1"/>
  <c r="Q200" i="39"/>
  <c r="E200" i="39"/>
  <c r="R199" i="39" a="1"/>
  <c r="R199" i="39" s="1"/>
  <c r="Q199" i="39"/>
  <c r="U199" i="39" s="1"/>
  <c r="E199" i="39"/>
  <c r="R198" i="39" a="1"/>
  <c r="R198" i="39" s="1"/>
  <c r="Q198" i="39"/>
  <c r="U198" i="39" s="1"/>
  <c r="I198" i="39"/>
  <c r="F198" i="39" a="1"/>
  <c r="F198" i="39" s="1"/>
  <c r="E198" i="39"/>
  <c r="U197" i="39"/>
  <c r="R197" i="39" a="1"/>
  <c r="R197" i="39" s="1"/>
  <c r="V197" i="39" s="1"/>
  <c r="Q197" i="39"/>
  <c r="I197" i="39"/>
  <c r="F197" i="39"/>
  <c r="E197" i="39"/>
  <c r="F197" i="39" s="1" a="1"/>
  <c r="U196" i="39"/>
  <c r="R196" i="39" a="1"/>
  <c r="R196" i="39" s="1"/>
  <c r="Q196" i="39"/>
  <c r="E196" i="39"/>
  <c r="I196" i="39" s="1"/>
  <c r="U195" i="39"/>
  <c r="T195" i="39"/>
  <c r="Q195" i="39"/>
  <c r="R195" i="39" s="1" a="1"/>
  <c r="R195" i="39" s="1"/>
  <c r="V195" i="39" s="1"/>
  <c r="F195" i="39"/>
  <c r="E195" i="39"/>
  <c r="F195" i="39" s="1" a="1"/>
  <c r="U194" i="39"/>
  <c r="Q194" i="39"/>
  <c r="R194" i="39" s="1" a="1"/>
  <c r="R194" i="39" s="1"/>
  <c r="E194" i="39"/>
  <c r="T193" i="39"/>
  <c r="R193" i="39" a="1"/>
  <c r="R193" i="39" s="1"/>
  <c r="V193" i="39" s="1"/>
  <c r="Q193" i="39"/>
  <c r="U193" i="39" s="1"/>
  <c r="E193" i="39"/>
  <c r="F193" i="39" s="1" a="1"/>
  <c r="F193" i="39" s="1"/>
  <c r="J193" i="39" s="1"/>
  <c r="Q192" i="39"/>
  <c r="U192" i="39" s="1"/>
  <c r="I192" i="39"/>
  <c r="F192" i="39" a="1"/>
  <c r="F192" i="39" s="1"/>
  <c r="E192" i="39"/>
  <c r="T191" i="39"/>
  <c r="R191" i="39" a="1"/>
  <c r="R191" i="39" s="1"/>
  <c r="V191" i="39" s="1"/>
  <c r="Q191" i="39"/>
  <c r="U191" i="39" s="1"/>
  <c r="E191" i="39"/>
  <c r="F191" i="39" s="1" a="1"/>
  <c r="F191" i="39" s="1"/>
  <c r="U190" i="39"/>
  <c r="R190" i="39" a="1"/>
  <c r="R190" i="39" s="1"/>
  <c r="Q190" i="39"/>
  <c r="I190" i="39"/>
  <c r="F190" i="39" a="1"/>
  <c r="F190" i="39" s="1"/>
  <c r="E190" i="39"/>
  <c r="U189" i="39"/>
  <c r="R189" i="39"/>
  <c r="V189" i="39" s="1"/>
  <c r="R189" i="39" a="1"/>
  <c r="Q189" i="39"/>
  <c r="I189" i="39"/>
  <c r="F189" i="39"/>
  <c r="E189" i="39"/>
  <c r="F189" i="39" s="1" a="1"/>
  <c r="U188" i="39"/>
  <c r="Q188" i="39"/>
  <c r="R188" i="39" s="1" a="1"/>
  <c r="R188" i="39" s="1"/>
  <c r="E188" i="39"/>
  <c r="Q187" i="39"/>
  <c r="U187" i="39" s="1"/>
  <c r="H187" i="39"/>
  <c r="E187" i="39"/>
  <c r="F187" i="39" s="1" a="1"/>
  <c r="F187" i="39" s="1"/>
  <c r="J187" i="39" s="1"/>
  <c r="U186" i="39"/>
  <c r="R186" i="39" a="1"/>
  <c r="R186" i="39" s="1"/>
  <c r="V186" i="39" s="1"/>
  <c r="Q186" i="39"/>
  <c r="I186" i="39"/>
  <c r="F186" i="39" a="1"/>
  <c r="F186" i="39" s="1"/>
  <c r="E186" i="39"/>
  <c r="R185" i="39"/>
  <c r="R185" i="39" a="1"/>
  <c r="Q185" i="39"/>
  <c r="U185" i="39" s="1"/>
  <c r="F185" i="39" a="1"/>
  <c r="F185" i="39" s="1"/>
  <c r="E185" i="39"/>
  <c r="I185" i="39" s="1"/>
  <c r="Q184" i="39"/>
  <c r="U184" i="39" s="1"/>
  <c r="E184" i="39"/>
  <c r="U183" i="39"/>
  <c r="T183" i="39"/>
  <c r="R183" i="39"/>
  <c r="V183" i="39" s="1"/>
  <c r="R183" i="39" a="1"/>
  <c r="Q183" i="39"/>
  <c r="F183" i="39"/>
  <c r="J183" i="39" s="1"/>
  <c r="E183" i="39"/>
  <c r="F183" i="39" s="1" a="1"/>
  <c r="U182" i="39"/>
  <c r="Q182" i="39"/>
  <c r="R182" i="39" s="1" a="1"/>
  <c r="R182" i="39" s="1"/>
  <c r="F182" i="39" a="1"/>
  <c r="F182" i="39" s="1"/>
  <c r="E182" i="39"/>
  <c r="I182" i="39" s="1"/>
  <c r="R181" i="39" a="1"/>
  <c r="R181" i="39" s="1"/>
  <c r="Q181" i="39"/>
  <c r="U181" i="39" s="1"/>
  <c r="I181" i="39"/>
  <c r="F181" i="39"/>
  <c r="E181" i="39"/>
  <c r="F181" i="39" s="1" a="1"/>
  <c r="U180" i="39"/>
  <c r="R180" i="39" a="1"/>
  <c r="R180" i="39" s="1"/>
  <c r="V180" i="39" s="1"/>
  <c r="Q180" i="39"/>
  <c r="E180" i="39"/>
  <c r="R179" i="39"/>
  <c r="R179" i="39" a="1"/>
  <c r="Q179" i="39"/>
  <c r="U179" i="39" s="1"/>
  <c r="E179" i="39"/>
  <c r="I179" i="39" s="1"/>
  <c r="Q178" i="39"/>
  <c r="F178" i="39" a="1"/>
  <c r="F178" i="39" s="1"/>
  <c r="E178" i="39"/>
  <c r="I178" i="39" s="1"/>
  <c r="Q177" i="39"/>
  <c r="I177" i="39"/>
  <c r="F177" i="39" a="1"/>
  <c r="F177" i="39" s="1"/>
  <c r="J177" i="39" s="1"/>
  <c r="E177" i="39"/>
  <c r="Q176" i="39"/>
  <c r="U176" i="39" s="1"/>
  <c r="I176" i="39"/>
  <c r="F176" i="39" a="1"/>
  <c r="F176" i="39" s="1"/>
  <c r="J176" i="39" s="1"/>
  <c r="E176" i="39"/>
  <c r="U175" i="39"/>
  <c r="Q175" i="39"/>
  <c r="R175" i="39" s="1" a="1"/>
  <c r="R175" i="39" s="1"/>
  <c r="F175" i="39" a="1"/>
  <c r="F175" i="39" s="1"/>
  <c r="E175" i="39"/>
  <c r="I175" i="39" s="1"/>
  <c r="U174" i="39"/>
  <c r="Q174" i="39"/>
  <c r="R174" i="39" s="1" a="1"/>
  <c r="R174" i="39" s="1"/>
  <c r="F174" i="39" a="1"/>
  <c r="F174" i="39" s="1"/>
  <c r="E174" i="39"/>
  <c r="I174" i="39" s="1"/>
  <c r="U173" i="39"/>
  <c r="Q173" i="39"/>
  <c r="R173" i="39" s="1" a="1"/>
  <c r="R173" i="39" s="1"/>
  <c r="E173" i="39"/>
  <c r="I173" i="39" s="1"/>
  <c r="Q172" i="39"/>
  <c r="F172" i="39" a="1"/>
  <c r="F172" i="39" s="1"/>
  <c r="E172" i="39"/>
  <c r="I172" i="39" s="1"/>
  <c r="Q171" i="39"/>
  <c r="I171" i="39"/>
  <c r="H171" i="39"/>
  <c r="F171" i="39" a="1"/>
  <c r="F171" i="39" s="1"/>
  <c r="J171" i="39" s="1"/>
  <c r="E171" i="39"/>
  <c r="Q170" i="39"/>
  <c r="U170" i="39" s="1"/>
  <c r="I170" i="39"/>
  <c r="H170" i="39"/>
  <c r="F170" i="39" a="1"/>
  <c r="F170" i="39" s="1"/>
  <c r="J170" i="39" s="1"/>
  <c r="E170" i="39"/>
  <c r="U169" i="39"/>
  <c r="Q169" i="39"/>
  <c r="R169" i="39" s="1" a="1"/>
  <c r="R169" i="39" s="1"/>
  <c r="F169" i="39" a="1"/>
  <c r="F169" i="39" s="1"/>
  <c r="E169" i="39"/>
  <c r="Q168" i="39"/>
  <c r="R168" i="39" s="1" a="1"/>
  <c r="R168" i="39" s="1"/>
  <c r="F168" i="39" a="1"/>
  <c r="F168" i="39" s="1"/>
  <c r="E168" i="39"/>
  <c r="R167" i="39"/>
  <c r="Q167" i="39"/>
  <c r="R167" i="39" s="1" a="1"/>
  <c r="E167" i="39"/>
  <c r="Q166" i="39"/>
  <c r="F166" i="39" a="1"/>
  <c r="F166" i="39" s="1"/>
  <c r="E166" i="39"/>
  <c r="Q165" i="39"/>
  <c r="F165" i="39" a="1"/>
  <c r="F165" i="39" s="1"/>
  <c r="J165" i="39" s="1"/>
  <c r="E165" i="39"/>
  <c r="Q164" i="39"/>
  <c r="F164" i="39" a="1"/>
  <c r="F164" i="39" s="1"/>
  <c r="J164" i="39" s="1"/>
  <c r="E164" i="39"/>
  <c r="Q163" i="39"/>
  <c r="R163" i="39" s="1" a="1"/>
  <c r="R163" i="39" s="1"/>
  <c r="F163" i="39" a="1"/>
  <c r="F163" i="39" s="1"/>
  <c r="J163" i="39" s="1"/>
  <c r="E163" i="39"/>
  <c r="Q162" i="39"/>
  <c r="R162" i="39" s="1" a="1"/>
  <c r="R162" i="39" s="1"/>
  <c r="F162" i="39" a="1"/>
  <c r="F162" i="39" s="1"/>
  <c r="E162" i="39"/>
  <c r="Q161" i="39"/>
  <c r="R161" i="39" s="1" a="1"/>
  <c r="R161" i="39" s="1"/>
  <c r="E161" i="39"/>
  <c r="Q160" i="39"/>
  <c r="R160" i="39" s="1" a="1"/>
  <c r="R160" i="39" s="1"/>
  <c r="F160" i="39" a="1"/>
  <c r="F160" i="39" s="1"/>
  <c r="E160" i="39"/>
  <c r="Q159" i="39"/>
  <c r="F159" i="39" a="1"/>
  <c r="F159" i="39" s="1"/>
  <c r="E159" i="39"/>
  <c r="Q158" i="39"/>
  <c r="F158" i="39" a="1"/>
  <c r="F158" i="39" s="1"/>
  <c r="J158" i="39" s="1"/>
  <c r="E158" i="39"/>
  <c r="Q157" i="39"/>
  <c r="R157" i="39" s="1" a="1"/>
  <c r="R157" i="39" s="1"/>
  <c r="F157" i="39" a="1"/>
  <c r="F157" i="39" s="1"/>
  <c r="J157" i="39" s="1"/>
  <c r="E157" i="39"/>
  <c r="Q156" i="39"/>
  <c r="R156" i="39" s="1" a="1"/>
  <c r="R156" i="39" s="1"/>
  <c r="F156" i="39" a="1"/>
  <c r="F156" i="39" s="1"/>
  <c r="E156" i="39"/>
  <c r="Q155" i="39"/>
  <c r="R155" i="39" s="1" a="1"/>
  <c r="R155" i="39" s="1"/>
  <c r="E155" i="39"/>
  <c r="R154" i="39"/>
  <c r="Q154" i="39"/>
  <c r="R154" i="39" s="1" a="1"/>
  <c r="F154" i="39" a="1"/>
  <c r="F154" i="39" s="1"/>
  <c r="E154" i="39"/>
  <c r="Q153" i="39"/>
  <c r="F153" i="39" a="1"/>
  <c r="F153" i="39" s="1"/>
  <c r="J153" i="39" s="1"/>
  <c r="E153" i="39"/>
  <c r="Q152" i="39"/>
  <c r="R152" i="39" s="1" a="1"/>
  <c r="R152" i="39" s="1"/>
  <c r="F152" i="39" a="1"/>
  <c r="F152" i="39" s="1"/>
  <c r="E152" i="39"/>
  <c r="R151" i="39"/>
  <c r="Q151" i="39"/>
  <c r="R151" i="39" s="1" a="1"/>
  <c r="F151" i="39" a="1"/>
  <c r="F151" i="39" s="1"/>
  <c r="E151" i="39"/>
  <c r="Q150" i="39"/>
  <c r="R150" i="39" s="1" a="1"/>
  <c r="R150" i="39" s="1"/>
  <c r="F150" i="39" a="1"/>
  <c r="F150" i="39" s="1"/>
  <c r="E150" i="39"/>
  <c r="R149" i="39"/>
  <c r="Q149" i="39"/>
  <c r="R149" i="39" s="1" a="1"/>
  <c r="E149" i="39"/>
  <c r="R148" i="39"/>
  <c r="Q148" i="39"/>
  <c r="R148" i="39" s="1" a="1"/>
  <c r="F148" i="39" a="1"/>
  <c r="F148" i="39" s="1"/>
  <c r="E148" i="39"/>
  <c r="Q147" i="39"/>
  <c r="F147" i="39" a="1"/>
  <c r="F147" i="39" s="1"/>
  <c r="E147" i="39"/>
  <c r="Q146" i="39"/>
  <c r="R146" i="39" s="1" a="1"/>
  <c r="R146" i="39" s="1"/>
  <c r="F146" i="39" a="1"/>
  <c r="F146" i="39" s="1"/>
  <c r="E146" i="39"/>
  <c r="Q145" i="39"/>
  <c r="R145" i="39" s="1" a="1"/>
  <c r="R145" i="39" s="1"/>
  <c r="F145" i="39" a="1"/>
  <c r="F145" i="39" s="1"/>
  <c r="J145" i="39" s="1"/>
  <c r="E145" i="39"/>
  <c r="Q144" i="39"/>
  <c r="R144" i="39" s="1" a="1"/>
  <c r="R144" i="39" s="1"/>
  <c r="F144" i="39" a="1"/>
  <c r="F144" i="39" s="1"/>
  <c r="E144" i="39"/>
  <c r="R143" i="39"/>
  <c r="Q143" i="39"/>
  <c r="R143" i="39" s="1" a="1"/>
  <c r="E143" i="39"/>
  <c r="R142" i="39"/>
  <c r="Q142" i="39"/>
  <c r="R142" i="39" s="1" a="1"/>
  <c r="F142" i="39" a="1"/>
  <c r="F142" i="39" s="1"/>
  <c r="E142" i="39"/>
  <c r="Q141" i="39"/>
  <c r="F141" i="39" a="1"/>
  <c r="F141" i="39" s="1"/>
  <c r="E141" i="39"/>
  <c r="Q140" i="39"/>
  <c r="R140" i="39" s="1" a="1"/>
  <c r="R140" i="39" s="1"/>
  <c r="F140" i="39" a="1"/>
  <c r="F140" i="39" s="1"/>
  <c r="J140" i="39" s="1"/>
  <c r="E140" i="39"/>
  <c r="R139" i="39"/>
  <c r="Q139" i="39"/>
  <c r="R139" i="39" s="1" a="1"/>
  <c r="F139" i="39" a="1"/>
  <c r="F139" i="39" s="1"/>
  <c r="J139" i="39" s="1"/>
  <c r="E139" i="39"/>
  <c r="Q138" i="39"/>
  <c r="R138" i="39" s="1" a="1"/>
  <c r="R138" i="39" s="1"/>
  <c r="F138" i="39" a="1"/>
  <c r="F138" i="39" s="1"/>
  <c r="E138" i="39"/>
  <c r="R137" i="39"/>
  <c r="Q137" i="39"/>
  <c r="R137" i="39" s="1" a="1"/>
  <c r="E137" i="39"/>
  <c r="Q136" i="39"/>
  <c r="R136" i="39" s="1" a="1"/>
  <c r="R136" i="39" s="1"/>
  <c r="F136" i="39" a="1"/>
  <c r="F136" i="39" s="1"/>
  <c r="E136" i="39"/>
  <c r="Q135" i="39"/>
  <c r="F135" i="39" a="1"/>
  <c r="F135" i="39" s="1"/>
  <c r="J135" i="39" s="1"/>
  <c r="E135" i="39"/>
  <c r="Q134" i="39"/>
  <c r="R134" i="39" s="1" a="1"/>
  <c r="R134" i="39" s="1"/>
  <c r="F134" i="39" a="1"/>
  <c r="F134" i="39" s="1"/>
  <c r="J134" i="39" s="1"/>
  <c r="E134" i="39"/>
  <c r="R133" i="39"/>
  <c r="Q133" i="39"/>
  <c r="R133" i="39" s="1" a="1"/>
  <c r="F133" i="39" a="1"/>
  <c r="F133" i="39" s="1"/>
  <c r="J133" i="39" s="1"/>
  <c r="E133" i="39"/>
  <c r="Q132" i="39"/>
  <c r="R132" i="39" s="1" a="1"/>
  <c r="R132" i="39" s="1"/>
  <c r="F132" i="39" a="1"/>
  <c r="F132" i="39" s="1"/>
  <c r="E132" i="39"/>
  <c r="Q131" i="39"/>
  <c r="R131" i="39" s="1" a="1"/>
  <c r="R131" i="39" s="1"/>
  <c r="E131" i="39"/>
  <c r="Q130" i="39"/>
  <c r="R130" i="39" s="1" a="1"/>
  <c r="R130" i="39" s="1"/>
  <c r="F130" i="39" a="1"/>
  <c r="F130" i="39" s="1"/>
  <c r="E130" i="39"/>
  <c r="Q129" i="39"/>
  <c r="F129" i="39" a="1"/>
  <c r="F129" i="39" s="1"/>
  <c r="J129" i="39" s="1"/>
  <c r="E129" i="39"/>
  <c r="Q128" i="39"/>
  <c r="R128" i="39" s="1" a="1"/>
  <c r="R128" i="39" s="1"/>
  <c r="F128" i="39" a="1"/>
  <c r="F128" i="39" s="1"/>
  <c r="J128" i="39" s="1"/>
  <c r="E128" i="39"/>
  <c r="R127" i="39"/>
  <c r="Q127" i="39"/>
  <c r="R127" i="39" s="1" a="1"/>
  <c r="F127" i="39" a="1"/>
  <c r="F127" i="39" s="1"/>
  <c r="J127" i="39" s="1"/>
  <c r="E127" i="39"/>
  <c r="Q126" i="39"/>
  <c r="R126" i="39" s="1" a="1"/>
  <c r="R126" i="39" s="1"/>
  <c r="F126" i="39" a="1"/>
  <c r="F126" i="39" s="1"/>
  <c r="E126" i="39"/>
  <c r="Q125" i="39"/>
  <c r="R125" i="39" s="1" a="1"/>
  <c r="R125" i="39" s="1"/>
  <c r="E125" i="39"/>
  <c r="R124" i="39"/>
  <c r="R124" i="39" a="1"/>
  <c r="Q124" i="39"/>
  <c r="F124" i="39" a="1"/>
  <c r="F124" i="39" s="1"/>
  <c r="E124" i="39"/>
  <c r="R123" i="39" a="1"/>
  <c r="R123" i="39" s="1"/>
  <c r="Q123" i="39"/>
  <c r="F123" i="39" a="1"/>
  <c r="F123" i="39" s="1"/>
  <c r="J123" i="39" s="1"/>
  <c r="E123" i="39"/>
  <c r="Q122" i="39"/>
  <c r="F122" i="39" a="1"/>
  <c r="F122" i="39" s="1"/>
  <c r="E122" i="39"/>
  <c r="Q121" i="39"/>
  <c r="R121" i="39" s="1" a="1"/>
  <c r="R121" i="39" s="1"/>
  <c r="F121" i="39" a="1"/>
  <c r="F121" i="39" s="1"/>
  <c r="E121" i="39"/>
  <c r="Q120" i="39"/>
  <c r="E120" i="39"/>
  <c r="Q119" i="39"/>
  <c r="R119" i="39" s="1" a="1"/>
  <c r="R119" i="39" s="1"/>
  <c r="E119" i="39"/>
  <c r="Q118" i="39"/>
  <c r="F118" i="39" a="1"/>
  <c r="F118" i="39" s="1"/>
  <c r="J118" i="39" s="1"/>
  <c r="E118" i="39"/>
  <c r="R117" i="39" a="1"/>
  <c r="R117" i="39" s="1"/>
  <c r="Q117" i="39"/>
  <c r="F117" i="39" a="1"/>
  <c r="F117" i="39" s="1"/>
  <c r="J117" i="39" s="1"/>
  <c r="E117" i="39"/>
  <c r="R116" i="39" a="1"/>
  <c r="R116" i="39" s="1"/>
  <c r="Q116" i="39"/>
  <c r="F116" i="39" a="1"/>
  <c r="F116" i="39" s="1"/>
  <c r="E116" i="39"/>
  <c r="R115" i="39"/>
  <c r="Q115" i="39"/>
  <c r="R115" i="39" s="1" a="1"/>
  <c r="F115" i="39" a="1"/>
  <c r="F115" i="39" s="1"/>
  <c r="E115" i="39"/>
  <c r="Q114" i="39"/>
  <c r="E114" i="39"/>
  <c r="Q113" i="39"/>
  <c r="R113" i="39" s="1" a="1"/>
  <c r="R113" i="39" s="1"/>
  <c r="E113" i="39"/>
  <c r="Q112" i="39"/>
  <c r="F112" i="39" a="1"/>
  <c r="F112" i="39" s="1"/>
  <c r="J112" i="39" s="1"/>
  <c r="E112" i="39"/>
  <c r="R111" i="39"/>
  <c r="R111" i="39" a="1"/>
  <c r="Q111" i="39"/>
  <c r="F111" i="39" a="1"/>
  <c r="F111" i="39" s="1"/>
  <c r="J111" i="39" s="1"/>
  <c r="E111" i="39"/>
  <c r="Q110" i="39"/>
  <c r="F110" i="39" a="1"/>
  <c r="F110" i="39" s="1"/>
  <c r="E110" i="39"/>
  <c r="Q109" i="39"/>
  <c r="R109" i="39" s="1" a="1"/>
  <c r="R109" i="39" s="1"/>
  <c r="F109" i="39"/>
  <c r="F109" i="39" a="1"/>
  <c r="E109" i="39"/>
  <c r="Q108" i="39"/>
  <c r="E108" i="39"/>
  <c r="Q107" i="39"/>
  <c r="R107" i="39" s="1" a="1"/>
  <c r="R107" i="39" s="1"/>
  <c r="E107" i="39"/>
  <c r="R106" i="39"/>
  <c r="V106" i="39" s="1"/>
  <c r="R106" i="39" a="1"/>
  <c r="Q106" i="39"/>
  <c r="F106" i="39" a="1"/>
  <c r="F106" i="39" s="1"/>
  <c r="J106" i="39" s="1"/>
  <c r="E106" i="39"/>
  <c r="R105" i="39" a="1"/>
  <c r="R105" i="39" s="1"/>
  <c r="Q105" i="39"/>
  <c r="F105" i="39" a="1"/>
  <c r="F105" i="39" s="1"/>
  <c r="J105" i="39" s="1"/>
  <c r="E105" i="39"/>
  <c r="R104" i="39" a="1"/>
  <c r="R104" i="39" s="1"/>
  <c r="Q104" i="39"/>
  <c r="F104" i="39" a="1"/>
  <c r="F104" i="39" s="1"/>
  <c r="E104" i="39"/>
  <c r="Q103" i="39"/>
  <c r="R103" i="39" s="1" a="1"/>
  <c r="R103" i="39" s="1"/>
  <c r="F103" i="39" a="1"/>
  <c r="F103" i="39" s="1"/>
  <c r="E103" i="39"/>
  <c r="Q102" i="39"/>
  <c r="E102" i="39"/>
  <c r="Q101" i="39"/>
  <c r="R101" i="39" s="1" a="1"/>
  <c r="R101" i="39" s="1"/>
  <c r="E101" i="39"/>
  <c r="Q100" i="39"/>
  <c r="F100" i="39" a="1"/>
  <c r="F100" i="39" s="1"/>
  <c r="J100" i="39" s="1"/>
  <c r="E100" i="39"/>
  <c r="R99" i="39" a="1"/>
  <c r="R99" i="39" s="1"/>
  <c r="Q99" i="39"/>
  <c r="F99" i="39" a="1"/>
  <c r="F99" i="39" s="1"/>
  <c r="J99" i="39" s="1"/>
  <c r="E99" i="39"/>
  <c r="Q98" i="39"/>
  <c r="F98" i="39" a="1"/>
  <c r="F98" i="39" s="1"/>
  <c r="E98" i="39"/>
  <c r="Q97" i="39"/>
  <c r="R97" i="39" s="1" a="1"/>
  <c r="R97" i="39" s="1"/>
  <c r="F97" i="39"/>
  <c r="F97" i="39" a="1"/>
  <c r="E97" i="39"/>
  <c r="Q96" i="39"/>
  <c r="E96" i="39"/>
  <c r="Q95" i="39"/>
  <c r="R95" i="39" s="1" a="1"/>
  <c r="R95" i="39" s="1"/>
  <c r="E95" i="39"/>
  <c r="Q94" i="39"/>
  <c r="F94" i="39" a="1"/>
  <c r="F94" i="39" s="1"/>
  <c r="J94" i="39" s="1"/>
  <c r="E94" i="39"/>
  <c r="R93" i="39" a="1"/>
  <c r="R93" i="39" s="1"/>
  <c r="Q93" i="39"/>
  <c r="F93" i="39" a="1"/>
  <c r="F93" i="39" s="1"/>
  <c r="J93" i="39" s="1"/>
  <c r="E93" i="39"/>
  <c r="Q92" i="39"/>
  <c r="F92" i="39"/>
  <c r="F92" i="39" a="1"/>
  <c r="E92" i="39"/>
  <c r="Q91" i="39"/>
  <c r="R91" i="39" s="1" a="1"/>
  <c r="R91" i="39" s="1"/>
  <c r="F91" i="39" a="1"/>
  <c r="F91" i="39" s="1"/>
  <c r="E91" i="39"/>
  <c r="Q90" i="39"/>
  <c r="E90" i="39"/>
  <c r="Q89" i="39"/>
  <c r="R89" i="39" s="1" a="1"/>
  <c r="R89" i="39" s="1"/>
  <c r="E89" i="39"/>
  <c r="R88" i="39"/>
  <c r="V88" i="39" s="1"/>
  <c r="R88" i="39" a="1"/>
  <c r="Q88" i="39"/>
  <c r="F88" i="39" a="1"/>
  <c r="F88" i="39" s="1"/>
  <c r="J88" i="39" s="1"/>
  <c r="E88" i="39"/>
  <c r="R87" i="39" a="1"/>
  <c r="R87" i="39" s="1"/>
  <c r="Q87" i="39"/>
  <c r="F87" i="39" a="1"/>
  <c r="F87" i="39" s="1"/>
  <c r="J87" i="39" s="1"/>
  <c r="E87" i="39"/>
  <c r="R86" i="39" a="1"/>
  <c r="R86" i="39" s="1"/>
  <c r="Q86" i="39"/>
  <c r="F86" i="39" a="1"/>
  <c r="F86" i="39" s="1"/>
  <c r="E86" i="39"/>
  <c r="Q85" i="39"/>
  <c r="R85" i="39" s="1" a="1"/>
  <c r="R85" i="39" s="1"/>
  <c r="F85" i="39" a="1"/>
  <c r="F85" i="39" s="1"/>
  <c r="E85" i="39"/>
  <c r="Q84" i="39"/>
  <c r="E84" i="39"/>
  <c r="Q83" i="39"/>
  <c r="R83" i="39" s="1" a="1"/>
  <c r="R83" i="39" s="1"/>
  <c r="E83" i="39"/>
  <c r="R82" i="39"/>
  <c r="V82" i="39" s="1"/>
  <c r="R82" i="39" a="1"/>
  <c r="Q82" i="39"/>
  <c r="F82" i="39" a="1"/>
  <c r="F82" i="39" s="1"/>
  <c r="J82" i="39" s="1"/>
  <c r="E82" i="39"/>
  <c r="R81" i="39"/>
  <c r="R81" i="39" a="1"/>
  <c r="Q81" i="39"/>
  <c r="F81" i="39" a="1"/>
  <c r="F81" i="39" s="1"/>
  <c r="J81" i="39" s="1"/>
  <c r="E81" i="39"/>
  <c r="R80" i="39" a="1"/>
  <c r="R80" i="39" s="1"/>
  <c r="Q80" i="39"/>
  <c r="F80" i="39"/>
  <c r="F80" i="39" a="1"/>
  <c r="E80" i="39"/>
  <c r="Q79" i="39"/>
  <c r="R79" i="39" s="1" a="1"/>
  <c r="R79" i="39" s="1"/>
  <c r="F79" i="39" a="1"/>
  <c r="F79" i="39" s="1"/>
  <c r="E79" i="39"/>
  <c r="Q78" i="39"/>
  <c r="E78" i="39"/>
  <c r="Q77" i="39"/>
  <c r="R77" i="39" s="1" a="1"/>
  <c r="R77" i="39" s="1"/>
  <c r="E77" i="39"/>
  <c r="Q76" i="39"/>
  <c r="F76" i="39" a="1"/>
  <c r="F76" i="39" s="1"/>
  <c r="J76" i="39" s="1"/>
  <c r="E76" i="39"/>
  <c r="R75" i="39"/>
  <c r="V75" i="39" s="1"/>
  <c r="R75" i="39" a="1"/>
  <c r="Q75" i="39"/>
  <c r="E75" i="39"/>
  <c r="F75" i="39" s="1" a="1"/>
  <c r="F75" i="39" s="1"/>
  <c r="J75" i="39" s="1"/>
  <c r="Q74" i="39"/>
  <c r="R74" i="39" s="1" a="1"/>
  <c r="R74" i="39" s="1"/>
  <c r="E74" i="39"/>
  <c r="R73" i="39" a="1"/>
  <c r="R73" i="39" s="1"/>
  <c r="Q73" i="39"/>
  <c r="F73" i="39"/>
  <c r="J73" i="39" s="1"/>
  <c r="F73" i="39" a="1"/>
  <c r="E73" i="39"/>
  <c r="Q72" i="39"/>
  <c r="R72" i="39" s="1" a="1"/>
  <c r="R72" i="39" s="1"/>
  <c r="V72" i="39" s="1"/>
  <c r="E72" i="39"/>
  <c r="R71" i="39" a="1"/>
  <c r="R71" i="39" s="1"/>
  <c r="Q71" i="39"/>
  <c r="E71" i="39"/>
  <c r="Q70" i="39"/>
  <c r="R70" i="39" s="1" a="1"/>
  <c r="R70" i="39" s="1"/>
  <c r="V70" i="39" s="1"/>
  <c r="E70" i="39"/>
  <c r="R69" i="39" a="1"/>
  <c r="R69" i="39" s="1"/>
  <c r="Q69" i="39"/>
  <c r="E69" i="39"/>
  <c r="Q68" i="39"/>
  <c r="R68" i="39" s="1" a="1"/>
  <c r="R68" i="39" s="1"/>
  <c r="V68" i="39" s="1"/>
  <c r="F68" i="39" a="1"/>
  <c r="F68" i="39" s="1"/>
  <c r="E68" i="39"/>
  <c r="R67" i="39" a="1"/>
  <c r="R67" i="39" s="1"/>
  <c r="Q67" i="39"/>
  <c r="F67" i="39"/>
  <c r="J67" i="39" s="1"/>
  <c r="F67" i="39" a="1"/>
  <c r="E67" i="39"/>
  <c r="Q66" i="39"/>
  <c r="R66" i="39" s="1" a="1"/>
  <c r="R66" i="39" s="1"/>
  <c r="V66" i="39" s="1"/>
  <c r="E66" i="39"/>
  <c r="F66" i="39" s="1" a="1"/>
  <c r="F66" i="39" s="1"/>
  <c r="R65" i="39"/>
  <c r="R65" i="39" a="1"/>
  <c r="Q65" i="39"/>
  <c r="E65" i="39"/>
  <c r="Q64" i="39"/>
  <c r="R64" i="39" s="1" a="1"/>
  <c r="R64" i="39" s="1"/>
  <c r="V64" i="39" s="1"/>
  <c r="E64" i="39"/>
  <c r="F64" i="39" s="1" a="1"/>
  <c r="F64" i="39" s="1"/>
  <c r="R63" i="39"/>
  <c r="R63" i="39" a="1"/>
  <c r="Q63" i="39"/>
  <c r="F63" i="39"/>
  <c r="J63" i="39" s="1"/>
  <c r="F63" i="39" a="1"/>
  <c r="E63" i="39"/>
  <c r="Q62" i="39"/>
  <c r="R62" i="39" s="1" a="1"/>
  <c r="R62" i="39" s="1"/>
  <c r="V62" i="39" s="1"/>
  <c r="E62" i="39"/>
  <c r="R61" i="39"/>
  <c r="R61" i="39" a="1"/>
  <c r="Q61" i="39"/>
  <c r="E61" i="39"/>
  <c r="F61" i="39" s="1" a="1"/>
  <c r="F61" i="39" s="1"/>
  <c r="Q60" i="39"/>
  <c r="R60" i="39" s="1" a="1"/>
  <c r="R60" i="39" s="1"/>
  <c r="V60" i="39" s="1"/>
  <c r="E60" i="39"/>
  <c r="R59" i="39"/>
  <c r="R59" i="39" a="1"/>
  <c r="Q59" i="39"/>
  <c r="E59" i="39"/>
  <c r="Q58" i="39"/>
  <c r="R58" i="39" s="1" a="1"/>
  <c r="R58" i="39" s="1"/>
  <c r="V58" i="39" s="1"/>
  <c r="E58" i="39"/>
  <c r="R57" i="39"/>
  <c r="R57" i="39" a="1"/>
  <c r="Q57" i="39"/>
  <c r="F57" i="39"/>
  <c r="J57" i="39" s="1"/>
  <c r="F57" i="39" a="1"/>
  <c r="E57" i="39"/>
  <c r="Q56" i="39"/>
  <c r="R56" i="39" s="1" a="1"/>
  <c r="R56" i="39" s="1"/>
  <c r="V56" i="39" s="1"/>
  <c r="F56" i="39" a="1"/>
  <c r="F56" i="39" s="1"/>
  <c r="E56" i="39"/>
  <c r="R55" i="39" a="1"/>
  <c r="R55" i="39" s="1"/>
  <c r="Q55" i="39"/>
  <c r="E55" i="39"/>
  <c r="F55" i="39" s="1" a="1"/>
  <c r="F55" i="39" s="1"/>
  <c r="Q54" i="39"/>
  <c r="R54" i="39" s="1" a="1"/>
  <c r="R54" i="39" s="1"/>
  <c r="V54" i="39" s="1"/>
  <c r="F54" i="39" a="1"/>
  <c r="F54" i="39" s="1"/>
  <c r="E54" i="39"/>
  <c r="R53" i="39" a="1"/>
  <c r="R53" i="39" s="1"/>
  <c r="Q53" i="39"/>
  <c r="F53" i="39"/>
  <c r="J53" i="39" s="1"/>
  <c r="F53" i="39" a="1"/>
  <c r="E53" i="39"/>
  <c r="Q52" i="39"/>
  <c r="R52" i="39" s="1" a="1"/>
  <c r="R52" i="39" s="1"/>
  <c r="V52" i="39" s="1"/>
  <c r="F52" i="39" a="1"/>
  <c r="F52" i="39" s="1"/>
  <c r="E52" i="39"/>
  <c r="R51" i="39" a="1"/>
  <c r="R51" i="39" s="1"/>
  <c r="Q51" i="39"/>
  <c r="F51" i="39"/>
  <c r="J51" i="39" s="1"/>
  <c r="F51" i="39" a="1"/>
  <c r="E51" i="39"/>
  <c r="Q50" i="39"/>
  <c r="R50" i="39" s="1" a="1"/>
  <c r="R50" i="39" s="1"/>
  <c r="V50" i="39" s="1"/>
  <c r="E50" i="39"/>
  <c r="F50" i="39" s="1" a="1"/>
  <c r="F50" i="39" s="1"/>
  <c r="R49" i="39" a="1"/>
  <c r="R49" i="39" s="1"/>
  <c r="Q49" i="39"/>
  <c r="E49" i="39"/>
  <c r="F49" i="39" s="1" a="1"/>
  <c r="F49" i="39" s="1"/>
  <c r="Q48" i="39"/>
  <c r="R48" i="39" s="1" a="1"/>
  <c r="R48" i="39" s="1"/>
  <c r="V48" i="39" s="1"/>
  <c r="E48" i="39"/>
  <c r="F48" i="39" s="1" a="1"/>
  <c r="F48" i="39" s="1"/>
  <c r="R47" i="39" a="1"/>
  <c r="R47" i="39" s="1"/>
  <c r="Q47" i="39"/>
  <c r="E47" i="39"/>
  <c r="Q46" i="39"/>
  <c r="R46" i="39" s="1" a="1"/>
  <c r="R46" i="39" s="1"/>
  <c r="V46" i="39" s="1"/>
  <c r="E46" i="39"/>
  <c r="F46" i="39" s="1" a="1"/>
  <c r="F46" i="39" s="1"/>
  <c r="R45" i="39" a="1"/>
  <c r="R45" i="39" s="1"/>
  <c r="Q45" i="39"/>
  <c r="E45" i="39"/>
  <c r="Q44" i="39"/>
  <c r="R44" i="39" s="1" a="1"/>
  <c r="R44" i="39" s="1"/>
  <c r="V44" i="39" s="1"/>
  <c r="E44" i="39"/>
  <c r="F44" i="39" s="1" a="1"/>
  <c r="F44" i="39" s="1"/>
  <c r="R43" i="39" a="1"/>
  <c r="R43" i="39" s="1"/>
  <c r="Q43" i="39"/>
  <c r="E43" i="39"/>
  <c r="F43" i="39" s="1" a="1"/>
  <c r="F43" i="39" s="1"/>
  <c r="Q42" i="39"/>
  <c r="R42" i="39" s="1" a="1"/>
  <c r="R42" i="39" s="1"/>
  <c r="V42" i="39" s="1"/>
  <c r="E42" i="39"/>
  <c r="F42" i="39" s="1" a="1"/>
  <c r="F42" i="39" s="1"/>
  <c r="R41" i="39" a="1"/>
  <c r="R41" i="39" s="1"/>
  <c r="Q41" i="39"/>
  <c r="E41" i="39"/>
  <c r="Q40" i="39"/>
  <c r="R40" i="39" s="1" a="1"/>
  <c r="R40" i="39" s="1"/>
  <c r="V40" i="39" s="1"/>
  <c r="E40" i="39"/>
  <c r="F40" i="39" s="1" a="1"/>
  <c r="F40" i="39" s="1"/>
  <c r="R39" i="39" a="1"/>
  <c r="R39" i="39" s="1"/>
  <c r="Q39" i="39"/>
  <c r="E39" i="39"/>
  <c r="Q38" i="39"/>
  <c r="R38" i="39" s="1" a="1"/>
  <c r="R38" i="39" s="1"/>
  <c r="V38" i="39" s="1"/>
  <c r="E38" i="39"/>
  <c r="F38" i="39" s="1" a="1"/>
  <c r="F38" i="39" s="1"/>
  <c r="R37" i="39" a="1"/>
  <c r="R37" i="39" s="1"/>
  <c r="Q37" i="39"/>
  <c r="E37" i="39"/>
  <c r="F37" i="39" s="1" a="1"/>
  <c r="F37" i="39" s="1"/>
  <c r="Q36" i="39"/>
  <c r="R36" i="39" s="1" a="1"/>
  <c r="R36" i="39" s="1"/>
  <c r="V36" i="39" s="1"/>
  <c r="E36" i="39"/>
  <c r="F36" i="39" s="1" a="1"/>
  <c r="F36" i="39" s="1"/>
  <c r="R35" i="39" a="1"/>
  <c r="R35" i="39" s="1"/>
  <c r="Q35" i="39"/>
  <c r="E35" i="39"/>
  <c r="Q34" i="39"/>
  <c r="R34" i="39" s="1" a="1"/>
  <c r="R34" i="39" s="1"/>
  <c r="V34" i="39" s="1"/>
  <c r="E34" i="39"/>
  <c r="F34" i="39" s="1" a="1"/>
  <c r="F34" i="39" s="1"/>
  <c r="R33" i="39" a="1"/>
  <c r="R33" i="39" s="1"/>
  <c r="Q33" i="39"/>
  <c r="E33" i="39"/>
  <c r="Q32" i="39"/>
  <c r="R32" i="39" s="1" a="1"/>
  <c r="R32" i="39" s="1"/>
  <c r="V32" i="39" s="1"/>
  <c r="E32" i="39"/>
  <c r="F32" i="39" s="1" a="1"/>
  <c r="F32" i="39" s="1"/>
  <c r="R31" i="39" a="1"/>
  <c r="R31" i="39" s="1"/>
  <c r="Q31" i="39"/>
  <c r="F31" i="39"/>
  <c r="J31" i="39" s="1"/>
  <c r="F31" i="39" a="1"/>
  <c r="E31" i="39"/>
  <c r="Q30" i="39"/>
  <c r="R30" i="39" s="1" a="1"/>
  <c r="R30" i="39" s="1"/>
  <c r="V30" i="39" s="1"/>
  <c r="E30" i="39"/>
  <c r="Q29" i="39"/>
  <c r="E29" i="39"/>
  <c r="Q28" i="39"/>
  <c r="R28" i="39" s="1" a="1"/>
  <c r="R28" i="39" s="1"/>
  <c r="V28" i="39" s="1"/>
  <c r="E28" i="39"/>
  <c r="R27" i="39"/>
  <c r="R27" i="39" a="1"/>
  <c r="Q27" i="39"/>
  <c r="E27" i="39"/>
  <c r="Q26" i="39"/>
  <c r="R26" i="39" s="1" a="1"/>
  <c r="R26" i="39" s="1"/>
  <c r="V26" i="39" s="1"/>
  <c r="E26" i="39"/>
  <c r="R25" i="39" a="1"/>
  <c r="R25" i="39" s="1"/>
  <c r="Q25" i="39"/>
  <c r="F25" i="39"/>
  <c r="J25" i="39" s="1"/>
  <c r="F25" i="39" a="1"/>
  <c r="E25" i="39"/>
  <c r="Q24" i="39"/>
  <c r="R24" i="39" s="1" a="1"/>
  <c r="R24" i="39" s="1"/>
  <c r="V24" i="39" s="1"/>
  <c r="E24" i="39"/>
  <c r="R23" i="39"/>
  <c r="R23" i="39" a="1"/>
  <c r="Q23" i="39"/>
  <c r="E23" i="39"/>
  <c r="Q22" i="39"/>
  <c r="R22" i="39" s="1" a="1"/>
  <c r="R22" i="39" s="1"/>
  <c r="V22" i="39" s="1"/>
  <c r="E22" i="39"/>
  <c r="R21" i="39" a="1"/>
  <c r="R21" i="39" s="1"/>
  <c r="Q21" i="39"/>
  <c r="E21" i="39"/>
  <c r="Q20" i="39"/>
  <c r="R20" i="39" s="1" a="1"/>
  <c r="R20" i="39" s="1"/>
  <c r="V20" i="39" s="1"/>
  <c r="E20" i="39"/>
  <c r="R19" i="39" a="1"/>
  <c r="R19" i="39" s="1"/>
  <c r="Q19" i="39"/>
  <c r="F19" i="39"/>
  <c r="J19" i="39" s="1"/>
  <c r="F19" i="39" a="1"/>
  <c r="E19" i="39"/>
  <c r="Q18" i="39"/>
  <c r="R18" i="39" s="1" a="1"/>
  <c r="R18" i="39" s="1"/>
  <c r="V18" i="39" s="1"/>
  <c r="E18" i="39"/>
  <c r="R17" i="39" a="1"/>
  <c r="R17" i="39" s="1"/>
  <c r="Q17" i="39"/>
  <c r="E17" i="39"/>
  <c r="Q16" i="39"/>
  <c r="R16" i="39" s="1" a="1"/>
  <c r="R16" i="39" s="1"/>
  <c r="V16" i="39" s="1"/>
  <c r="E16" i="39"/>
  <c r="R15" i="39" a="1"/>
  <c r="R15" i="39" s="1"/>
  <c r="Q15" i="39"/>
  <c r="E15" i="39"/>
  <c r="Q14" i="39"/>
  <c r="R14" i="39" s="1" a="1"/>
  <c r="R14" i="39" s="1"/>
  <c r="V14" i="39" s="1"/>
  <c r="E14" i="39"/>
  <c r="R13" i="39" a="1"/>
  <c r="R13" i="39" s="1"/>
  <c r="Q13" i="39"/>
  <c r="F13" i="39"/>
  <c r="J13" i="39" s="1"/>
  <c r="F13" i="39" a="1"/>
  <c r="E13" i="39"/>
  <c r="Q12" i="39"/>
  <c r="R12" i="39" s="1" a="1"/>
  <c r="R12" i="39" s="1"/>
  <c r="V12" i="39" s="1"/>
  <c r="E12" i="39"/>
  <c r="R11" i="39" a="1"/>
  <c r="R11" i="39" s="1"/>
  <c r="Q11" i="39"/>
  <c r="E11" i="39"/>
  <c r="Q10" i="39"/>
  <c r="R10" i="39" s="1" a="1"/>
  <c r="R10" i="39" s="1"/>
  <c r="E10" i="39"/>
  <c r="R9" i="39" a="1"/>
  <c r="R9" i="39" s="1"/>
  <c r="Q9" i="39"/>
  <c r="E9" i="39"/>
  <c r="Q8" i="39"/>
  <c r="F8" i="39"/>
  <c r="J8" i="39" s="1"/>
  <c r="F8" i="39" a="1"/>
  <c r="E8" i="39"/>
  <c r="R7" i="39" a="1"/>
  <c r="R7" i="39" s="1"/>
  <c r="Q7" i="39"/>
  <c r="E7" i="39"/>
  <c r="Q6" i="39"/>
  <c r="R6" i="39" s="1" a="1"/>
  <c r="R6" i="39" s="1"/>
  <c r="F6" i="39" a="1"/>
  <c r="F6" i="39" s="1"/>
  <c r="E6" i="39"/>
  <c r="Q5" i="39"/>
  <c r="R5" i="39" s="1" a="1"/>
  <c r="R5" i="39" s="1"/>
  <c r="E5" i="39"/>
  <c r="R4" i="39" a="1"/>
  <c r="R4" i="39" s="1"/>
  <c r="Q4" i="39"/>
  <c r="E4" i="39"/>
  <c r="Q3" i="39"/>
  <c r="F3" i="39" a="1"/>
  <c r="F3" i="39" s="1"/>
  <c r="E3" i="39"/>
  <c r="Q2" i="39"/>
  <c r="F2" i="39"/>
  <c r="J2" i="39" s="1"/>
  <c r="F2" i="39" a="1"/>
  <c r="E2" i="39"/>
  <c r="F18" i="39" s="1" a="1"/>
  <c r="F18" i="39" s="1"/>
  <c r="G3" i="36" l="1"/>
  <c r="J38" i="39"/>
  <c r="J43" i="39"/>
  <c r="V47" i="39"/>
  <c r="V51" i="39"/>
  <c r="J55" i="39"/>
  <c r="V87" i="39"/>
  <c r="V91" i="39"/>
  <c r="V103" i="39"/>
  <c r="V117" i="39"/>
  <c r="V4" i="39"/>
  <c r="J48" i="39"/>
  <c r="V17" i="39"/>
  <c r="V21" i="39"/>
  <c r="J34" i="39"/>
  <c r="V43" i="39"/>
  <c r="V55" i="39"/>
  <c r="J66" i="39"/>
  <c r="V69" i="39"/>
  <c r="V73" i="39"/>
  <c r="V99" i="39"/>
  <c r="J104" i="39"/>
  <c r="J115" i="39"/>
  <c r="V33" i="39"/>
  <c r="V5" i="39"/>
  <c r="V25" i="39"/>
  <c r="J44" i="39"/>
  <c r="J49" i="39"/>
  <c r="J85" i="39"/>
  <c r="J18" i="39"/>
  <c r="V9" i="39"/>
  <c r="V13" i="39"/>
  <c r="V39" i="39"/>
  <c r="V85" i="39"/>
  <c r="J6" i="39"/>
  <c r="J40" i="39"/>
  <c r="V49" i="39"/>
  <c r="J79" i="39"/>
  <c r="V6" i="39"/>
  <c r="V10" i="39"/>
  <c r="V35" i="39"/>
  <c r="J50" i="39"/>
  <c r="V79" i="39"/>
  <c r="J86" i="39"/>
  <c r="J116" i="39"/>
  <c r="J36" i="39"/>
  <c r="V45" i="39"/>
  <c r="V71" i="39"/>
  <c r="V97" i="39"/>
  <c r="V31" i="39"/>
  <c r="J46" i="39"/>
  <c r="V53" i="39"/>
  <c r="J61" i="39"/>
  <c r="J64" i="39"/>
  <c r="V67" i="39"/>
  <c r="V93" i="39"/>
  <c r="V105" i="39"/>
  <c r="J3" i="39"/>
  <c r="V7" i="39"/>
  <c r="V11" i="39"/>
  <c r="V15" i="39"/>
  <c r="V19" i="39"/>
  <c r="J32" i="39"/>
  <c r="J37" i="39"/>
  <c r="V41" i="39"/>
  <c r="J98" i="39"/>
  <c r="V109" i="39"/>
  <c r="J42" i="39"/>
  <c r="V121" i="39"/>
  <c r="V37" i="39"/>
  <c r="J91" i="39"/>
  <c r="J103" i="39"/>
  <c r="J110" i="39"/>
  <c r="J56" i="39"/>
  <c r="J80" i="39"/>
  <c r="F102" i="39" a="1"/>
  <c r="F102" i="39" s="1"/>
  <c r="V111" i="39"/>
  <c r="J52" i="39"/>
  <c r="V57" i="39"/>
  <c r="V59" i="39"/>
  <c r="V61" i="39"/>
  <c r="J109" i="39"/>
  <c r="F114" i="39" a="1"/>
  <c r="F114" i="39" s="1"/>
  <c r="V116" i="39"/>
  <c r="R122" i="39" a="1"/>
  <c r="R122" i="39" s="1"/>
  <c r="J142" i="39"/>
  <c r="V145" i="39"/>
  <c r="V160" i="39"/>
  <c r="J202" i="39"/>
  <c r="H202" i="39"/>
  <c r="R114" i="39" a="1"/>
  <c r="R114" i="39" s="1"/>
  <c r="F7" i="39" a="1"/>
  <c r="F7" i="39" s="1"/>
  <c r="F58" i="39" a="1"/>
  <c r="F58" i="39" s="1"/>
  <c r="F60" i="39" a="1"/>
  <c r="F60" i="39" s="1"/>
  <c r="F62" i="39" a="1"/>
  <c r="F62" i="39" s="1"/>
  <c r="R102" i="39" a="1"/>
  <c r="R102" i="39" s="1"/>
  <c r="V119" i="39"/>
  <c r="J146" i="39"/>
  <c r="R153" i="39" a="1"/>
  <c r="R153" i="39" s="1"/>
  <c r="V161" i="39"/>
  <c r="V231" i="39"/>
  <c r="T231" i="39"/>
  <c r="V63" i="39"/>
  <c r="V65" i="39"/>
  <c r="V104" i="39"/>
  <c r="R3" i="39" a="1"/>
  <c r="R3" i="39" s="1"/>
  <c r="F78" i="39" a="1"/>
  <c r="F78" i="39" s="1"/>
  <c r="V80" i="39"/>
  <c r="F90" i="39" a="1"/>
  <c r="F90" i="39" s="1"/>
  <c r="R92" i="39" a="1"/>
  <c r="R92" i="39" s="1"/>
  <c r="J126" i="39"/>
  <c r="J136" i="39"/>
  <c r="V77" i="39"/>
  <c r="J132" i="39"/>
  <c r="J68" i="39"/>
  <c r="F70" i="39" a="1"/>
  <c r="F70" i="39" s="1"/>
  <c r="F72" i="39" a="1"/>
  <c r="F72" i="39" s="1"/>
  <c r="R78" i="39" a="1"/>
  <c r="R78" i="39" s="1"/>
  <c r="R90" i="39" a="1"/>
  <c r="R90" i="39" s="1"/>
  <c r="F120" i="39" a="1"/>
  <c r="F120" i="39" s="1"/>
  <c r="V136" i="39"/>
  <c r="V139" i="39"/>
  <c r="J203" i="39"/>
  <c r="H203" i="39"/>
  <c r="J54" i="39"/>
  <c r="V125" i="39"/>
  <c r="R2" i="39" a="1"/>
  <c r="R2" i="39" s="1"/>
  <c r="R8" i="39" a="1"/>
  <c r="R8" i="39" s="1"/>
  <c r="F10" i="39" a="1"/>
  <c r="F10" i="39" s="1"/>
  <c r="F74" i="39" a="1"/>
  <c r="F74" i="39" s="1"/>
  <c r="V107" i="39"/>
  <c r="R120" i="39" a="1"/>
  <c r="R120" i="39" s="1"/>
  <c r="V123" i="39"/>
  <c r="V143" i="39"/>
  <c r="J147" i="39"/>
  <c r="V200" i="39"/>
  <c r="T200" i="39"/>
  <c r="F5" i="39" a="1"/>
  <c r="F5" i="39" s="1"/>
  <c r="V95" i="39"/>
  <c r="V133" i="39"/>
  <c r="J151" i="39"/>
  <c r="V154" i="39"/>
  <c r="F12" i="39" a="1"/>
  <c r="F12" i="39" s="1"/>
  <c r="V23" i="39"/>
  <c r="R29" i="39" a="1"/>
  <c r="R29" i="39" s="1"/>
  <c r="V74" i="39"/>
  <c r="V83" i="39"/>
  <c r="F108" i="39" a="1"/>
  <c r="F108" i="39" s="1"/>
  <c r="R110" i="39" a="1"/>
  <c r="R110" i="39" s="1"/>
  <c r="V115" i="39"/>
  <c r="J121" i="39"/>
  <c r="J124" i="39"/>
  <c r="F4" i="39" a="1"/>
  <c r="F4" i="39" s="1"/>
  <c r="F14" i="39" a="1"/>
  <c r="F14" i="39" s="1"/>
  <c r="F16" i="39" a="1"/>
  <c r="F16" i="39" s="1"/>
  <c r="V27" i="39"/>
  <c r="F96" i="39" a="1"/>
  <c r="F96" i="39" s="1"/>
  <c r="R98" i="39" a="1"/>
  <c r="R98" i="39" s="1"/>
  <c r="R108" i="39" a="1"/>
  <c r="R108" i="39" s="1"/>
  <c r="V130" i="39"/>
  <c r="V155" i="39"/>
  <c r="J159" i="39"/>
  <c r="V173" i="39"/>
  <c r="T173" i="39"/>
  <c r="V179" i="39"/>
  <c r="T179" i="39"/>
  <c r="V182" i="39"/>
  <c r="T182" i="39"/>
  <c r="V89" i="39"/>
  <c r="J92" i="39"/>
  <c r="J97" i="39"/>
  <c r="F20" i="39" a="1"/>
  <c r="F20" i="39" s="1"/>
  <c r="F22" i="39" a="1"/>
  <c r="F22" i="39" s="1"/>
  <c r="F24" i="39" a="1"/>
  <c r="F24" i="39" s="1"/>
  <c r="V81" i="39"/>
  <c r="F84" i="39" a="1"/>
  <c r="F84" i="39" s="1"/>
  <c r="V86" i="39"/>
  <c r="R96" i="39" a="1"/>
  <c r="R96" i="39" s="1"/>
  <c r="J141" i="39"/>
  <c r="F26" i="39" a="1"/>
  <c r="F26" i="39" s="1"/>
  <c r="F28" i="39" a="1"/>
  <c r="F28" i="39" s="1"/>
  <c r="F30" i="39" a="1"/>
  <c r="F30" i="39" s="1"/>
  <c r="R84" i="39" a="1"/>
  <c r="R84" i="39" s="1"/>
  <c r="V113" i="39"/>
  <c r="V148" i="39"/>
  <c r="J152" i="39"/>
  <c r="J156" i="39"/>
  <c r="V188" i="39"/>
  <c r="T188" i="39"/>
  <c r="V149" i="39"/>
  <c r="F29" i="39" a="1"/>
  <c r="F29" i="39" s="1"/>
  <c r="F23" i="39" a="1"/>
  <c r="F23" i="39" s="1"/>
  <c r="F17" i="39" a="1"/>
  <c r="F17" i="39" s="1"/>
  <c r="F11" i="39" a="1"/>
  <c r="F11" i="39" s="1"/>
  <c r="V101" i="39"/>
  <c r="J122" i="39"/>
  <c r="V131" i="39"/>
  <c r="J160" i="39"/>
  <c r="J174" i="39"/>
  <c r="H174" i="39"/>
  <c r="V124" i="39"/>
  <c r="R129" i="39" a="1"/>
  <c r="R129" i="39" s="1"/>
  <c r="V134" i="39"/>
  <c r="V144" i="39"/>
  <c r="R165" i="39" a="1"/>
  <c r="R165" i="39" s="1"/>
  <c r="V168" i="39"/>
  <c r="J182" i="39"/>
  <c r="H182" i="39"/>
  <c r="J219" i="39"/>
  <c r="H219" i="39"/>
  <c r="V132" i="39"/>
  <c r="V157" i="39"/>
  <c r="V174" i="39"/>
  <c r="T174" i="39"/>
  <c r="I180" i="39"/>
  <c r="F180" i="39" a="1"/>
  <c r="F180" i="39" s="1"/>
  <c r="J192" i="39"/>
  <c r="H192" i="39"/>
  <c r="J228" i="39"/>
  <c r="H228" i="39"/>
  <c r="F35" i="39" a="1"/>
  <c r="F35" i="39" s="1"/>
  <c r="F41" i="39" a="1"/>
  <c r="F41" i="39" s="1"/>
  <c r="F47" i="39" a="1"/>
  <c r="F47" i="39" s="1"/>
  <c r="F59" i="39" a="1"/>
  <c r="F59" i="39" s="1"/>
  <c r="F65" i="39" a="1"/>
  <c r="F65" i="39" s="1"/>
  <c r="F71" i="39" a="1"/>
  <c r="F71" i="39" s="1"/>
  <c r="F89" i="39" a="1"/>
  <c r="F89" i="39" s="1"/>
  <c r="R100" i="39" a="1"/>
  <c r="R100" i="39" s="1"/>
  <c r="F107" i="39" a="1"/>
  <c r="F107" i="39" s="1"/>
  <c r="R118" i="39" a="1"/>
  <c r="R118" i="39" s="1"/>
  <c r="V127" i="39"/>
  <c r="J130" i="39"/>
  <c r="V137" i="39"/>
  <c r="V142" i="39"/>
  <c r="R147" i="39" a="1"/>
  <c r="R147" i="39" s="1"/>
  <c r="V152" i="39"/>
  <c r="J166" i="39"/>
  <c r="J169" i="39"/>
  <c r="U171" i="39"/>
  <c r="R171" i="39" a="1"/>
  <c r="R171" i="39" s="1"/>
  <c r="H177" i="39"/>
  <c r="J185" i="39"/>
  <c r="H185" i="39"/>
  <c r="V206" i="39"/>
  <c r="T206" i="39"/>
  <c r="J209" i="39"/>
  <c r="H209" i="39"/>
  <c r="V219" i="39"/>
  <c r="T219" i="39"/>
  <c r="J222" i="39"/>
  <c r="H222" i="39"/>
  <c r="J150" i="39"/>
  <c r="V163" i="39"/>
  <c r="R166" i="39" a="1"/>
  <c r="R166" i="39" s="1"/>
  <c r="V169" i="39"/>
  <c r="T169" i="39"/>
  <c r="J190" i="39"/>
  <c r="H190" i="39"/>
  <c r="J198" i="39"/>
  <c r="H198" i="39"/>
  <c r="R135" i="39" a="1"/>
  <c r="R135" i="39" s="1"/>
  <c r="V140" i="39"/>
  <c r="V150" i="39"/>
  <c r="J172" i="39"/>
  <c r="H172" i="39"/>
  <c r="J175" i="39"/>
  <c r="H175" i="39"/>
  <c r="U177" i="39"/>
  <c r="R177" i="39" a="1"/>
  <c r="R177" i="39" s="1"/>
  <c r="V211" i="39"/>
  <c r="T211" i="39"/>
  <c r="J217" i="39"/>
  <c r="H217" i="39"/>
  <c r="J138" i="39"/>
  <c r="J148" i="39"/>
  <c r="R158" i="39" a="1"/>
  <c r="R158" i="39" s="1"/>
  <c r="U172" i="39"/>
  <c r="R172" i="39" a="1"/>
  <c r="R172" i="39" s="1"/>
  <c r="V175" i="39"/>
  <c r="T175" i="39"/>
  <c r="V185" i="39"/>
  <c r="T185" i="39"/>
  <c r="V201" i="39"/>
  <c r="T201" i="39"/>
  <c r="I217" i="39"/>
  <c r="F9" i="39" a="1"/>
  <c r="F9" i="39" s="1"/>
  <c r="F15" i="39" a="1"/>
  <c r="F15" i="39" s="1"/>
  <c r="F21" i="39" a="1"/>
  <c r="F21" i="39" s="1"/>
  <c r="F27" i="39" a="1"/>
  <c r="F27" i="39" s="1"/>
  <c r="F33" i="39" a="1"/>
  <c r="F33" i="39" s="1"/>
  <c r="F39" i="39" a="1"/>
  <c r="F39" i="39" s="1"/>
  <c r="F45" i="39" a="1"/>
  <c r="F45" i="39" s="1"/>
  <c r="F69" i="39" a="1"/>
  <c r="F69" i="39" s="1"/>
  <c r="R76" i="39" a="1"/>
  <c r="R76" i="39" s="1"/>
  <c r="F83" i="39" a="1"/>
  <c r="F83" i="39" s="1"/>
  <c r="R94" i="39" a="1"/>
  <c r="R94" i="39" s="1"/>
  <c r="F101" i="39" a="1"/>
  <c r="F101" i="39" s="1"/>
  <c r="R112" i="39" a="1"/>
  <c r="R112" i="39" s="1"/>
  <c r="F119" i="39" a="1"/>
  <c r="F119" i="39" s="1"/>
  <c r="V128" i="39"/>
  <c r="V138" i="39"/>
  <c r="J178" i="39"/>
  <c r="H178" i="39"/>
  <c r="J181" i="39"/>
  <c r="H181" i="39"/>
  <c r="V198" i="39"/>
  <c r="T198" i="39"/>
  <c r="J204" i="39"/>
  <c r="H204" i="39"/>
  <c r="I215" i="39"/>
  <c r="F215" i="39" a="1"/>
  <c r="F215" i="39" s="1"/>
  <c r="R164" i="39" a="1"/>
  <c r="R164" i="39" s="1"/>
  <c r="V167" i="39"/>
  <c r="U178" i="39"/>
  <c r="R178" i="39" a="1"/>
  <c r="R178" i="39" s="1"/>
  <c r="J186" i="39"/>
  <c r="H186" i="39"/>
  <c r="F199" i="39" a="1"/>
  <c r="F199" i="39" s="1"/>
  <c r="I199" i="39"/>
  <c r="V126" i="39"/>
  <c r="V156" i="39"/>
  <c r="J191" i="39"/>
  <c r="H191" i="39"/>
  <c r="J210" i="39"/>
  <c r="H210" i="39"/>
  <c r="J213" i="39"/>
  <c r="H213" i="39"/>
  <c r="V233" i="39"/>
  <c r="T233" i="39"/>
  <c r="R141" i="39" a="1"/>
  <c r="R141" i="39" s="1"/>
  <c r="V146" i="39"/>
  <c r="R159" i="39" a="1"/>
  <c r="R159" i="39" s="1"/>
  <c r="J162" i="39"/>
  <c r="H176" i="39"/>
  <c r="V181" i="39"/>
  <c r="T181" i="39"/>
  <c r="V194" i="39"/>
  <c r="T194" i="39"/>
  <c r="J197" i="39"/>
  <c r="H197" i="39"/>
  <c r="V199" i="39"/>
  <c r="T199" i="39"/>
  <c r="F77" i="39" a="1"/>
  <c r="F77" i="39" s="1"/>
  <c r="F95" i="39" a="1"/>
  <c r="F95" i="39" s="1"/>
  <c r="F113" i="39" a="1"/>
  <c r="F113" i="39" s="1"/>
  <c r="J144" i="39"/>
  <c r="V151" i="39"/>
  <c r="J154" i="39"/>
  <c r="V162" i="39"/>
  <c r="J168" i="39"/>
  <c r="I184" i="39"/>
  <c r="F184" i="39" a="1"/>
  <c r="F184" i="39" s="1"/>
  <c r="J231" i="39"/>
  <c r="H231" i="39"/>
  <c r="J237" i="39"/>
  <c r="H237" i="39"/>
  <c r="I202" i="39"/>
  <c r="V223" i="39"/>
  <c r="T223" i="39"/>
  <c r="I226" i="39"/>
  <c r="F226" i="39" a="1"/>
  <c r="F226" i="39" s="1"/>
  <c r="V236" i="39"/>
  <c r="T236" i="39"/>
  <c r="V239" i="39"/>
  <c r="T239" i="39"/>
  <c r="I187" i="39"/>
  <c r="I194" i="39"/>
  <c r="F194" i="39" a="1"/>
  <c r="F194" i="39" s="1"/>
  <c r="V202" i="39"/>
  <c r="T202" i="39"/>
  <c r="I206" i="39"/>
  <c r="F206" i="39" a="1"/>
  <c r="F206" i="39" s="1"/>
  <c r="V226" i="39"/>
  <c r="T226" i="39"/>
  <c r="J189" i="39"/>
  <c r="H189" i="39"/>
  <c r="V190" i="39"/>
  <c r="T190" i="39"/>
  <c r="J201" i="39"/>
  <c r="H201" i="39"/>
  <c r="V217" i="39"/>
  <c r="T217" i="39"/>
  <c r="J229" i="39"/>
  <c r="H229" i="39"/>
  <c r="J234" i="39"/>
  <c r="H234" i="39"/>
  <c r="R170" i="39" a="1"/>
  <c r="R170" i="39" s="1"/>
  <c r="R176" i="39" a="1"/>
  <c r="R176" i="39" s="1"/>
  <c r="H183" i="39"/>
  <c r="R184" i="39" a="1"/>
  <c r="R184" i="39" s="1"/>
  <c r="R187" i="39" a="1"/>
  <c r="R187" i="39" s="1"/>
  <c r="F196" i="39" a="1"/>
  <c r="F196" i="39" s="1"/>
  <c r="T197" i="39"/>
  <c r="F208" i="39" a="1"/>
  <c r="F208" i="39" s="1"/>
  <c r="T209" i="39"/>
  <c r="T213" i="39"/>
  <c r="I218" i="39"/>
  <c r="F218" i="39" a="1"/>
  <c r="F218" i="39" s="1"/>
  <c r="J220" i="39"/>
  <c r="H220" i="39"/>
  <c r="R224" i="39" a="1"/>
  <c r="R224" i="39" s="1"/>
  <c r="I227" i="39"/>
  <c r="F227" i="39" a="1"/>
  <c r="F227" i="39" s="1"/>
  <c r="I229" i="39"/>
  <c r="I232" i="39"/>
  <c r="F232" i="39" a="1"/>
  <c r="F232" i="39" s="1"/>
  <c r="T237" i="39"/>
  <c r="J240" i="39"/>
  <c r="H240" i="39"/>
  <c r="F125" i="39" a="1"/>
  <c r="F125" i="39" s="1"/>
  <c r="F131" i="39" a="1"/>
  <c r="F131" i="39" s="1"/>
  <c r="F137" i="39" a="1"/>
  <c r="F137" i="39" s="1"/>
  <c r="F143" i="39" a="1"/>
  <c r="F143" i="39" s="1"/>
  <c r="F149" i="39" a="1"/>
  <c r="F149" i="39" s="1"/>
  <c r="F155" i="39" a="1"/>
  <c r="F155" i="39" s="1"/>
  <c r="F161" i="39" a="1"/>
  <c r="F161" i="39" s="1"/>
  <c r="F167" i="39" a="1"/>
  <c r="F167" i="39" s="1"/>
  <c r="F173" i="39" a="1"/>
  <c r="F173" i="39" s="1"/>
  <c r="F179" i="39" a="1"/>
  <c r="F179" i="39" s="1"/>
  <c r="I183" i="39"/>
  <c r="R192" i="39" a="1"/>
  <c r="R192" i="39" s="1"/>
  <c r="R204" i="39" a="1"/>
  <c r="R204" i="39" s="1"/>
  <c r="I220" i="39"/>
  <c r="I212" i="39"/>
  <c r="F212" i="39" a="1"/>
  <c r="F212" i="39" s="1"/>
  <c r="J214" i="39"/>
  <c r="H214" i="39"/>
  <c r="J225" i="39"/>
  <c r="H225" i="39"/>
  <c r="V229" i="39"/>
  <c r="T229" i="39"/>
  <c r="V232" i="39"/>
  <c r="T232" i="39"/>
  <c r="J235" i="39"/>
  <c r="H235" i="39"/>
  <c r="I188" i="39"/>
  <c r="F188" i="39" a="1"/>
  <c r="F188" i="39" s="1"/>
  <c r="J216" i="39"/>
  <c r="H216" i="39"/>
  <c r="V220" i="39"/>
  <c r="T220" i="39"/>
  <c r="J241" i="39"/>
  <c r="H241" i="39"/>
  <c r="T180" i="39"/>
  <c r="T189" i="39"/>
  <c r="I191" i="39"/>
  <c r="H193" i="39"/>
  <c r="V196" i="39"/>
  <c r="T196" i="39"/>
  <c r="I200" i="39"/>
  <c r="F200" i="39" a="1"/>
  <c r="F200" i="39" s="1"/>
  <c r="H205" i="39"/>
  <c r="V208" i="39"/>
  <c r="T208" i="39"/>
  <c r="T218" i="39"/>
  <c r="T227" i="39"/>
  <c r="I233" i="39"/>
  <c r="F233" i="39" a="1"/>
  <c r="F233" i="39" s="1"/>
  <c r="V238" i="39"/>
  <c r="T238" i="39"/>
  <c r="I193" i="39"/>
  <c r="J195" i="39"/>
  <c r="H195" i="39"/>
  <c r="I205" i="39"/>
  <c r="J207" i="39"/>
  <c r="H207" i="39"/>
  <c r="V214" i="39"/>
  <c r="T214" i="39"/>
  <c r="I221" i="39"/>
  <c r="F221" i="39" a="1"/>
  <c r="F221" i="39" s="1"/>
  <c r="V235" i="39"/>
  <c r="T235" i="39"/>
  <c r="T186" i="39"/>
  <c r="I195" i="39"/>
  <c r="T203" i="39"/>
  <c r="I207" i="39"/>
  <c r="U210" i="39"/>
  <c r="R210" i="39" a="1"/>
  <c r="R210" i="39" s="1"/>
  <c r="T212" i="39"/>
  <c r="I223" i="39"/>
  <c r="T225" i="39"/>
  <c r="T230" i="39"/>
  <c r="I239" i="39"/>
  <c r="F239" i="39" a="1"/>
  <c r="F239" i="39" s="1"/>
  <c r="V241" i="39"/>
  <c r="T241" i="39"/>
  <c r="F238" i="39" a="1"/>
  <c r="F238" i="39" s="1"/>
  <c r="R216" i="39" a="1"/>
  <c r="R216" i="39" s="1"/>
  <c r="R222" i="39" a="1"/>
  <c r="R222" i="39" s="1"/>
  <c r="R228" i="39" a="1"/>
  <c r="R228" i="39" s="1"/>
  <c r="R234" i="39" a="1"/>
  <c r="R234" i="39" s="1"/>
  <c r="R240" i="39" a="1"/>
  <c r="R240" i="39" s="1"/>
  <c r="F224" i="39" a="1"/>
  <c r="F224" i="39" s="1"/>
  <c r="F230" i="39" a="1"/>
  <c r="F230" i="39" s="1"/>
  <c r="F236" i="39" a="1"/>
  <c r="F236" i="39" s="1"/>
  <c r="J45" i="39" l="1"/>
  <c r="J41" i="39"/>
  <c r="J102" i="39"/>
  <c r="J215" i="39"/>
  <c r="H215" i="39"/>
  <c r="V234" i="39"/>
  <c r="T234" i="39"/>
  <c r="J107" i="39"/>
  <c r="J184" i="39"/>
  <c r="H184" i="39"/>
  <c r="J221" i="39"/>
  <c r="H221" i="39"/>
  <c r="J233" i="39"/>
  <c r="H233" i="39"/>
  <c r="V204" i="39"/>
  <c r="T204" i="39"/>
  <c r="J125" i="39"/>
  <c r="J218" i="39"/>
  <c r="H218" i="39"/>
  <c r="V240" i="39"/>
  <c r="T240" i="39"/>
  <c r="J131" i="39"/>
  <c r="V170" i="39"/>
  <c r="T170" i="39"/>
  <c r="J77" i="39"/>
  <c r="J69" i="39"/>
  <c r="V135" i="39"/>
  <c r="V147" i="39"/>
  <c r="J47" i="39"/>
  <c r="J5" i="39"/>
  <c r="V8" i="39"/>
  <c r="J120" i="39"/>
  <c r="V102" i="39"/>
  <c r="V2" i="39"/>
  <c r="J7" i="39"/>
  <c r="J236" i="39"/>
  <c r="H236" i="39"/>
  <c r="V228" i="39"/>
  <c r="T228" i="39"/>
  <c r="V192" i="39"/>
  <c r="T192" i="39"/>
  <c r="V159" i="39"/>
  <c r="V112" i="39"/>
  <c r="J39" i="39"/>
  <c r="V171" i="39"/>
  <c r="T171" i="39"/>
  <c r="J35" i="39"/>
  <c r="J78" i="39"/>
  <c r="J230" i="39"/>
  <c r="H230" i="39"/>
  <c r="V222" i="39"/>
  <c r="T222" i="39"/>
  <c r="J206" i="39"/>
  <c r="H206" i="39"/>
  <c r="J33" i="39"/>
  <c r="V172" i="39"/>
  <c r="T172" i="39"/>
  <c r="J24" i="39"/>
  <c r="V108" i="39"/>
  <c r="V110" i="39"/>
  <c r="J74" i="39"/>
  <c r="V122" i="39"/>
  <c r="J224" i="39"/>
  <c r="H224" i="39"/>
  <c r="V216" i="39"/>
  <c r="T216" i="39"/>
  <c r="J179" i="39"/>
  <c r="H179" i="39"/>
  <c r="J226" i="39"/>
  <c r="H226" i="39"/>
  <c r="J199" i="39"/>
  <c r="H199" i="39"/>
  <c r="J101" i="39"/>
  <c r="J27" i="39"/>
  <c r="V100" i="39"/>
  <c r="V84" i="39"/>
  <c r="V96" i="39"/>
  <c r="J22" i="39"/>
  <c r="V98" i="39"/>
  <c r="J108" i="39"/>
  <c r="V3" i="39"/>
  <c r="V153" i="39"/>
  <c r="V114" i="39"/>
  <c r="J238" i="39"/>
  <c r="H238" i="39"/>
  <c r="V210" i="39"/>
  <c r="T210" i="39"/>
  <c r="J173" i="39"/>
  <c r="H173" i="39"/>
  <c r="J232" i="39"/>
  <c r="H232" i="39"/>
  <c r="J208" i="39"/>
  <c r="H208" i="39"/>
  <c r="J113" i="39"/>
  <c r="J21" i="39"/>
  <c r="J11" i="39"/>
  <c r="J20" i="39"/>
  <c r="J96" i="39"/>
  <c r="V90" i="39"/>
  <c r="J62" i="39"/>
  <c r="J167" i="39"/>
  <c r="J15" i="39"/>
  <c r="V158" i="39"/>
  <c r="J89" i="39"/>
  <c r="V129" i="39"/>
  <c r="J17" i="39"/>
  <c r="J16" i="39"/>
  <c r="V29" i="39"/>
  <c r="J60" i="39"/>
  <c r="J161" i="39"/>
  <c r="J196" i="39"/>
  <c r="H196" i="39"/>
  <c r="J194" i="39"/>
  <c r="H194" i="39"/>
  <c r="V178" i="39"/>
  <c r="T178" i="39"/>
  <c r="V94" i="39"/>
  <c r="J9" i="39"/>
  <c r="J180" i="39"/>
  <c r="H180" i="39"/>
  <c r="J23" i="39"/>
  <c r="J84" i="39"/>
  <c r="J14" i="39"/>
  <c r="J58" i="39"/>
  <c r="J114" i="39"/>
  <c r="J200" i="39"/>
  <c r="H200" i="39"/>
  <c r="J155" i="39"/>
  <c r="J227" i="39"/>
  <c r="H227" i="39"/>
  <c r="V187" i="39"/>
  <c r="T187" i="39"/>
  <c r="J83" i="39"/>
  <c r="V166" i="39"/>
  <c r="V165" i="39"/>
  <c r="J29" i="39"/>
  <c r="J4" i="39"/>
  <c r="V78" i="39"/>
  <c r="J149" i="39"/>
  <c r="V184" i="39"/>
  <c r="T184" i="39"/>
  <c r="J95" i="39"/>
  <c r="V141" i="39"/>
  <c r="V177" i="39"/>
  <c r="T177" i="39"/>
  <c r="J71" i="39"/>
  <c r="J30" i="39"/>
  <c r="J12" i="39"/>
  <c r="J72" i="39"/>
  <c r="V92" i="39"/>
  <c r="J188" i="39"/>
  <c r="H188" i="39"/>
  <c r="J212" i="39"/>
  <c r="H212" i="39"/>
  <c r="J143" i="39"/>
  <c r="V224" i="39"/>
  <c r="T224" i="39"/>
  <c r="J65" i="39"/>
  <c r="J28" i="39"/>
  <c r="V120" i="39"/>
  <c r="J70" i="39"/>
  <c r="J90" i="39"/>
  <c r="J239" i="39"/>
  <c r="H239" i="39"/>
  <c r="J137" i="39"/>
  <c r="V176" i="39"/>
  <c r="T176" i="39"/>
  <c r="V164" i="39"/>
  <c r="J119" i="39"/>
  <c r="V76" i="39"/>
  <c r="V118" i="39"/>
  <c r="J59" i="39"/>
  <c r="J26" i="39"/>
  <c r="J10" i="39"/>
  <c r="G169" i="38" l="1"/>
  <c r="F158" i="1"/>
  <c r="G158" i="39" s="1"/>
  <c r="F159" i="1"/>
  <c r="G159" i="39" s="1"/>
  <c r="F160" i="1"/>
  <c r="G160" i="39" s="1"/>
  <c r="F161" i="1"/>
  <c r="F162" i="1"/>
  <c r="F163" i="1"/>
  <c r="G163" i="39" s="1"/>
  <c r="F164" i="1"/>
  <c r="G164" i="39" s="1"/>
  <c r="F165" i="1"/>
  <c r="G165" i="39" s="1"/>
  <c r="F166" i="1"/>
  <c r="G166" i="39" s="1"/>
  <c r="F167" i="1"/>
  <c r="F168" i="1"/>
  <c r="F169" i="1"/>
  <c r="G169" i="39" s="1"/>
  <c r="F158" i="38"/>
  <c r="F159" i="38"/>
  <c r="S159" i="39" s="1"/>
  <c r="F160" i="38"/>
  <c r="F161" i="38"/>
  <c r="F162" i="38"/>
  <c r="S162" i="39" s="1"/>
  <c r="F163" i="38"/>
  <c r="F164" i="38"/>
  <c r="F165" i="38"/>
  <c r="S165" i="39" s="1"/>
  <c r="F166" i="38"/>
  <c r="F167" i="38"/>
  <c r="F168" i="38"/>
  <c r="A2001" i="35"/>
  <c r="A2000" i="35"/>
  <c r="A1999" i="35"/>
  <c r="A1998" i="35"/>
  <c r="A1997" i="35"/>
  <c r="A1996" i="35"/>
  <c r="A1995" i="35"/>
  <c r="A1994" i="35"/>
  <c r="A1993" i="35"/>
  <c r="A1992" i="35"/>
  <c r="A1991" i="35"/>
  <c r="A1990" i="35"/>
  <c r="A1989" i="35"/>
  <c r="A1988" i="35"/>
  <c r="A1987" i="35"/>
  <c r="A1986" i="35"/>
  <c r="A1985" i="35"/>
  <c r="A1984" i="35"/>
  <c r="A1983" i="35"/>
  <c r="A1982" i="35"/>
  <c r="A1981" i="35"/>
  <c r="A1980" i="35"/>
  <c r="A1979" i="35"/>
  <c r="A1978" i="35"/>
  <c r="A1977" i="35"/>
  <c r="A1976" i="35"/>
  <c r="A1975" i="35"/>
  <c r="A1974" i="35"/>
  <c r="A1973" i="35"/>
  <c r="A1972" i="35"/>
  <c r="A1971" i="35"/>
  <c r="A1970" i="35"/>
  <c r="A1969" i="35"/>
  <c r="A1968" i="35"/>
  <c r="A1967" i="35"/>
  <c r="A1966" i="35"/>
  <c r="A1965" i="35"/>
  <c r="A1964" i="35"/>
  <c r="A1963" i="35"/>
  <c r="A1962" i="35"/>
  <c r="A1961" i="35"/>
  <c r="A1960" i="35"/>
  <c r="A1959" i="35"/>
  <c r="A1958" i="35"/>
  <c r="A1957" i="35"/>
  <c r="A1956" i="35"/>
  <c r="A1955" i="35"/>
  <c r="A1954" i="35"/>
  <c r="A1953" i="35"/>
  <c r="A1952" i="35"/>
  <c r="A1951" i="35"/>
  <c r="A1950" i="35"/>
  <c r="A1949" i="35"/>
  <c r="A1948" i="35"/>
  <c r="A1947" i="35"/>
  <c r="A1946" i="35"/>
  <c r="A1945" i="35"/>
  <c r="A1944" i="35"/>
  <c r="A1943" i="35"/>
  <c r="A1942" i="35"/>
  <c r="A1941" i="35"/>
  <c r="A1940" i="35"/>
  <c r="A1939" i="35"/>
  <c r="A1938" i="35"/>
  <c r="A1937" i="35"/>
  <c r="A1936" i="35"/>
  <c r="A1935" i="35"/>
  <c r="A1934" i="35"/>
  <c r="A1933" i="35"/>
  <c r="A1932" i="35"/>
  <c r="A1931" i="35"/>
  <c r="A1930" i="35"/>
  <c r="A1929" i="35"/>
  <c r="A1928" i="35"/>
  <c r="A1927" i="35"/>
  <c r="A1926" i="35"/>
  <c r="A1925" i="35"/>
  <c r="A1924" i="35"/>
  <c r="A1923" i="35"/>
  <c r="A1922" i="35"/>
  <c r="A1921" i="35"/>
  <c r="A1920" i="35"/>
  <c r="A1919" i="35"/>
  <c r="A1918" i="35"/>
  <c r="A1917" i="35"/>
  <c r="A1916" i="35"/>
  <c r="A1915" i="35"/>
  <c r="A1914" i="35"/>
  <c r="A1913" i="35"/>
  <c r="A1912" i="35"/>
  <c r="A1911" i="35"/>
  <c r="A1910" i="35"/>
  <c r="A1909" i="35"/>
  <c r="A1908" i="35"/>
  <c r="A1907" i="35"/>
  <c r="A1906" i="35"/>
  <c r="A1905" i="35"/>
  <c r="A1904" i="35"/>
  <c r="A1903" i="35"/>
  <c r="A1902" i="35"/>
  <c r="A1901" i="35"/>
  <c r="A1900" i="35"/>
  <c r="A1899" i="35"/>
  <c r="A1898" i="35"/>
  <c r="A1897" i="35"/>
  <c r="A1896" i="35"/>
  <c r="A1895" i="35"/>
  <c r="A1894" i="35"/>
  <c r="A1893" i="35"/>
  <c r="A1892" i="35"/>
  <c r="A1891" i="35"/>
  <c r="A1890" i="35"/>
  <c r="A1889" i="35"/>
  <c r="A1888" i="35"/>
  <c r="A1887" i="35"/>
  <c r="A1886" i="35"/>
  <c r="A1885" i="35"/>
  <c r="A1884" i="35"/>
  <c r="A1883" i="35"/>
  <c r="A1882" i="35"/>
  <c r="A1881" i="35"/>
  <c r="A1880" i="35"/>
  <c r="A1879" i="35"/>
  <c r="A1878" i="35"/>
  <c r="A1877" i="35"/>
  <c r="A1876" i="35"/>
  <c r="A1875" i="35"/>
  <c r="A1874" i="35"/>
  <c r="A1873" i="35"/>
  <c r="A1872" i="35"/>
  <c r="A1871" i="35"/>
  <c r="A1870" i="35"/>
  <c r="A1869" i="35"/>
  <c r="A1868" i="35"/>
  <c r="A1867" i="35"/>
  <c r="A1866" i="35"/>
  <c r="A1865" i="35"/>
  <c r="A1864" i="35"/>
  <c r="A1863" i="35"/>
  <c r="A1862" i="35"/>
  <c r="A1861" i="35"/>
  <c r="A1860" i="35"/>
  <c r="A1859" i="35"/>
  <c r="A1858" i="35"/>
  <c r="A1857" i="35"/>
  <c r="A1856" i="35"/>
  <c r="A1855" i="35"/>
  <c r="A1854" i="35"/>
  <c r="A1853" i="35"/>
  <c r="A1852" i="35"/>
  <c r="A1851" i="35"/>
  <c r="A1850" i="35"/>
  <c r="A1849" i="35"/>
  <c r="A1848" i="35"/>
  <c r="A1847" i="35"/>
  <c r="A1846" i="35"/>
  <c r="A1845" i="35"/>
  <c r="A1844" i="35"/>
  <c r="A1843" i="35"/>
  <c r="A1842" i="35"/>
  <c r="A1841" i="35"/>
  <c r="A1840" i="35"/>
  <c r="A1839" i="35"/>
  <c r="A1838" i="35"/>
  <c r="A1837" i="35"/>
  <c r="A1836" i="35"/>
  <c r="A1835" i="35"/>
  <c r="A1834" i="35"/>
  <c r="A1833" i="35"/>
  <c r="A1832" i="35"/>
  <c r="A1831" i="35"/>
  <c r="A1830" i="35"/>
  <c r="A1829" i="35"/>
  <c r="A1828" i="35"/>
  <c r="A1827" i="35"/>
  <c r="A1826" i="35"/>
  <c r="A1825" i="35"/>
  <c r="A1824" i="35"/>
  <c r="A1823" i="35"/>
  <c r="A1822" i="35"/>
  <c r="A1821" i="35"/>
  <c r="A1820" i="35"/>
  <c r="A1819" i="35"/>
  <c r="A1818" i="35"/>
  <c r="A1817" i="35"/>
  <c r="A1816" i="35"/>
  <c r="A1815" i="35"/>
  <c r="A1814" i="35"/>
  <c r="A1813" i="35"/>
  <c r="A1812" i="35"/>
  <c r="A1811" i="35"/>
  <c r="A1810" i="35"/>
  <c r="A1809" i="35"/>
  <c r="A1808" i="35"/>
  <c r="A1807" i="35"/>
  <c r="A1806" i="35"/>
  <c r="A1805" i="35"/>
  <c r="A1804" i="35"/>
  <c r="A1803" i="35"/>
  <c r="A1802" i="35"/>
  <c r="A1801" i="35"/>
  <c r="A1800" i="35"/>
  <c r="A1799" i="35"/>
  <c r="A1798" i="35"/>
  <c r="A1797" i="35"/>
  <c r="A1796" i="35"/>
  <c r="A1795" i="35"/>
  <c r="A1794" i="35"/>
  <c r="A1793" i="35"/>
  <c r="A1792" i="35"/>
  <c r="A1791" i="35"/>
  <c r="A1790" i="35"/>
  <c r="A1789" i="35"/>
  <c r="A1788" i="35"/>
  <c r="A1787" i="35"/>
  <c r="A1786" i="35"/>
  <c r="A1785" i="35"/>
  <c r="A1784" i="35"/>
  <c r="A1783" i="35"/>
  <c r="A1782" i="35"/>
  <c r="A1781" i="35"/>
  <c r="A1780" i="35"/>
  <c r="A1779" i="35"/>
  <c r="A1778" i="35"/>
  <c r="A1777" i="35"/>
  <c r="A1776" i="35"/>
  <c r="A1775" i="35"/>
  <c r="A1774" i="35"/>
  <c r="A1773" i="35"/>
  <c r="A1772" i="35"/>
  <c r="A1771" i="35"/>
  <c r="A1770" i="35"/>
  <c r="A1769" i="35"/>
  <c r="A1768" i="35"/>
  <c r="A1767" i="35"/>
  <c r="A1766" i="35"/>
  <c r="A1765" i="35"/>
  <c r="A1764" i="35"/>
  <c r="A1763" i="35"/>
  <c r="A1762" i="35"/>
  <c r="A1761" i="35"/>
  <c r="A1760" i="35"/>
  <c r="A1759" i="35"/>
  <c r="A1758" i="35"/>
  <c r="A1757" i="35"/>
  <c r="A1756" i="35"/>
  <c r="A1755" i="35"/>
  <c r="A1754" i="35"/>
  <c r="A1753" i="35"/>
  <c r="A1752" i="35"/>
  <c r="A1751" i="35"/>
  <c r="A1750" i="35"/>
  <c r="A1749" i="35"/>
  <c r="A1748" i="35"/>
  <c r="A1747" i="35"/>
  <c r="A1746" i="35"/>
  <c r="A1745" i="35"/>
  <c r="A1744" i="35"/>
  <c r="A1743" i="35"/>
  <c r="A1742" i="35"/>
  <c r="A1741" i="35"/>
  <c r="A1740" i="35"/>
  <c r="A1739" i="35"/>
  <c r="A1738" i="35"/>
  <c r="A1737" i="35"/>
  <c r="A1736" i="35"/>
  <c r="A1735" i="35"/>
  <c r="A1734" i="35"/>
  <c r="A1733" i="35"/>
  <c r="A1732" i="35"/>
  <c r="A1731" i="35"/>
  <c r="A1730" i="35"/>
  <c r="A1729" i="35"/>
  <c r="A1728" i="35"/>
  <c r="A1727" i="35"/>
  <c r="A1726" i="35"/>
  <c r="A1725" i="35"/>
  <c r="A1724" i="35"/>
  <c r="A1723" i="35"/>
  <c r="A1722" i="35"/>
  <c r="A1721" i="35"/>
  <c r="A1720" i="35"/>
  <c r="A1719" i="35"/>
  <c r="A1718" i="35"/>
  <c r="A1717" i="35"/>
  <c r="A1716" i="35"/>
  <c r="A1715" i="35"/>
  <c r="A1714" i="35"/>
  <c r="A1713" i="35"/>
  <c r="A1712" i="35"/>
  <c r="A1711" i="35"/>
  <c r="A1710" i="35"/>
  <c r="A1709" i="35"/>
  <c r="A1708" i="35"/>
  <c r="A1707" i="35"/>
  <c r="A1706" i="35"/>
  <c r="A1705" i="35"/>
  <c r="A1704" i="35"/>
  <c r="A1703" i="35"/>
  <c r="A1702" i="35"/>
  <c r="A1701" i="35"/>
  <c r="A1700" i="35"/>
  <c r="A1699" i="35"/>
  <c r="A1698" i="35"/>
  <c r="A1697" i="35"/>
  <c r="A1696" i="35"/>
  <c r="A1695" i="35"/>
  <c r="A1694" i="35"/>
  <c r="A1693" i="35"/>
  <c r="A1692" i="35"/>
  <c r="A1691" i="35"/>
  <c r="A1690" i="35"/>
  <c r="A1689" i="35"/>
  <c r="A1688" i="35"/>
  <c r="A1687" i="35"/>
  <c r="A1686" i="35"/>
  <c r="A1685" i="35"/>
  <c r="A1684" i="35"/>
  <c r="A1683" i="35"/>
  <c r="A1682" i="35"/>
  <c r="A1681" i="35"/>
  <c r="A1680" i="35"/>
  <c r="A1679" i="35"/>
  <c r="A1678" i="35"/>
  <c r="A1677" i="35"/>
  <c r="A1676" i="35"/>
  <c r="A1675" i="35"/>
  <c r="A1674" i="35"/>
  <c r="A1673" i="35"/>
  <c r="A1672" i="35"/>
  <c r="A1671" i="35"/>
  <c r="A1670" i="35"/>
  <c r="A1669" i="35"/>
  <c r="A1668" i="35"/>
  <c r="A1667" i="35"/>
  <c r="A1666" i="35"/>
  <c r="A1665" i="35"/>
  <c r="A1664" i="35"/>
  <c r="A1663" i="35"/>
  <c r="A1662" i="35"/>
  <c r="A1661" i="35"/>
  <c r="A1660" i="35"/>
  <c r="A1659" i="35"/>
  <c r="A1658" i="35"/>
  <c r="A1657" i="35"/>
  <c r="A1656" i="35"/>
  <c r="A1655" i="35"/>
  <c r="A1654" i="35"/>
  <c r="A1653" i="35"/>
  <c r="A1652" i="35"/>
  <c r="A1651" i="35"/>
  <c r="A1650" i="35"/>
  <c r="A1649" i="35"/>
  <c r="A1648" i="35"/>
  <c r="A1647" i="35"/>
  <c r="A1646" i="35"/>
  <c r="A1645" i="35"/>
  <c r="A1644" i="35"/>
  <c r="A1643" i="35"/>
  <c r="A1642" i="35"/>
  <c r="A1641" i="35"/>
  <c r="A1640" i="35"/>
  <c r="A1639" i="35"/>
  <c r="A1638" i="35"/>
  <c r="A1637" i="35"/>
  <c r="A1636" i="35"/>
  <c r="A1635" i="35"/>
  <c r="A1634" i="35"/>
  <c r="A1633" i="35"/>
  <c r="A1632" i="35"/>
  <c r="A1631" i="35"/>
  <c r="A1630" i="35"/>
  <c r="A1629" i="35"/>
  <c r="A1628" i="35"/>
  <c r="A1627" i="35"/>
  <c r="A1626" i="35"/>
  <c r="A1625" i="35"/>
  <c r="A1624" i="35"/>
  <c r="A1623" i="35"/>
  <c r="A1622" i="35"/>
  <c r="A1621" i="35"/>
  <c r="A1620" i="35"/>
  <c r="A1619" i="35"/>
  <c r="A1618" i="35"/>
  <c r="A1617" i="35"/>
  <c r="A1616" i="35"/>
  <c r="A1615" i="35"/>
  <c r="A1614" i="35"/>
  <c r="A1613" i="35"/>
  <c r="A1612" i="35"/>
  <c r="A1611" i="35"/>
  <c r="A1610" i="35"/>
  <c r="A1609" i="35"/>
  <c r="A1608" i="35"/>
  <c r="A1607" i="35"/>
  <c r="A1606" i="35"/>
  <c r="A1605" i="35"/>
  <c r="A1604" i="35"/>
  <c r="A1603" i="35"/>
  <c r="A1602" i="35"/>
  <c r="A1601" i="35"/>
  <c r="A1600" i="35"/>
  <c r="A1599" i="35"/>
  <c r="A1598" i="35"/>
  <c r="A1597" i="35"/>
  <c r="A1596" i="35"/>
  <c r="A1595" i="35"/>
  <c r="A1594" i="35"/>
  <c r="A1593" i="35"/>
  <c r="A1592" i="35"/>
  <c r="A1591" i="35"/>
  <c r="A1590" i="35"/>
  <c r="A1589" i="35"/>
  <c r="A1588" i="35"/>
  <c r="A1587" i="35"/>
  <c r="A1586" i="35"/>
  <c r="A1585" i="35"/>
  <c r="A1584" i="35"/>
  <c r="A1583" i="35"/>
  <c r="A1582" i="35"/>
  <c r="A1581" i="35"/>
  <c r="A1580" i="35"/>
  <c r="A1579" i="35"/>
  <c r="A1578" i="35"/>
  <c r="A1577" i="35"/>
  <c r="A1576" i="35"/>
  <c r="A1575" i="35"/>
  <c r="A1574" i="35"/>
  <c r="A1573" i="35"/>
  <c r="A1572" i="35"/>
  <c r="A1571" i="35"/>
  <c r="A1570" i="35"/>
  <c r="A1569" i="35"/>
  <c r="A1568" i="35"/>
  <c r="A1567" i="35"/>
  <c r="A1566" i="35"/>
  <c r="A1565" i="35"/>
  <c r="A1564" i="35"/>
  <c r="A1563" i="35"/>
  <c r="A1562" i="35"/>
  <c r="A1561" i="35"/>
  <c r="A1560" i="35"/>
  <c r="A1559" i="35"/>
  <c r="A1558" i="35"/>
  <c r="A1557" i="35"/>
  <c r="A1556" i="35"/>
  <c r="A1555" i="35"/>
  <c r="A1554" i="35"/>
  <c r="A1553" i="35"/>
  <c r="A1552" i="35"/>
  <c r="A1551" i="35"/>
  <c r="A1550" i="35"/>
  <c r="A1549" i="35"/>
  <c r="A1548" i="35"/>
  <c r="A1547" i="35"/>
  <c r="A1546" i="35"/>
  <c r="A1545" i="35"/>
  <c r="A1544" i="35"/>
  <c r="A1543" i="35"/>
  <c r="A1542" i="35"/>
  <c r="A1541" i="35"/>
  <c r="A1540" i="35"/>
  <c r="A1539" i="35"/>
  <c r="A1538" i="35"/>
  <c r="A1537" i="35"/>
  <c r="A1536" i="35"/>
  <c r="A1535" i="35"/>
  <c r="A1534" i="35"/>
  <c r="A1533" i="35"/>
  <c r="A1532" i="35"/>
  <c r="A1531" i="35"/>
  <c r="A1530" i="35"/>
  <c r="A1529" i="35"/>
  <c r="A1528" i="35"/>
  <c r="A1527" i="35"/>
  <c r="A1526" i="35"/>
  <c r="A1525" i="35"/>
  <c r="A1524" i="35"/>
  <c r="A1523" i="35"/>
  <c r="A1522" i="35"/>
  <c r="A1521" i="35"/>
  <c r="A1520" i="35"/>
  <c r="A1519" i="35"/>
  <c r="A1518" i="35"/>
  <c r="A1517" i="35"/>
  <c r="A1516" i="35"/>
  <c r="A1515" i="35"/>
  <c r="A1514" i="35"/>
  <c r="A1513" i="35"/>
  <c r="A1512" i="35"/>
  <c r="A1511" i="35"/>
  <c r="A1510" i="35"/>
  <c r="A1509" i="35"/>
  <c r="A1508" i="35"/>
  <c r="A1507" i="35"/>
  <c r="A1506" i="35"/>
  <c r="A1505" i="35"/>
  <c r="A1504" i="35"/>
  <c r="A1503" i="35"/>
  <c r="A1502" i="35"/>
  <c r="A1501" i="35"/>
  <c r="A1500" i="35"/>
  <c r="A1499" i="35"/>
  <c r="A1498" i="35"/>
  <c r="A1497" i="35"/>
  <c r="A1496" i="35"/>
  <c r="A1495" i="35"/>
  <c r="A1494" i="35"/>
  <c r="A1493" i="35"/>
  <c r="A1492" i="35"/>
  <c r="A1491" i="35"/>
  <c r="A1490" i="35"/>
  <c r="A1489" i="35"/>
  <c r="A1488" i="35"/>
  <c r="A1487" i="35"/>
  <c r="A1486" i="35"/>
  <c r="A1485" i="35"/>
  <c r="A1484" i="35"/>
  <c r="A1483" i="35"/>
  <c r="A1482" i="35"/>
  <c r="A1481" i="35"/>
  <c r="A1480" i="35"/>
  <c r="A1479" i="35"/>
  <c r="A1478" i="35"/>
  <c r="A1477" i="35"/>
  <c r="A1476" i="35"/>
  <c r="A1475" i="35"/>
  <c r="A1474" i="35"/>
  <c r="A1473" i="35"/>
  <c r="A1472" i="35"/>
  <c r="A1471" i="35"/>
  <c r="A1470" i="35"/>
  <c r="A1469" i="35"/>
  <c r="A1468" i="35"/>
  <c r="A1467" i="35"/>
  <c r="A1466" i="35"/>
  <c r="A1465" i="35"/>
  <c r="A1464" i="35"/>
  <c r="A1463" i="35"/>
  <c r="A1462" i="35"/>
  <c r="A1461" i="35"/>
  <c r="A1460" i="35"/>
  <c r="A1459" i="35"/>
  <c r="A1458" i="35"/>
  <c r="A1457" i="35"/>
  <c r="A1456" i="35"/>
  <c r="A1455" i="35"/>
  <c r="A1454" i="35"/>
  <c r="A1453" i="35"/>
  <c r="A1452" i="35"/>
  <c r="A1451" i="35"/>
  <c r="A1450" i="35"/>
  <c r="A1449" i="35"/>
  <c r="A1448" i="35"/>
  <c r="A1447" i="35"/>
  <c r="A1446" i="35"/>
  <c r="A1445" i="35"/>
  <c r="A1444" i="35"/>
  <c r="A1443" i="35"/>
  <c r="A1442" i="35"/>
  <c r="A1441" i="35"/>
  <c r="A1440" i="35"/>
  <c r="A1439" i="35"/>
  <c r="A1438" i="35"/>
  <c r="A1437" i="35"/>
  <c r="A1436" i="35"/>
  <c r="A1435" i="35"/>
  <c r="A1434" i="35"/>
  <c r="A1433" i="35"/>
  <c r="A1432" i="35"/>
  <c r="A1431" i="35"/>
  <c r="A1430" i="35"/>
  <c r="A1429" i="35"/>
  <c r="A1428" i="35"/>
  <c r="A1427" i="35"/>
  <c r="A1426" i="35"/>
  <c r="A1425" i="35"/>
  <c r="A1424" i="35"/>
  <c r="A1423" i="35"/>
  <c r="A1422" i="35"/>
  <c r="A1421" i="35"/>
  <c r="A1420" i="35"/>
  <c r="A1419" i="35"/>
  <c r="A1418" i="35"/>
  <c r="A1417" i="35"/>
  <c r="A1416" i="35"/>
  <c r="A1415" i="35"/>
  <c r="A1414" i="35"/>
  <c r="A1413" i="35"/>
  <c r="A1412" i="35"/>
  <c r="A1411" i="35"/>
  <c r="A1410" i="35"/>
  <c r="A1409" i="35"/>
  <c r="A1408" i="35"/>
  <c r="A1407" i="35"/>
  <c r="A1406" i="35"/>
  <c r="A1405" i="35"/>
  <c r="A1404" i="35"/>
  <c r="A1403" i="35"/>
  <c r="A1402" i="35"/>
  <c r="A1401" i="35"/>
  <c r="A1400" i="35"/>
  <c r="A1399" i="35"/>
  <c r="A1398" i="35"/>
  <c r="A1397" i="35"/>
  <c r="A1396" i="35"/>
  <c r="A1395" i="35"/>
  <c r="A1394" i="35"/>
  <c r="A1393" i="35"/>
  <c r="A1392" i="35"/>
  <c r="A1391" i="35"/>
  <c r="A1390" i="35"/>
  <c r="A1389" i="35"/>
  <c r="A1388" i="35"/>
  <c r="A1387" i="35"/>
  <c r="A1386" i="35"/>
  <c r="A1385" i="35"/>
  <c r="A1384" i="35"/>
  <c r="A1383" i="35"/>
  <c r="A1382" i="35"/>
  <c r="A1381" i="35"/>
  <c r="A1380" i="35"/>
  <c r="A1379" i="35"/>
  <c r="A1378" i="35"/>
  <c r="A1377" i="35"/>
  <c r="A1376" i="35"/>
  <c r="A1375" i="35"/>
  <c r="A1374" i="35"/>
  <c r="A1373" i="35"/>
  <c r="A1372" i="35"/>
  <c r="A1371" i="35"/>
  <c r="A1370" i="35"/>
  <c r="A1369" i="35"/>
  <c r="A1368" i="35"/>
  <c r="A1367" i="35"/>
  <c r="A1366" i="35"/>
  <c r="A1365" i="35"/>
  <c r="A1364" i="35"/>
  <c r="A1363" i="35"/>
  <c r="A1362" i="35"/>
  <c r="A1361" i="35"/>
  <c r="A1360" i="35"/>
  <c r="A1359" i="35"/>
  <c r="A1358" i="35"/>
  <c r="A1357" i="35"/>
  <c r="A1356" i="35"/>
  <c r="A1355" i="35"/>
  <c r="A1354" i="35"/>
  <c r="A1353" i="35"/>
  <c r="A1352" i="35"/>
  <c r="A1351" i="35"/>
  <c r="A1350" i="35"/>
  <c r="A1349" i="35"/>
  <c r="A1348" i="35"/>
  <c r="A1347" i="35"/>
  <c r="A1346" i="35"/>
  <c r="A1345" i="35"/>
  <c r="A1344" i="35"/>
  <c r="A1343" i="35"/>
  <c r="A1342" i="35"/>
  <c r="A1341" i="35"/>
  <c r="A1340" i="35"/>
  <c r="A1339" i="35"/>
  <c r="A1338" i="35"/>
  <c r="A1337" i="35"/>
  <c r="A1336" i="35"/>
  <c r="A1335" i="35"/>
  <c r="A1334" i="35"/>
  <c r="A1333" i="35"/>
  <c r="A1332" i="35"/>
  <c r="A1331" i="35"/>
  <c r="A1330" i="35"/>
  <c r="A1329" i="35"/>
  <c r="A1328" i="35"/>
  <c r="A1327" i="35"/>
  <c r="A1326" i="35"/>
  <c r="A1325" i="35"/>
  <c r="A1324" i="35"/>
  <c r="A1323" i="35"/>
  <c r="A1322" i="35"/>
  <c r="A1321" i="35"/>
  <c r="A1320" i="35"/>
  <c r="A1319" i="35"/>
  <c r="A1318" i="35"/>
  <c r="A1317" i="35"/>
  <c r="A1316" i="35"/>
  <c r="A1315" i="35"/>
  <c r="A1314" i="35"/>
  <c r="A1313" i="35"/>
  <c r="A1312" i="35"/>
  <c r="A1311" i="35"/>
  <c r="A1310" i="35"/>
  <c r="A1309" i="35"/>
  <c r="A1308" i="35"/>
  <c r="A1307" i="35"/>
  <c r="A1306" i="35"/>
  <c r="A1305" i="35"/>
  <c r="A1304" i="35"/>
  <c r="A1303" i="35"/>
  <c r="A1302" i="35"/>
  <c r="A1301" i="35"/>
  <c r="A1300" i="35"/>
  <c r="A1299" i="35"/>
  <c r="A1298" i="35"/>
  <c r="A1297" i="35"/>
  <c r="A1296" i="35"/>
  <c r="A1295" i="35"/>
  <c r="A1294" i="35"/>
  <c r="A1293" i="35"/>
  <c r="A1292" i="35"/>
  <c r="A1291" i="35"/>
  <c r="A1290" i="35"/>
  <c r="A1289" i="35"/>
  <c r="A1288" i="35"/>
  <c r="A1287" i="35"/>
  <c r="A1286" i="35"/>
  <c r="A1285" i="35"/>
  <c r="A1284" i="35"/>
  <c r="A1283" i="35"/>
  <c r="A1282" i="35"/>
  <c r="A1281" i="35"/>
  <c r="A1280" i="35"/>
  <c r="A1279" i="35"/>
  <c r="A1278" i="35"/>
  <c r="A1277" i="35"/>
  <c r="A1276" i="35"/>
  <c r="A1275" i="35"/>
  <c r="A1274" i="35"/>
  <c r="A1273" i="35"/>
  <c r="A1272" i="35"/>
  <c r="A1271" i="35"/>
  <c r="A1270" i="35"/>
  <c r="A1269" i="35"/>
  <c r="A1268" i="35"/>
  <c r="A1267" i="35"/>
  <c r="A1266" i="35"/>
  <c r="A1265" i="35"/>
  <c r="A1264" i="35"/>
  <c r="A1263" i="35"/>
  <c r="A1262" i="35"/>
  <c r="A1261" i="35"/>
  <c r="A1260" i="35"/>
  <c r="A1259" i="35"/>
  <c r="A1258" i="35"/>
  <c r="A1257" i="35"/>
  <c r="A1256" i="35"/>
  <c r="A1255" i="35"/>
  <c r="A1254" i="35"/>
  <c r="A1253" i="35"/>
  <c r="A1252" i="35"/>
  <c r="A1251" i="35"/>
  <c r="A1250" i="35"/>
  <c r="A1249" i="35"/>
  <c r="A1248" i="35"/>
  <c r="A1247" i="35"/>
  <c r="A1246" i="35"/>
  <c r="A1245" i="35"/>
  <c r="A1244" i="35"/>
  <c r="A1243" i="35"/>
  <c r="A1242" i="35"/>
  <c r="A1241" i="35"/>
  <c r="A1240" i="35"/>
  <c r="A1239" i="35"/>
  <c r="A1238" i="35"/>
  <c r="A1237" i="35"/>
  <c r="A1236" i="35"/>
  <c r="A1235" i="35"/>
  <c r="A1234" i="35"/>
  <c r="A1233" i="35"/>
  <c r="A1232" i="35"/>
  <c r="A1231" i="35"/>
  <c r="A1230" i="35"/>
  <c r="A1229" i="35"/>
  <c r="A1228" i="35"/>
  <c r="A1227" i="35"/>
  <c r="A1226" i="35"/>
  <c r="A1225" i="35"/>
  <c r="A1224" i="35"/>
  <c r="A1223" i="35"/>
  <c r="A1222" i="35"/>
  <c r="A1221" i="35"/>
  <c r="A1220" i="35"/>
  <c r="A1219" i="35"/>
  <c r="A1218" i="35"/>
  <c r="A1217" i="35"/>
  <c r="A1216" i="35"/>
  <c r="A1215" i="35"/>
  <c r="A1214" i="35"/>
  <c r="A1213" i="35"/>
  <c r="A1212" i="35"/>
  <c r="A1211" i="35"/>
  <c r="A1210" i="35"/>
  <c r="A1209" i="35"/>
  <c r="A1208" i="35"/>
  <c r="A1207" i="35"/>
  <c r="A1206" i="35"/>
  <c r="A1205" i="35"/>
  <c r="A1204" i="35"/>
  <c r="A1203" i="35"/>
  <c r="A1202" i="35"/>
  <c r="A1201" i="35"/>
  <c r="A1200" i="35"/>
  <c r="A1199" i="35"/>
  <c r="A1198" i="35"/>
  <c r="A1197" i="35"/>
  <c r="A1196" i="35"/>
  <c r="A1195" i="35"/>
  <c r="A1194" i="35"/>
  <c r="A1193" i="35"/>
  <c r="A1192" i="35"/>
  <c r="A1191" i="35"/>
  <c r="A1190" i="35"/>
  <c r="A1189" i="35"/>
  <c r="A1188" i="35"/>
  <c r="A1187" i="35"/>
  <c r="A1186" i="35"/>
  <c r="A1185" i="35"/>
  <c r="A1184" i="35"/>
  <c r="A1183" i="35"/>
  <c r="A1182" i="35"/>
  <c r="A1181" i="35"/>
  <c r="A1180" i="35"/>
  <c r="A1179" i="35"/>
  <c r="A1178" i="35"/>
  <c r="A1177" i="35"/>
  <c r="A1176" i="35"/>
  <c r="A1175" i="35"/>
  <c r="A1174" i="35"/>
  <c r="A1173" i="35"/>
  <c r="A1172" i="35"/>
  <c r="A1171" i="35"/>
  <c r="A1170" i="35"/>
  <c r="A1169" i="35"/>
  <c r="A1168" i="35"/>
  <c r="A1167" i="35"/>
  <c r="A1166" i="35"/>
  <c r="A1165" i="35"/>
  <c r="A1164" i="35"/>
  <c r="A1163" i="35"/>
  <c r="A1162" i="35"/>
  <c r="A1161" i="35"/>
  <c r="A1160" i="35"/>
  <c r="A1159" i="35"/>
  <c r="A1158" i="35"/>
  <c r="A1157" i="35"/>
  <c r="A1156" i="35"/>
  <c r="A1155" i="35"/>
  <c r="A1154" i="35"/>
  <c r="A1153" i="35"/>
  <c r="A1152" i="35"/>
  <c r="A1151" i="35"/>
  <c r="A1150" i="35"/>
  <c r="A1149" i="35"/>
  <c r="A1148" i="35"/>
  <c r="A1147" i="35"/>
  <c r="A1146" i="35"/>
  <c r="A1145" i="35"/>
  <c r="A1144" i="35"/>
  <c r="A1143" i="35"/>
  <c r="A1142" i="35"/>
  <c r="A1141" i="35"/>
  <c r="A1140" i="35"/>
  <c r="A1139" i="35"/>
  <c r="A1138" i="35"/>
  <c r="A1137" i="35"/>
  <c r="A1136" i="35"/>
  <c r="A1135" i="35"/>
  <c r="A1134" i="35"/>
  <c r="A1133" i="35"/>
  <c r="A1132" i="35"/>
  <c r="A1131" i="35"/>
  <c r="A1130" i="35"/>
  <c r="A1129" i="35"/>
  <c r="A1128" i="35"/>
  <c r="A1127" i="35"/>
  <c r="A1126" i="35"/>
  <c r="A1125" i="35"/>
  <c r="A1124" i="35"/>
  <c r="A1123" i="35"/>
  <c r="A1122" i="35"/>
  <c r="A1121" i="35"/>
  <c r="A1120" i="35"/>
  <c r="A1119" i="35"/>
  <c r="A1118" i="35"/>
  <c r="A1117" i="35"/>
  <c r="A1116" i="35"/>
  <c r="A1115" i="35"/>
  <c r="A1114" i="35"/>
  <c r="A1113" i="35"/>
  <c r="A1112" i="35"/>
  <c r="A1111" i="35"/>
  <c r="A1110" i="35"/>
  <c r="A1109" i="35"/>
  <c r="A1108" i="35"/>
  <c r="A1107" i="35"/>
  <c r="A1106" i="35"/>
  <c r="A1105" i="35"/>
  <c r="A1104" i="35"/>
  <c r="A1103" i="35"/>
  <c r="A1102" i="35"/>
  <c r="A1101" i="35"/>
  <c r="A1100" i="35"/>
  <c r="A1099" i="35"/>
  <c r="A1098" i="35"/>
  <c r="A1097" i="35"/>
  <c r="A1096" i="35"/>
  <c r="A1095" i="35"/>
  <c r="A1094" i="35"/>
  <c r="A1093" i="35"/>
  <c r="A1092" i="35"/>
  <c r="A1091" i="35"/>
  <c r="A1090" i="35"/>
  <c r="A1089" i="35"/>
  <c r="A1088" i="35"/>
  <c r="A1087" i="35"/>
  <c r="A1086" i="35"/>
  <c r="A1085" i="35"/>
  <c r="A1084" i="35"/>
  <c r="A1083" i="35"/>
  <c r="A1082" i="35"/>
  <c r="A1081" i="35"/>
  <c r="A1080" i="35"/>
  <c r="A1079" i="35"/>
  <c r="A1078" i="35"/>
  <c r="A1077" i="35"/>
  <c r="A1076" i="35"/>
  <c r="A1075" i="35"/>
  <c r="A1074" i="35"/>
  <c r="A1073" i="35"/>
  <c r="A1072" i="35"/>
  <c r="A1071" i="35"/>
  <c r="A1070" i="35"/>
  <c r="A1069" i="35"/>
  <c r="A1068" i="35"/>
  <c r="A1067" i="35"/>
  <c r="A1066" i="35"/>
  <c r="A1065" i="35"/>
  <c r="A1064" i="35"/>
  <c r="A1063" i="35"/>
  <c r="A1062" i="35"/>
  <c r="A1061" i="35"/>
  <c r="A1060" i="35"/>
  <c r="A1059" i="35"/>
  <c r="A1058" i="35"/>
  <c r="A1057" i="35"/>
  <c r="A1056" i="35"/>
  <c r="A1055" i="35"/>
  <c r="A1054" i="35"/>
  <c r="A1053" i="35"/>
  <c r="A1052" i="35"/>
  <c r="A1051" i="35"/>
  <c r="A1050" i="35"/>
  <c r="A1049" i="35"/>
  <c r="A1048" i="35"/>
  <c r="A1047" i="35"/>
  <c r="A1046" i="35"/>
  <c r="A1045" i="35"/>
  <c r="A1044" i="35"/>
  <c r="A1043" i="35"/>
  <c r="A1042" i="35"/>
  <c r="A1041" i="35"/>
  <c r="A1040" i="35"/>
  <c r="A1039" i="35"/>
  <c r="A1038" i="35"/>
  <c r="A1037" i="35"/>
  <c r="A1036" i="35"/>
  <c r="A1035" i="35"/>
  <c r="A1034" i="35"/>
  <c r="A1033" i="35"/>
  <c r="A1032" i="35"/>
  <c r="A1031" i="35"/>
  <c r="A1030" i="35"/>
  <c r="A1029" i="35"/>
  <c r="A1028" i="35"/>
  <c r="A1027" i="35"/>
  <c r="A1026" i="35"/>
  <c r="A1025" i="35"/>
  <c r="A1024" i="35"/>
  <c r="A1023" i="35"/>
  <c r="A1022" i="35"/>
  <c r="A1021" i="35"/>
  <c r="A1020" i="35"/>
  <c r="A1019" i="35"/>
  <c r="A1018" i="35"/>
  <c r="A1017" i="35"/>
  <c r="A1016" i="35"/>
  <c r="A1015" i="35"/>
  <c r="A1014" i="35"/>
  <c r="A1013" i="35"/>
  <c r="A1012" i="35"/>
  <c r="A1011" i="35"/>
  <c r="A1010" i="35"/>
  <c r="A1009" i="35"/>
  <c r="A1008" i="35"/>
  <c r="A1007" i="35"/>
  <c r="A1006" i="35"/>
  <c r="A1005" i="35"/>
  <c r="A1004" i="35"/>
  <c r="A1003" i="35"/>
  <c r="A1002" i="35"/>
  <c r="A1001" i="35"/>
  <c r="A1000" i="35"/>
  <c r="A999" i="35"/>
  <c r="A998" i="35"/>
  <c r="A997" i="35"/>
  <c r="A996" i="35"/>
  <c r="A995" i="35"/>
  <c r="A994" i="35"/>
  <c r="A993" i="35"/>
  <c r="A992" i="35"/>
  <c r="A991" i="35"/>
  <c r="A990" i="35"/>
  <c r="A989" i="35"/>
  <c r="A988" i="35"/>
  <c r="A987" i="35"/>
  <c r="A986" i="35"/>
  <c r="A985" i="35"/>
  <c r="A984" i="35"/>
  <c r="A983" i="35"/>
  <c r="A982" i="35"/>
  <c r="A981" i="35"/>
  <c r="A980" i="35"/>
  <c r="A979" i="35"/>
  <c r="A978" i="35"/>
  <c r="A977" i="35"/>
  <c r="A976" i="35"/>
  <c r="A975" i="35"/>
  <c r="A974" i="35"/>
  <c r="A973" i="35"/>
  <c r="A972" i="35"/>
  <c r="A971" i="35"/>
  <c r="A970" i="35"/>
  <c r="A969" i="35"/>
  <c r="A968" i="35"/>
  <c r="A967" i="35"/>
  <c r="A966" i="35"/>
  <c r="A965" i="35"/>
  <c r="A964" i="35"/>
  <c r="A963" i="35"/>
  <c r="A962" i="35"/>
  <c r="A961" i="35"/>
  <c r="A960" i="35"/>
  <c r="A959" i="35"/>
  <c r="A958" i="35"/>
  <c r="A957" i="35"/>
  <c r="A956" i="35"/>
  <c r="A955" i="35"/>
  <c r="A954" i="35"/>
  <c r="A953" i="35"/>
  <c r="A952" i="35"/>
  <c r="A951" i="35"/>
  <c r="A950" i="35"/>
  <c r="A949" i="35"/>
  <c r="A948" i="35"/>
  <c r="A947" i="35"/>
  <c r="A946" i="35"/>
  <c r="A945" i="35"/>
  <c r="A944" i="35"/>
  <c r="A943" i="35"/>
  <c r="A942" i="35"/>
  <c r="A941" i="35"/>
  <c r="A940" i="35"/>
  <c r="A939" i="35"/>
  <c r="A938" i="35"/>
  <c r="A937" i="35"/>
  <c r="A936" i="35"/>
  <c r="A935" i="35"/>
  <c r="A934" i="35"/>
  <c r="A933" i="35"/>
  <c r="A932" i="35"/>
  <c r="A931" i="35"/>
  <c r="A930" i="35"/>
  <c r="A929" i="35"/>
  <c r="A928" i="35"/>
  <c r="A927" i="35"/>
  <c r="A926" i="35"/>
  <c r="A925" i="35"/>
  <c r="A924" i="35"/>
  <c r="A923" i="35"/>
  <c r="A922" i="35"/>
  <c r="A921" i="35"/>
  <c r="A920" i="35"/>
  <c r="A919" i="35"/>
  <c r="A918" i="35"/>
  <c r="A917" i="35"/>
  <c r="A916" i="35"/>
  <c r="A915" i="35"/>
  <c r="A914" i="35"/>
  <c r="A913" i="35"/>
  <c r="A912" i="35"/>
  <c r="A911" i="35"/>
  <c r="A910" i="35"/>
  <c r="A909" i="35"/>
  <c r="A908" i="35"/>
  <c r="A907" i="35"/>
  <c r="A906" i="35"/>
  <c r="A905" i="35"/>
  <c r="A904" i="35"/>
  <c r="A903" i="35"/>
  <c r="A902" i="35"/>
  <c r="A901" i="35"/>
  <c r="A900" i="35"/>
  <c r="A899" i="35"/>
  <c r="A898" i="35"/>
  <c r="A897" i="35"/>
  <c r="A896" i="35"/>
  <c r="A895" i="35"/>
  <c r="A894" i="35"/>
  <c r="A893" i="35"/>
  <c r="A892" i="35"/>
  <c r="A891" i="35"/>
  <c r="A890" i="35"/>
  <c r="A889" i="35"/>
  <c r="A888" i="35"/>
  <c r="A887" i="35"/>
  <c r="A886" i="35"/>
  <c r="A885" i="35"/>
  <c r="A884" i="35"/>
  <c r="A883" i="35"/>
  <c r="A882" i="35"/>
  <c r="A881" i="35"/>
  <c r="A880" i="35"/>
  <c r="A879" i="35"/>
  <c r="A878" i="35"/>
  <c r="A877" i="35"/>
  <c r="A876" i="35"/>
  <c r="A875" i="35"/>
  <c r="A874" i="35"/>
  <c r="A873" i="35"/>
  <c r="A872" i="35"/>
  <c r="A871" i="35"/>
  <c r="A870" i="35"/>
  <c r="A869" i="35"/>
  <c r="A868" i="35"/>
  <c r="A867" i="35"/>
  <c r="A866" i="35"/>
  <c r="A865" i="35"/>
  <c r="A864" i="35"/>
  <c r="A863" i="35"/>
  <c r="A862" i="35"/>
  <c r="A861" i="35"/>
  <c r="A860" i="35"/>
  <c r="A859" i="35"/>
  <c r="A858" i="35"/>
  <c r="A857" i="35"/>
  <c r="A856" i="35"/>
  <c r="A855" i="35"/>
  <c r="A854" i="35"/>
  <c r="A853" i="35"/>
  <c r="A852" i="35"/>
  <c r="A851" i="35"/>
  <c r="A850" i="35"/>
  <c r="A849" i="35"/>
  <c r="A848" i="35"/>
  <c r="A847" i="35"/>
  <c r="A846" i="35"/>
  <c r="A845" i="35"/>
  <c r="A844" i="35"/>
  <c r="A843" i="35"/>
  <c r="A842" i="35"/>
  <c r="A841" i="35"/>
  <c r="A840" i="35"/>
  <c r="A839" i="35"/>
  <c r="A838" i="35"/>
  <c r="A837" i="35"/>
  <c r="A836" i="35"/>
  <c r="A835" i="35"/>
  <c r="A834" i="35"/>
  <c r="A833" i="35"/>
  <c r="A832" i="35"/>
  <c r="A831" i="35"/>
  <c r="A830" i="35"/>
  <c r="A829" i="35"/>
  <c r="A828" i="35"/>
  <c r="A827" i="35"/>
  <c r="A826" i="35"/>
  <c r="A825" i="35"/>
  <c r="A824" i="35"/>
  <c r="A823" i="35"/>
  <c r="A822" i="35"/>
  <c r="A821" i="35"/>
  <c r="A820" i="35"/>
  <c r="A819" i="35"/>
  <c r="A818" i="35"/>
  <c r="A817" i="35"/>
  <c r="A816" i="35"/>
  <c r="A815" i="35"/>
  <c r="A814" i="35"/>
  <c r="A813" i="35"/>
  <c r="A812" i="35"/>
  <c r="A811" i="35"/>
  <c r="A810" i="35"/>
  <c r="A809" i="35"/>
  <c r="A808" i="35"/>
  <c r="A807" i="35"/>
  <c r="A806" i="35"/>
  <c r="A805" i="35"/>
  <c r="A804" i="35"/>
  <c r="A803" i="35"/>
  <c r="A802" i="35"/>
  <c r="A801" i="35"/>
  <c r="A800" i="35"/>
  <c r="A799" i="35"/>
  <c r="A798" i="35"/>
  <c r="A797" i="35"/>
  <c r="A796" i="35"/>
  <c r="A795" i="35"/>
  <c r="A794" i="35"/>
  <c r="A793" i="35"/>
  <c r="A792" i="35"/>
  <c r="A791" i="35"/>
  <c r="A790" i="35"/>
  <c r="A789" i="35"/>
  <c r="A788" i="35"/>
  <c r="A787" i="35"/>
  <c r="A786" i="35"/>
  <c r="A785" i="35"/>
  <c r="A784" i="35"/>
  <c r="A783" i="35"/>
  <c r="A782" i="35"/>
  <c r="A781" i="35"/>
  <c r="A780" i="35"/>
  <c r="A779" i="35"/>
  <c r="A778" i="35"/>
  <c r="A777" i="35"/>
  <c r="A776" i="35"/>
  <c r="A775" i="35"/>
  <c r="A774" i="35"/>
  <c r="A773" i="35"/>
  <c r="A772" i="35"/>
  <c r="A771" i="35"/>
  <c r="A770" i="35"/>
  <c r="A769" i="35"/>
  <c r="A768" i="35"/>
  <c r="A767" i="35"/>
  <c r="A766" i="35"/>
  <c r="A765" i="35"/>
  <c r="A764" i="35"/>
  <c r="A763" i="35"/>
  <c r="A762" i="35"/>
  <c r="A761" i="35"/>
  <c r="A760" i="35"/>
  <c r="A759" i="35"/>
  <c r="A758" i="35"/>
  <c r="A757" i="35"/>
  <c r="A756" i="35"/>
  <c r="A755" i="35"/>
  <c r="A754" i="35"/>
  <c r="A753" i="35"/>
  <c r="A752" i="35"/>
  <c r="A751" i="35"/>
  <c r="A750" i="35"/>
  <c r="A749" i="35"/>
  <c r="A748" i="35"/>
  <c r="A747" i="35"/>
  <c r="A746" i="35"/>
  <c r="A745" i="35"/>
  <c r="A744" i="35"/>
  <c r="A743" i="35"/>
  <c r="A742" i="35"/>
  <c r="A741" i="35"/>
  <c r="A740" i="35"/>
  <c r="A739" i="35"/>
  <c r="A738" i="35"/>
  <c r="A737" i="35"/>
  <c r="A736" i="35"/>
  <c r="A735" i="35"/>
  <c r="A734" i="35"/>
  <c r="A733" i="35"/>
  <c r="A732" i="35"/>
  <c r="A731" i="35"/>
  <c r="A730" i="35"/>
  <c r="A729" i="35"/>
  <c r="A728" i="35"/>
  <c r="A727" i="35"/>
  <c r="A726" i="35"/>
  <c r="A725" i="35"/>
  <c r="A724" i="35"/>
  <c r="A723" i="35"/>
  <c r="A722" i="35"/>
  <c r="A721" i="35"/>
  <c r="A720" i="35"/>
  <c r="A719" i="35"/>
  <c r="A718" i="35"/>
  <c r="A717" i="35"/>
  <c r="A716" i="35"/>
  <c r="A715" i="35"/>
  <c r="A714" i="35"/>
  <c r="A713" i="35"/>
  <c r="A712" i="35"/>
  <c r="A711" i="35"/>
  <c r="A710" i="35"/>
  <c r="A709" i="35"/>
  <c r="A708" i="35"/>
  <c r="A707" i="35"/>
  <c r="A706" i="35"/>
  <c r="A705" i="35"/>
  <c r="A704" i="35"/>
  <c r="A703" i="35"/>
  <c r="A702" i="35"/>
  <c r="A701" i="35"/>
  <c r="A700" i="35"/>
  <c r="A699" i="35"/>
  <c r="A698" i="35"/>
  <c r="A697" i="35"/>
  <c r="A696" i="35"/>
  <c r="A695" i="35"/>
  <c r="A694" i="35"/>
  <c r="A693" i="35"/>
  <c r="A692" i="35"/>
  <c r="A691" i="35"/>
  <c r="A690" i="35"/>
  <c r="A689" i="35"/>
  <c r="A688" i="35"/>
  <c r="A687" i="35"/>
  <c r="A686" i="35"/>
  <c r="A685" i="35"/>
  <c r="A684" i="35"/>
  <c r="A683" i="35"/>
  <c r="A682" i="35"/>
  <c r="A681" i="35"/>
  <c r="A680" i="35"/>
  <c r="A679" i="35"/>
  <c r="A678" i="35"/>
  <c r="A677" i="35"/>
  <c r="A676" i="35"/>
  <c r="A675" i="35"/>
  <c r="A674" i="35"/>
  <c r="A673" i="35"/>
  <c r="A672" i="35"/>
  <c r="A671" i="35"/>
  <c r="A670" i="35"/>
  <c r="A669" i="35"/>
  <c r="A668" i="35"/>
  <c r="A667" i="35"/>
  <c r="A666" i="35"/>
  <c r="A665" i="35"/>
  <c r="A664" i="35"/>
  <c r="A663" i="35"/>
  <c r="A662" i="35"/>
  <c r="A661" i="35"/>
  <c r="A660" i="35"/>
  <c r="A659" i="35"/>
  <c r="A658" i="35"/>
  <c r="A657" i="35"/>
  <c r="A656" i="35"/>
  <c r="A655" i="35"/>
  <c r="A654" i="35"/>
  <c r="A653" i="35"/>
  <c r="A652" i="35"/>
  <c r="A651" i="35"/>
  <c r="A650" i="35"/>
  <c r="A649" i="35"/>
  <c r="A648" i="35"/>
  <c r="A647" i="35"/>
  <c r="A646" i="35"/>
  <c r="A645" i="35"/>
  <c r="A644" i="35"/>
  <c r="A643" i="35"/>
  <c r="A642" i="35"/>
  <c r="A641" i="35"/>
  <c r="A640" i="35"/>
  <c r="A639" i="35"/>
  <c r="A638" i="35"/>
  <c r="A637" i="35"/>
  <c r="A636" i="35"/>
  <c r="A635" i="35"/>
  <c r="A634" i="35"/>
  <c r="A633" i="35"/>
  <c r="A632" i="35"/>
  <c r="A631" i="35"/>
  <c r="A630" i="35"/>
  <c r="A629" i="35"/>
  <c r="A628" i="35"/>
  <c r="A627" i="35"/>
  <c r="A626" i="35"/>
  <c r="A625" i="35"/>
  <c r="A624" i="35"/>
  <c r="A623" i="35"/>
  <c r="A622" i="35"/>
  <c r="A621" i="35"/>
  <c r="A620" i="35"/>
  <c r="A619" i="35"/>
  <c r="A618" i="35"/>
  <c r="A617" i="35"/>
  <c r="A616" i="35"/>
  <c r="A615" i="35"/>
  <c r="A614" i="35"/>
  <c r="A613" i="35"/>
  <c r="A612" i="35"/>
  <c r="A611" i="35"/>
  <c r="A610" i="35"/>
  <c r="A609" i="35"/>
  <c r="A608" i="35"/>
  <c r="A607" i="35"/>
  <c r="A606" i="35"/>
  <c r="A605" i="35"/>
  <c r="A604" i="35"/>
  <c r="A603" i="35"/>
  <c r="A602" i="35"/>
  <c r="A601" i="35"/>
  <c r="A600" i="35"/>
  <c r="A599" i="35"/>
  <c r="A598" i="35"/>
  <c r="A597" i="35"/>
  <c r="A596" i="35"/>
  <c r="A595" i="35"/>
  <c r="A594" i="35"/>
  <c r="A593" i="35"/>
  <c r="A592" i="35"/>
  <c r="A591" i="35"/>
  <c r="A590" i="35"/>
  <c r="A589" i="35"/>
  <c r="A588" i="35"/>
  <c r="A587" i="35"/>
  <c r="A586" i="35"/>
  <c r="A585" i="35"/>
  <c r="A584" i="35"/>
  <c r="A583" i="35"/>
  <c r="A582" i="35"/>
  <c r="A581" i="35"/>
  <c r="A580" i="35"/>
  <c r="A579" i="35"/>
  <c r="A578" i="35"/>
  <c r="A577" i="35"/>
  <c r="A576" i="35"/>
  <c r="A575" i="35"/>
  <c r="A574" i="35"/>
  <c r="A573" i="35"/>
  <c r="A572" i="35"/>
  <c r="A571" i="35"/>
  <c r="A570" i="35"/>
  <c r="A569" i="35"/>
  <c r="A568" i="35"/>
  <c r="A567" i="35"/>
  <c r="A566" i="35"/>
  <c r="A565" i="35"/>
  <c r="A564" i="35"/>
  <c r="A563" i="35"/>
  <c r="A562" i="35"/>
  <c r="A561" i="35"/>
  <c r="A560" i="35"/>
  <c r="A559" i="35"/>
  <c r="A558" i="35"/>
  <c r="A557" i="35"/>
  <c r="A556" i="35"/>
  <c r="A555" i="35"/>
  <c r="A554" i="35"/>
  <c r="A553" i="35"/>
  <c r="A552" i="35"/>
  <c r="A551" i="35"/>
  <c r="A550" i="35"/>
  <c r="A549" i="35"/>
  <c r="A548" i="35"/>
  <c r="A547" i="35"/>
  <c r="A546" i="35"/>
  <c r="A545" i="35"/>
  <c r="A544" i="35"/>
  <c r="A543" i="35"/>
  <c r="A542" i="35"/>
  <c r="A541" i="35"/>
  <c r="A540" i="35"/>
  <c r="A539" i="35"/>
  <c r="A538" i="35"/>
  <c r="A537" i="35"/>
  <c r="A536" i="35"/>
  <c r="A535" i="35"/>
  <c r="A534" i="35"/>
  <c r="A533" i="35"/>
  <c r="A532" i="35"/>
  <c r="A531" i="35"/>
  <c r="A530" i="35"/>
  <c r="A529" i="35"/>
  <c r="A528" i="35"/>
  <c r="A527" i="35"/>
  <c r="A526" i="35"/>
  <c r="A525" i="35"/>
  <c r="A524" i="35"/>
  <c r="A523" i="35"/>
  <c r="A522" i="35"/>
  <c r="A521" i="35"/>
  <c r="A520" i="35"/>
  <c r="A519" i="35"/>
  <c r="A518" i="35"/>
  <c r="A517" i="35"/>
  <c r="A516" i="35"/>
  <c r="A515" i="35"/>
  <c r="A514" i="35"/>
  <c r="A513" i="35"/>
  <c r="A512" i="35"/>
  <c r="A511" i="35"/>
  <c r="A510" i="35"/>
  <c r="A509" i="35"/>
  <c r="A508" i="35"/>
  <c r="A507" i="35"/>
  <c r="A506" i="35"/>
  <c r="A505" i="35"/>
  <c r="A504" i="35"/>
  <c r="A503" i="35"/>
  <c r="A502" i="35"/>
  <c r="A501" i="35"/>
  <c r="A500" i="35"/>
  <c r="A499" i="35"/>
  <c r="A498" i="35"/>
  <c r="A497" i="35"/>
  <c r="A496" i="35"/>
  <c r="A495" i="35"/>
  <c r="A494" i="35"/>
  <c r="A493" i="35"/>
  <c r="A492" i="35"/>
  <c r="A491" i="35"/>
  <c r="A490" i="35"/>
  <c r="A489" i="35"/>
  <c r="A488" i="35"/>
  <c r="A487" i="35"/>
  <c r="A486" i="35"/>
  <c r="A485" i="35"/>
  <c r="A484" i="35"/>
  <c r="A483" i="35"/>
  <c r="A482" i="35"/>
  <c r="A481" i="35"/>
  <c r="A480" i="35"/>
  <c r="A479" i="35"/>
  <c r="A478" i="35"/>
  <c r="A477" i="35"/>
  <c r="A476" i="35"/>
  <c r="A475" i="35"/>
  <c r="A474" i="35"/>
  <c r="A473" i="35"/>
  <c r="A472" i="35"/>
  <c r="A471" i="35"/>
  <c r="A470" i="35"/>
  <c r="A469" i="35"/>
  <c r="A468" i="35"/>
  <c r="A467" i="35"/>
  <c r="A466" i="35"/>
  <c r="A465" i="35"/>
  <c r="A464" i="35"/>
  <c r="A463" i="35"/>
  <c r="A462" i="35"/>
  <c r="A461" i="35"/>
  <c r="A460" i="35"/>
  <c r="A459" i="35"/>
  <c r="A458" i="35"/>
  <c r="A457" i="35"/>
  <c r="A456" i="35"/>
  <c r="A455" i="35"/>
  <c r="A454" i="35"/>
  <c r="A453" i="35"/>
  <c r="A452" i="35"/>
  <c r="A451" i="35"/>
  <c r="A450" i="35"/>
  <c r="A449" i="35"/>
  <c r="A448" i="35"/>
  <c r="A447" i="35"/>
  <c r="A446" i="35"/>
  <c r="A445" i="35"/>
  <c r="A444" i="35"/>
  <c r="A443" i="35"/>
  <c r="A442" i="35"/>
  <c r="A441" i="35"/>
  <c r="A440" i="35"/>
  <c r="A439" i="35"/>
  <c r="A438" i="35"/>
  <c r="A437" i="35"/>
  <c r="A436" i="35"/>
  <c r="A435" i="35"/>
  <c r="A434" i="35"/>
  <c r="A433" i="35"/>
  <c r="A432" i="35"/>
  <c r="A431" i="35"/>
  <c r="A430" i="35"/>
  <c r="A429" i="35"/>
  <c r="A428" i="35"/>
  <c r="A427" i="35"/>
  <c r="A426" i="35"/>
  <c r="A425" i="35"/>
  <c r="A424" i="35"/>
  <c r="A423" i="35"/>
  <c r="A422" i="35"/>
  <c r="A421" i="35"/>
  <c r="A420" i="35"/>
  <c r="A419" i="35"/>
  <c r="A418" i="35"/>
  <c r="A417" i="35"/>
  <c r="A416" i="35"/>
  <c r="A415" i="35"/>
  <c r="A414" i="35"/>
  <c r="A413" i="35"/>
  <c r="A412" i="35"/>
  <c r="A411" i="35"/>
  <c r="A410" i="35"/>
  <c r="A409" i="35"/>
  <c r="A408" i="35"/>
  <c r="A407" i="35"/>
  <c r="A406" i="35"/>
  <c r="A405" i="35"/>
  <c r="A404" i="35"/>
  <c r="A403" i="35"/>
  <c r="A402" i="35"/>
  <c r="A401" i="35"/>
  <c r="A400" i="35"/>
  <c r="A399" i="35"/>
  <c r="A398" i="35"/>
  <c r="A397" i="35"/>
  <c r="A396" i="35"/>
  <c r="A395" i="35"/>
  <c r="A394" i="35"/>
  <c r="A393" i="35"/>
  <c r="A392" i="35"/>
  <c r="A391" i="35"/>
  <c r="A390" i="35"/>
  <c r="A389" i="35"/>
  <c r="A388" i="35"/>
  <c r="A387" i="35"/>
  <c r="A386" i="35"/>
  <c r="A385" i="35"/>
  <c r="A384" i="35"/>
  <c r="A383" i="35"/>
  <c r="A382" i="35"/>
  <c r="A381" i="35"/>
  <c r="A380" i="35"/>
  <c r="A379" i="35"/>
  <c r="A378" i="35"/>
  <c r="A377" i="35"/>
  <c r="A376" i="35"/>
  <c r="A375" i="35"/>
  <c r="A374" i="35"/>
  <c r="A373" i="35"/>
  <c r="A372" i="35"/>
  <c r="A371" i="35"/>
  <c r="A370" i="35"/>
  <c r="A369" i="35"/>
  <c r="A368" i="35"/>
  <c r="A367" i="35"/>
  <c r="A366" i="35"/>
  <c r="A365" i="35"/>
  <c r="A364" i="35"/>
  <c r="A363" i="35"/>
  <c r="A362" i="35"/>
  <c r="A361" i="35"/>
  <c r="A360" i="35"/>
  <c r="A359" i="35"/>
  <c r="A358" i="35"/>
  <c r="A357" i="35"/>
  <c r="A356" i="35"/>
  <c r="A355" i="35"/>
  <c r="A354" i="35"/>
  <c r="A353" i="35"/>
  <c r="A352" i="35"/>
  <c r="A351" i="35"/>
  <c r="A350" i="35"/>
  <c r="A349" i="35"/>
  <c r="A348" i="35"/>
  <c r="A347" i="35"/>
  <c r="A346" i="35"/>
  <c r="A345" i="35"/>
  <c r="A344" i="35"/>
  <c r="A343" i="35"/>
  <c r="A342" i="35"/>
  <c r="A341" i="35"/>
  <c r="A340" i="35"/>
  <c r="A339" i="35"/>
  <c r="A338" i="35"/>
  <c r="A337" i="35"/>
  <c r="A336" i="35"/>
  <c r="A335" i="35"/>
  <c r="A334" i="35"/>
  <c r="A333" i="35"/>
  <c r="A332" i="35"/>
  <c r="A331" i="35"/>
  <c r="A330" i="35"/>
  <c r="A329" i="35"/>
  <c r="A328" i="35"/>
  <c r="A327" i="35"/>
  <c r="A326" i="35"/>
  <c r="A325" i="35"/>
  <c r="A324" i="35"/>
  <c r="A323" i="35"/>
  <c r="A322" i="35"/>
  <c r="A321" i="35"/>
  <c r="A320" i="35"/>
  <c r="A319" i="35"/>
  <c r="A318" i="35"/>
  <c r="A317" i="35"/>
  <c r="A316" i="35"/>
  <c r="A315" i="35"/>
  <c r="A314" i="35"/>
  <c r="A313" i="35"/>
  <c r="A312" i="35"/>
  <c r="A311" i="35"/>
  <c r="A310" i="35"/>
  <c r="A309" i="35"/>
  <c r="A308" i="35"/>
  <c r="A307" i="35"/>
  <c r="A306" i="35"/>
  <c r="A305" i="35"/>
  <c r="A304" i="35"/>
  <c r="A303" i="35"/>
  <c r="A302" i="35"/>
  <c r="A301" i="35"/>
  <c r="A300" i="35"/>
  <c r="A299" i="35"/>
  <c r="A298" i="35"/>
  <c r="A297" i="35"/>
  <c r="A296" i="35"/>
  <c r="A295" i="35"/>
  <c r="A294" i="35"/>
  <c r="A293" i="35"/>
  <c r="A292" i="35"/>
  <c r="A291" i="35"/>
  <c r="A290" i="35"/>
  <c r="A289" i="35"/>
  <c r="A288" i="35"/>
  <c r="A287" i="35"/>
  <c r="A286" i="35"/>
  <c r="A285" i="35"/>
  <c r="A284" i="35"/>
  <c r="A283" i="35"/>
  <c r="A282" i="35"/>
  <c r="A281" i="35"/>
  <c r="A280" i="35"/>
  <c r="A279" i="35"/>
  <c r="A278" i="35"/>
  <c r="A277" i="35"/>
  <c r="A276" i="35"/>
  <c r="A275" i="35"/>
  <c r="A274" i="35"/>
  <c r="A273" i="35"/>
  <c r="A272" i="35"/>
  <c r="A271" i="35"/>
  <c r="A270" i="35"/>
  <c r="A269" i="35"/>
  <c r="A268" i="35"/>
  <c r="A267" i="35"/>
  <c r="A266" i="35"/>
  <c r="A265" i="35"/>
  <c r="A264" i="35"/>
  <c r="A263" i="35"/>
  <c r="A262" i="35"/>
  <c r="A261" i="35"/>
  <c r="A260" i="35"/>
  <c r="A259" i="35"/>
  <c r="A258" i="35"/>
  <c r="A257" i="35"/>
  <c r="A256" i="35"/>
  <c r="A255" i="35"/>
  <c r="A254" i="35"/>
  <c r="A253" i="35"/>
  <c r="A252" i="35"/>
  <c r="A251" i="35"/>
  <c r="A250" i="35"/>
  <c r="A249" i="35"/>
  <c r="A248" i="35"/>
  <c r="A247" i="35"/>
  <c r="A246" i="35"/>
  <c r="A245" i="35"/>
  <c r="A244" i="35"/>
  <c r="A243" i="35"/>
  <c r="A242" i="35"/>
  <c r="A241" i="35"/>
  <c r="A240" i="35"/>
  <c r="A239" i="35"/>
  <c r="A238" i="35"/>
  <c r="A237" i="35"/>
  <c r="A236" i="35"/>
  <c r="A235" i="35"/>
  <c r="A234" i="35"/>
  <c r="A233" i="35"/>
  <c r="A232" i="35"/>
  <c r="A231" i="35"/>
  <c r="A230" i="35"/>
  <c r="A229" i="35"/>
  <c r="A228" i="35"/>
  <c r="A227" i="35"/>
  <c r="A226" i="35"/>
  <c r="A225" i="35"/>
  <c r="A224" i="35"/>
  <c r="A223" i="35"/>
  <c r="A222" i="35"/>
  <c r="A221" i="35"/>
  <c r="A220" i="35"/>
  <c r="A219" i="35"/>
  <c r="A218" i="35"/>
  <c r="A217" i="35"/>
  <c r="A216" i="35"/>
  <c r="A215" i="35"/>
  <c r="A214" i="35"/>
  <c r="A213" i="35"/>
  <c r="A212" i="35"/>
  <c r="A211" i="35"/>
  <c r="A210" i="35"/>
  <c r="A209" i="35"/>
  <c r="A208" i="35"/>
  <c r="A207" i="35"/>
  <c r="A206" i="35"/>
  <c r="A205" i="35"/>
  <c r="A204" i="35"/>
  <c r="A203" i="35"/>
  <c r="A202" i="35"/>
  <c r="A201" i="35"/>
  <c r="A200" i="35"/>
  <c r="A199" i="35"/>
  <c r="A198" i="35"/>
  <c r="A197" i="35"/>
  <c r="A196" i="35"/>
  <c r="A195" i="35"/>
  <c r="A194" i="35"/>
  <c r="A193" i="35"/>
  <c r="A192" i="35"/>
  <c r="A191" i="35"/>
  <c r="A190" i="35"/>
  <c r="A189" i="35"/>
  <c r="A188" i="35"/>
  <c r="A187" i="35"/>
  <c r="A186" i="35"/>
  <c r="A185" i="35"/>
  <c r="A184" i="35"/>
  <c r="A183" i="35"/>
  <c r="A182" i="35"/>
  <c r="A181" i="35"/>
  <c r="A180" i="35"/>
  <c r="A179" i="35"/>
  <c r="A178" i="35"/>
  <c r="A177" i="35"/>
  <c r="A176" i="35"/>
  <c r="A175" i="35"/>
  <c r="A174" i="35"/>
  <c r="A173" i="35"/>
  <c r="A172" i="35"/>
  <c r="A171" i="35"/>
  <c r="A170" i="35"/>
  <c r="A169" i="35"/>
  <c r="A168" i="35"/>
  <c r="A167" i="35"/>
  <c r="A166" i="35"/>
  <c r="A165" i="35"/>
  <c r="A164" i="35"/>
  <c r="A163" i="35"/>
  <c r="A162" i="35"/>
  <c r="A161" i="35"/>
  <c r="A160" i="35"/>
  <c r="A159" i="35"/>
  <c r="A158" i="35"/>
  <c r="A157" i="35"/>
  <c r="A156" i="35"/>
  <c r="A155" i="35"/>
  <c r="A154" i="35"/>
  <c r="A153" i="35"/>
  <c r="A152" i="35"/>
  <c r="A151" i="35"/>
  <c r="A150" i="35"/>
  <c r="A149" i="35"/>
  <c r="A148" i="35"/>
  <c r="A147" i="35"/>
  <c r="A146" i="35"/>
  <c r="A145" i="35"/>
  <c r="A144" i="35"/>
  <c r="A143" i="35"/>
  <c r="A142" i="35"/>
  <c r="A141" i="35"/>
  <c r="A140" i="35"/>
  <c r="A139" i="35"/>
  <c r="A138" i="35"/>
  <c r="A137" i="35"/>
  <c r="A136" i="35"/>
  <c r="A135" i="35"/>
  <c r="A134" i="35"/>
  <c r="A133" i="35"/>
  <c r="A132" i="35"/>
  <c r="A131" i="35"/>
  <c r="A130" i="35"/>
  <c r="A129" i="35"/>
  <c r="A128" i="35"/>
  <c r="A127" i="35"/>
  <c r="A126" i="35"/>
  <c r="A125" i="35"/>
  <c r="A124" i="35"/>
  <c r="F66" i="38" s="1"/>
  <c r="S66" i="39" s="1"/>
  <c r="A123" i="35"/>
  <c r="A122" i="35"/>
  <c r="A121" i="35"/>
  <c r="A120" i="35"/>
  <c r="A119" i="35"/>
  <c r="A118" i="35"/>
  <c r="A117" i="35"/>
  <c r="A116" i="35"/>
  <c r="A115" i="35"/>
  <c r="A114" i="35"/>
  <c r="A113" i="35"/>
  <c r="A112" i="35"/>
  <c r="A111" i="35"/>
  <c r="A110" i="35"/>
  <c r="A109" i="35"/>
  <c r="A108" i="35"/>
  <c r="A107" i="35"/>
  <c r="A106" i="35"/>
  <c r="A105" i="35"/>
  <c r="A104" i="35"/>
  <c r="A103" i="35"/>
  <c r="A102" i="35"/>
  <c r="A101" i="35"/>
  <c r="A100" i="35"/>
  <c r="A99" i="35"/>
  <c r="A98" i="35"/>
  <c r="A97" i="35"/>
  <c r="A96" i="35"/>
  <c r="A95" i="35"/>
  <c r="A94" i="35"/>
  <c r="A93" i="35"/>
  <c r="A92" i="35"/>
  <c r="A91" i="35"/>
  <c r="A90" i="35"/>
  <c r="A89" i="35"/>
  <c r="A88" i="35"/>
  <c r="A87" i="35"/>
  <c r="A86" i="35"/>
  <c r="A85" i="35"/>
  <c r="A84" i="35"/>
  <c r="A83" i="35"/>
  <c r="A82" i="35"/>
  <c r="A81" i="35"/>
  <c r="A80" i="35"/>
  <c r="A79" i="35"/>
  <c r="A78" i="35"/>
  <c r="A77" i="35"/>
  <c r="A76" i="35"/>
  <c r="A75" i="35"/>
  <c r="A74" i="35"/>
  <c r="A73" i="35"/>
  <c r="A72" i="35"/>
  <c r="A71" i="35"/>
  <c r="A70" i="35"/>
  <c r="A69" i="35"/>
  <c r="A68" i="35"/>
  <c r="A67" i="35"/>
  <c r="A66" i="35"/>
  <c r="A65" i="35"/>
  <c r="A64" i="35"/>
  <c r="A63" i="35"/>
  <c r="A62" i="35"/>
  <c r="A61" i="35"/>
  <c r="A60" i="35"/>
  <c r="A59" i="35"/>
  <c r="A58" i="35"/>
  <c r="A57" i="35"/>
  <c r="A56" i="35"/>
  <c r="A55" i="35"/>
  <c r="A54" i="35"/>
  <c r="A53" i="35"/>
  <c r="A52" i="35"/>
  <c r="A51" i="35"/>
  <c r="A50" i="35"/>
  <c r="A49" i="35"/>
  <c r="A48" i="35"/>
  <c r="A47" i="35"/>
  <c r="A46" i="35"/>
  <c r="A45" i="35"/>
  <c r="A44" i="35"/>
  <c r="A43" i="35"/>
  <c r="A42" i="35"/>
  <c r="A41" i="35"/>
  <c r="A40" i="35"/>
  <c r="A39" i="35"/>
  <c r="A38" i="35"/>
  <c r="A37" i="35"/>
  <c r="A36" i="35"/>
  <c r="A35" i="35"/>
  <c r="A34" i="35"/>
  <c r="A33" i="35"/>
  <c r="A32" i="35"/>
  <c r="A31" i="35"/>
  <c r="A30" i="35"/>
  <c r="A29" i="35"/>
  <c r="A28" i="35"/>
  <c r="A27" i="35"/>
  <c r="A26" i="35"/>
  <c r="A25" i="35"/>
  <c r="A24" i="35"/>
  <c r="A23" i="35"/>
  <c r="A22" i="35"/>
  <c r="A21" i="35"/>
  <c r="A20" i="35"/>
  <c r="A19" i="35"/>
  <c r="A18" i="35"/>
  <c r="A17" i="35"/>
  <c r="A16" i="35"/>
  <c r="A15" i="35"/>
  <c r="A14" i="35"/>
  <c r="A13" i="35"/>
  <c r="A12" i="35"/>
  <c r="A11" i="35"/>
  <c r="A10" i="35"/>
  <c r="F153" i="1" s="1"/>
  <c r="G153" i="39" s="1"/>
  <c r="A9" i="35"/>
  <c r="A8" i="35"/>
  <c r="A7" i="35"/>
  <c r="A6" i="35"/>
  <c r="A5" i="35"/>
  <c r="A4" i="35"/>
  <c r="A3" i="35"/>
  <c r="F151" i="1" s="1"/>
  <c r="A2" i="35"/>
  <c r="F151" i="38"/>
  <c r="F146" i="38"/>
  <c r="S146" i="39" s="1"/>
  <c r="F148" i="38"/>
  <c r="F149" i="38"/>
  <c r="F154" i="38"/>
  <c r="F153" i="38"/>
  <c r="F155" i="38"/>
  <c r="S155" i="39" s="1"/>
  <c r="F157" i="38"/>
  <c r="S157" i="39" s="1"/>
  <c r="F152" i="38"/>
  <c r="S152" i="39" s="1"/>
  <c r="F156" i="38"/>
  <c r="S156" i="39" s="1"/>
  <c r="F147" i="38"/>
  <c r="S147" i="39" s="1"/>
  <c r="F150" i="38"/>
  <c r="S150" i="39" s="1"/>
  <c r="F148" i="1"/>
  <c r="F147" i="1"/>
  <c r="F150" i="1"/>
  <c r="I153" i="39" l="1"/>
  <c r="H153" i="39"/>
  <c r="G168" i="38"/>
  <c r="S168" i="39"/>
  <c r="G168" i="1"/>
  <c r="G168" i="39"/>
  <c r="U147" i="39"/>
  <c r="T147" i="39"/>
  <c r="G149" i="38"/>
  <c r="S149" i="39"/>
  <c r="G150" i="1"/>
  <c r="G150" i="39"/>
  <c r="G148" i="38"/>
  <c r="S148" i="39"/>
  <c r="G167" i="38"/>
  <c r="S167" i="39"/>
  <c r="G167" i="1"/>
  <c r="G167" i="39"/>
  <c r="U146" i="39"/>
  <c r="T146" i="39"/>
  <c r="G166" i="38"/>
  <c r="S166" i="39"/>
  <c r="H166" i="39"/>
  <c r="I166" i="39"/>
  <c r="G153" i="38"/>
  <c r="S153" i="39"/>
  <c r="G147" i="1"/>
  <c r="G147" i="39"/>
  <c r="G148" i="1"/>
  <c r="G148" i="39"/>
  <c r="G151" i="38"/>
  <c r="S151" i="39"/>
  <c r="U165" i="39"/>
  <c r="T165" i="39"/>
  <c r="I165" i="39"/>
  <c r="H165" i="39"/>
  <c r="U150" i="39"/>
  <c r="T150" i="39"/>
  <c r="G164" i="38"/>
  <c r="S164" i="39"/>
  <c r="I164" i="39"/>
  <c r="H164" i="39"/>
  <c r="G151" i="1"/>
  <c r="G151" i="39"/>
  <c r="G163" i="38"/>
  <c r="S163" i="39"/>
  <c r="H163" i="39"/>
  <c r="I163" i="39"/>
  <c r="U66" i="39"/>
  <c r="T66" i="39"/>
  <c r="U162" i="39"/>
  <c r="T162" i="39"/>
  <c r="G162" i="1"/>
  <c r="G162" i="39"/>
  <c r="U152" i="39"/>
  <c r="T152" i="39"/>
  <c r="G161" i="38"/>
  <c r="S161" i="39"/>
  <c r="G161" i="1"/>
  <c r="G161" i="39"/>
  <c r="U157" i="39"/>
  <c r="T157" i="39"/>
  <c r="G160" i="38"/>
  <c r="S160" i="39"/>
  <c r="I160" i="39"/>
  <c r="H160" i="39"/>
  <c r="U155" i="39"/>
  <c r="T155" i="39"/>
  <c r="U159" i="39"/>
  <c r="T159" i="39"/>
  <c r="I159" i="39"/>
  <c r="H159" i="39"/>
  <c r="U156" i="39"/>
  <c r="T156" i="39"/>
  <c r="G158" i="38"/>
  <c r="S158" i="39"/>
  <c r="I158" i="39"/>
  <c r="H158" i="39"/>
  <c r="G154" i="38"/>
  <c r="S154" i="39"/>
  <c r="I169" i="39"/>
  <c r="H169" i="39"/>
  <c r="G166" i="1"/>
  <c r="G165" i="1"/>
  <c r="G164" i="1"/>
  <c r="G163" i="1"/>
  <c r="G153" i="1"/>
  <c r="G160" i="1"/>
  <c r="G159" i="1"/>
  <c r="G158" i="1"/>
  <c r="G169" i="1"/>
  <c r="F144" i="1"/>
  <c r="G144" i="39" s="1"/>
  <c r="F152" i="1"/>
  <c r="G152" i="39" s="1"/>
  <c r="F155" i="1"/>
  <c r="G155" i="39" s="1"/>
  <c r="F156" i="1"/>
  <c r="F142" i="1"/>
  <c r="G142" i="39" s="1"/>
  <c r="F146" i="1"/>
  <c r="G146" i="39" s="1"/>
  <c r="F143" i="1"/>
  <c r="F145" i="1"/>
  <c r="G145" i="39" s="1"/>
  <c r="F149" i="1"/>
  <c r="F157" i="1"/>
  <c r="G157" i="39" s="1"/>
  <c r="F136" i="1"/>
  <c r="G136" i="39" s="1"/>
  <c r="F154" i="1"/>
  <c r="F102" i="1"/>
  <c r="F125" i="38"/>
  <c r="F119" i="38"/>
  <c r="S119" i="39" s="1"/>
  <c r="F96" i="1"/>
  <c r="G96" i="39" s="1"/>
  <c r="F92" i="38"/>
  <c r="S92" i="39" s="1"/>
  <c r="F136" i="38"/>
  <c r="F78" i="38"/>
  <c r="F97" i="38"/>
  <c r="F105" i="1"/>
  <c r="G105" i="39" s="1"/>
  <c r="F87" i="1"/>
  <c r="G87" i="39" s="1"/>
  <c r="F129" i="38"/>
  <c r="F105" i="38"/>
  <c r="F67" i="1"/>
  <c r="F116" i="1"/>
  <c r="G116" i="39" s="1"/>
  <c r="F70" i="1"/>
  <c r="F107" i="1"/>
  <c r="F98" i="1"/>
  <c r="F81" i="38"/>
  <c r="F85" i="38"/>
  <c r="S85" i="39" s="1"/>
  <c r="F131" i="38"/>
  <c r="F127" i="38"/>
  <c r="F102" i="38"/>
  <c r="S102" i="39" s="1"/>
  <c r="F115" i="38"/>
  <c r="S115" i="39" s="1"/>
  <c r="F111" i="38"/>
  <c r="S111" i="39" s="1"/>
  <c r="F104" i="38"/>
  <c r="S104" i="39" s="1"/>
  <c r="F125" i="1"/>
  <c r="F79" i="1"/>
  <c r="G79" i="39" s="1"/>
  <c r="F128" i="1"/>
  <c r="G128" i="39" s="1"/>
  <c r="F82" i="1"/>
  <c r="F119" i="1"/>
  <c r="G119" i="39" s="1"/>
  <c r="F73" i="1"/>
  <c r="G73" i="39" s="1"/>
  <c r="F110" i="1"/>
  <c r="F64" i="1"/>
  <c r="G64" i="39" s="1"/>
  <c r="F96" i="38"/>
  <c r="S96" i="39" s="1"/>
  <c r="F137" i="38"/>
  <c r="S137" i="39" s="1"/>
  <c r="F73" i="38"/>
  <c r="S73" i="39" s="1"/>
  <c r="F134" i="38"/>
  <c r="F101" i="38"/>
  <c r="F142" i="38"/>
  <c r="S142" i="39" s="1"/>
  <c r="F53" i="38"/>
  <c r="F137" i="1"/>
  <c r="G137" i="39" s="1"/>
  <c r="F91" i="1"/>
  <c r="G91" i="39" s="1"/>
  <c r="F140" i="1"/>
  <c r="G140" i="39" s="1"/>
  <c r="F94" i="1"/>
  <c r="F131" i="1"/>
  <c r="G131" i="39" s="1"/>
  <c r="F85" i="1"/>
  <c r="F122" i="1"/>
  <c r="G122" i="39" s="1"/>
  <c r="F76" i="1"/>
  <c r="F135" i="38"/>
  <c r="S135" i="39" s="1"/>
  <c r="F120" i="38"/>
  <c r="F109" i="38"/>
  <c r="F63" i="38"/>
  <c r="S63" i="39" s="1"/>
  <c r="F103" i="38"/>
  <c r="F133" i="38"/>
  <c r="F132" i="38"/>
  <c r="S132" i="39" s="1"/>
  <c r="F103" i="1"/>
  <c r="G103" i="39" s="1"/>
  <c r="F106" i="1"/>
  <c r="F97" i="1"/>
  <c r="G97" i="39" s="1"/>
  <c r="F134" i="1"/>
  <c r="G134" i="39" s="1"/>
  <c r="F88" i="1"/>
  <c r="G88" i="39" s="1"/>
  <c r="F62" i="38"/>
  <c r="S62" i="39" s="1"/>
  <c r="F124" i="38"/>
  <c r="F95" i="38"/>
  <c r="F122" i="38"/>
  <c r="F79" i="38"/>
  <c r="S79" i="39" s="1"/>
  <c r="F123" i="38"/>
  <c r="F104" i="1"/>
  <c r="G104" i="39" s="1"/>
  <c r="F66" i="1"/>
  <c r="F115" i="1"/>
  <c r="G115" i="39" s="1"/>
  <c r="F69" i="1"/>
  <c r="F118" i="1"/>
  <c r="G118" i="39" s="1"/>
  <c r="F109" i="1"/>
  <c r="G109" i="39" s="1"/>
  <c r="F100" i="1"/>
  <c r="G100" i="39" s="1"/>
  <c r="F140" i="38"/>
  <c r="F121" i="38"/>
  <c r="S121" i="39" s="1"/>
  <c r="F70" i="38"/>
  <c r="S70" i="39" s="1"/>
  <c r="F82" i="38"/>
  <c r="F107" i="38"/>
  <c r="F113" i="1"/>
  <c r="G113" i="39" s="1"/>
  <c r="F127" i="1"/>
  <c r="G127" i="39" s="1"/>
  <c r="F130" i="1"/>
  <c r="F72" i="1"/>
  <c r="F121" i="1"/>
  <c r="F63" i="1"/>
  <c r="F112" i="1"/>
  <c r="F108" i="38"/>
  <c r="S108" i="39" s="1"/>
  <c r="F75" i="38"/>
  <c r="F144" i="38"/>
  <c r="S144" i="39" s="1"/>
  <c r="F77" i="38"/>
  <c r="S77" i="39" s="1"/>
  <c r="F114" i="38"/>
  <c r="F65" i="38"/>
  <c r="F112" i="38"/>
  <c r="F101" i="1"/>
  <c r="G101" i="39" s="1"/>
  <c r="F78" i="1"/>
  <c r="F81" i="1"/>
  <c r="G81" i="39" s="1"/>
  <c r="F90" i="1"/>
  <c r="F139" i="1"/>
  <c r="G139" i="39" s="1"/>
  <c r="F93" i="1"/>
  <c r="G93" i="39" s="1"/>
  <c r="F84" i="1"/>
  <c r="G84" i="39" s="1"/>
  <c r="F133" i="1"/>
  <c r="F75" i="1"/>
  <c r="F124" i="1"/>
  <c r="G124" i="39" s="1"/>
  <c r="F128" i="38"/>
  <c r="S128" i="39" s="1"/>
  <c r="F91" i="38"/>
  <c r="S91" i="39" s="1"/>
  <c r="F106" i="38"/>
  <c r="F130" i="38"/>
  <c r="F138" i="38"/>
  <c r="F99" i="38"/>
  <c r="F89" i="38"/>
  <c r="F68" i="1"/>
  <c r="G68" i="39" s="1"/>
  <c r="F108" i="1"/>
  <c r="G108" i="39" s="1"/>
  <c r="F99" i="1"/>
  <c r="F84" i="38"/>
  <c r="S84" i="39" s="1"/>
  <c r="F74" i="38"/>
  <c r="S74" i="39" s="1"/>
  <c r="F64" i="38"/>
  <c r="F88" i="38"/>
  <c r="F126" i="38"/>
  <c r="F87" i="38"/>
  <c r="S87" i="39" s="1"/>
  <c r="F83" i="38"/>
  <c r="S83" i="39" s="1"/>
  <c r="F65" i="1"/>
  <c r="F47" i="1"/>
  <c r="G47" i="39" s="1"/>
  <c r="F77" i="1"/>
  <c r="F126" i="1"/>
  <c r="F80" i="1"/>
  <c r="G80" i="39" s="1"/>
  <c r="F129" i="1"/>
  <c r="F71" i="1"/>
  <c r="G71" i="39" s="1"/>
  <c r="F120" i="1"/>
  <c r="G120" i="39" s="1"/>
  <c r="F62" i="1"/>
  <c r="G62" i="39" s="1"/>
  <c r="F111" i="1"/>
  <c r="G111" i="39" s="1"/>
  <c r="F69" i="38"/>
  <c r="F80" i="38"/>
  <c r="S80" i="39" s="1"/>
  <c r="F98" i="38"/>
  <c r="S98" i="39" s="1"/>
  <c r="F90" i="38"/>
  <c r="S90" i="39" s="1"/>
  <c r="F100" i="38"/>
  <c r="S100" i="39" s="1"/>
  <c r="F117" i="38"/>
  <c r="F118" i="38"/>
  <c r="S118" i="39" s="1"/>
  <c r="F113" i="38"/>
  <c r="F61" i="38"/>
  <c r="F114" i="1"/>
  <c r="G114" i="39" s="1"/>
  <c r="F117" i="1"/>
  <c r="F89" i="1"/>
  <c r="G89" i="39" s="1"/>
  <c r="F138" i="1"/>
  <c r="G138" i="39" s="1"/>
  <c r="F92" i="1"/>
  <c r="G92" i="39" s="1"/>
  <c r="F141" i="1"/>
  <c r="G141" i="39" s="1"/>
  <c r="F83" i="1"/>
  <c r="F132" i="1"/>
  <c r="G132" i="39" s="1"/>
  <c r="F74" i="1"/>
  <c r="F123" i="1"/>
  <c r="G123" i="39" s="1"/>
  <c r="F143" i="38"/>
  <c r="S143" i="39" s="1"/>
  <c r="F93" i="38"/>
  <c r="F71" i="38"/>
  <c r="F72" i="38"/>
  <c r="F139" i="38"/>
  <c r="F67" i="38"/>
  <c r="F76" i="38"/>
  <c r="F86" i="38"/>
  <c r="S86" i="39" s="1"/>
  <c r="F94" i="38"/>
  <c r="F95" i="1"/>
  <c r="F86" i="1"/>
  <c r="F135" i="1"/>
  <c r="G135" i="39" s="1"/>
  <c r="F141" i="38"/>
  <c r="F110" i="38"/>
  <c r="S110" i="39" s="1"/>
  <c r="F68" i="38"/>
  <c r="S68" i="39" s="1"/>
  <c r="F145" i="38"/>
  <c r="S145" i="39" s="1"/>
  <c r="F116" i="38"/>
  <c r="F40" i="1"/>
  <c r="G40" i="39" s="1"/>
  <c r="F47" i="38"/>
  <c r="S47" i="39" s="1"/>
  <c r="F44" i="38"/>
  <c r="F18" i="38"/>
  <c r="F26" i="38"/>
  <c r="S26" i="39" s="1"/>
  <c r="F48" i="1"/>
  <c r="G48" i="39" s="1"/>
  <c r="F13" i="38"/>
  <c r="F11" i="38"/>
  <c r="F30" i="38"/>
  <c r="S30" i="39" s="1"/>
  <c r="F17" i="38"/>
  <c r="F4" i="38"/>
  <c r="F32" i="38"/>
  <c r="F23" i="38"/>
  <c r="S23" i="39" s="1"/>
  <c r="F18" i="1"/>
  <c r="G18" i="39" s="1"/>
  <c r="F22" i="38"/>
  <c r="S22" i="39" s="1"/>
  <c r="F2" i="38"/>
  <c r="F24" i="38"/>
  <c r="S24" i="39" s="1"/>
  <c r="F10" i="38"/>
  <c r="F29" i="1"/>
  <c r="G29" i="39" s="1"/>
  <c r="F4" i="40" s="1"/>
  <c r="F50" i="38"/>
  <c r="F29" i="38"/>
  <c r="S29" i="39" s="1"/>
  <c r="F5" i="40" s="1"/>
  <c r="F55" i="38"/>
  <c r="F43" i="38"/>
  <c r="S43" i="39" s="1"/>
  <c r="F42" i="38"/>
  <c r="F13" i="1"/>
  <c r="G13" i="39" s="1"/>
  <c r="F56" i="38"/>
  <c r="F51" i="38"/>
  <c r="S51" i="39" s="1"/>
  <c r="F8" i="38"/>
  <c r="F35" i="38"/>
  <c r="F16" i="38"/>
  <c r="S16" i="39" s="1"/>
  <c r="F41" i="38"/>
  <c r="F7" i="38"/>
  <c r="F15" i="38"/>
  <c r="S15" i="39" s="1"/>
  <c r="F48" i="38"/>
  <c r="S48" i="39" s="1"/>
  <c r="F58" i="38"/>
  <c r="S58" i="39" s="1"/>
  <c r="F40" i="38"/>
  <c r="S40" i="39" s="1"/>
  <c r="F59" i="38"/>
  <c r="S59" i="39" s="1"/>
  <c r="F33" i="38"/>
  <c r="F45" i="38"/>
  <c r="F49" i="38"/>
  <c r="F39" i="38"/>
  <c r="F25" i="38"/>
  <c r="S25" i="39" s="1"/>
  <c r="F60" i="1"/>
  <c r="G60" i="39" s="1"/>
  <c r="F51" i="1"/>
  <c r="F31" i="38"/>
  <c r="F52" i="38"/>
  <c r="F46" i="38"/>
  <c r="S46" i="39" s="1"/>
  <c r="F54" i="38"/>
  <c r="F19" i="38"/>
  <c r="F5" i="38"/>
  <c r="F38" i="38"/>
  <c r="S38" i="39" s="1"/>
  <c r="F60" i="38"/>
  <c r="S60" i="39" s="1"/>
  <c r="F6" i="38"/>
  <c r="S6" i="39" s="1"/>
  <c r="F12" i="38"/>
  <c r="F37" i="38"/>
  <c r="F9" i="38"/>
  <c r="S9" i="39" s="1"/>
  <c r="F3" i="38"/>
  <c r="S3" i="39" s="1"/>
  <c r="F14" i="38"/>
  <c r="F34" i="38"/>
  <c r="F27" i="38"/>
  <c r="S27" i="39" s="1"/>
  <c r="F31" i="1"/>
  <c r="G31" i="39" s="1"/>
  <c r="F61" i="1"/>
  <c r="G61" i="39" s="1"/>
  <c r="F57" i="38"/>
  <c r="F28" i="38"/>
  <c r="F36" i="38"/>
  <c r="F4" i="1"/>
  <c r="G4" i="39" s="1"/>
  <c r="F3" i="40" s="1"/>
  <c r="F20" i="38"/>
  <c r="F21" i="38"/>
  <c r="S21" i="39" s="1"/>
  <c r="F33" i="1"/>
  <c r="G147" i="38"/>
  <c r="G156" i="38"/>
  <c r="G162" i="38"/>
  <c r="G165" i="38"/>
  <c r="F59" i="1"/>
  <c r="F16" i="1"/>
  <c r="G16" i="39" s="1"/>
  <c r="F38" i="1"/>
  <c r="F46" i="1"/>
  <c r="F36" i="1"/>
  <c r="F21" i="1"/>
  <c r="F32" i="1"/>
  <c r="G32" i="39" s="1"/>
  <c r="F24" i="1"/>
  <c r="G24" i="39" s="1"/>
  <c r="F39" i="1"/>
  <c r="F6" i="1"/>
  <c r="F7" i="1"/>
  <c r="F9" i="1"/>
  <c r="F52" i="1"/>
  <c r="G52" i="39" s="1"/>
  <c r="F50" i="1"/>
  <c r="F49" i="1"/>
  <c r="F30" i="1"/>
  <c r="F43" i="1"/>
  <c r="F10" i="1"/>
  <c r="F53" i="1"/>
  <c r="F44" i="1"/>
  <c r="F42" i="1"/>
  <c r="F26" i="1"/>
  <c r="F28" i="1"/>
  <c r="F35" i="1"/>
  <c r="F37" i="1"/>
  <c r="G37" i="39" s="1"/>
  <c r="F57" i="1"/>
  <c r="F56" i="1"/>
  <c r="F54" i="1"/>
  <c r="F20" i="1"/>
  <c r="G20" i="39" s="1"/>
  <c r="F2" i="1"/>
  <c r="F11" i="1"/>
  <c r="G11" i="39" s="1"/>
  <c r="F34" i="1"/>
  <c r="F55" i="1"/>
  <c r="F8" i="1"/>
  <c r="F19" i="1"/>
  <c r="F41" i="1"/>
  <c r="F58" i="1"/>
  <c r="F3" i="1"/>
  <c r="F25" i="1"/>
  <c r="F23" i="1"/>
  <c r="G23" i="39" s="1"/>
  <c r="F17" i="1"/>
  <c r="G17" i="39" s="1"/>
  <c r="G146" i="38"/>
  <c r="F5" i="1"/>
  <c r="G5" i="39" s="1"/>
  <c r="G155" i="38"/>
  <c r="F22" i="1"/>
  <c r="G22" i="39" s="1"/>
  <c r="F2" i="40" s="1"/>
  <c r="F45" i="1"/>
  <c r="F15" i="1"/>
  <c r="F14" i="1"/>
  <c r="G14" i="39" s="1"/>
  <c r="F27" i="1"/>
  <c r="G27" i="39" s="1"/>
  <c r="G66" i="38"/>
  <c r="F12" i="1"/>
  <c r="G12" i="39" s="1"/>
  <c r="G159" i="38"/>
  <c r="G152" i="38"/>
  <c r="G157" i="38"/>
  <c r="G150" i="38"/>
  <c r="A3" i="36" l="1" a="1"/>
  <c r="A3" i="36" s="1"/>
  <c r="S2" i="39"/>
  <c r="D3" i="36" a="1"/>
  <c r="D3" i="36" s="1"/>
  <c r="G50" i="1"/>
  <c r="G50" i="39"/>
  <c r="H61" i="39"/>
  <c r="I61" i="39"/>
  <c r="G76" i="38"/>
  <c r="S76" i="39"/>
  <c r="G55" i="1"/>
  <c r="G55" i="39"/>
  <c r="G34" i="1"/>
  <c r="G34" i="39"/>
  <c r="G44" i="1"/>
  <c r="G44" i="39"/>
  <c r="I5" i="39"/>
  <c r="Q11" i="36" s="1"/>
  <c r="H5" i="39"/>
  <c r="I11" i="39"/>
  <c r="Q8" i="36" s="1"/>
  <c r="H11" i="39"/>
  <c r="G53" i="1"/>
  <c r="G53" i="39"/>
  <c r="I32" i="39"/>
  <c r="H32" i="39"/>
  <c r="U21" i="39"/>
  <c r="T21" i="39"/>
  <c r="T9" i="39"/>
  <c r="U9" i="39"/>
  <c r="G51" i="1"/>
  <c r="G51" i="39"/>
  <c r="G7" i="38"/>
  <c r="S7" i="39"/>
  <c r="G50" i="38"/>
  <c r="S50" i="39"/>
  <c r="G11" i="38"/>
  <c r="S11" i="39"/>
  <c r="G141" i="38"/>
  <c r="S141" i="39"/>
  <c r="U143" i="39"/>
  <c r="T143" i="39"/>
  <c r="G113" i="38"/>
  <c r="S113" i="39"/>
  <c r="G129" i="1"/>
  <c r="G129" i="39"/>
  <c r="U84" i="39"/>
  <c r="T84" i="39"/>
  <c r="G75" i="1"/>
  <c r="G75" i="39"/>
  <c r="U77" i="39"/>
  <c r="T77" i="39"/>
  <c r="G82" i="38"/>
  <c r="S82" i="39"/>
  <c r="U79" i="39"/>
  <c r="T79" i="39"/>
  <c r="G103" i="38"/>
  <c r="S103" i="39"/>
  <c r="I137" i="39"/>
  <c r="H137" i="39"/>
  <c r="G82" i="1"/>
  <c r="G82" i="39"/>
  <c r="G98" i="1"/>
  <c r="G98" i="39"/>
  <c r="U92" i="39"/>
  <c r="T92" i="39"/>
  <c r="H142" i="39"/>
  <c r="I142" i="39"/>
  <c r="I161" i="39"/>
  <c r="H161" i="39"/>
  <c r="I150" i="39"/>
  <c r="H150" i="39"/>
  <c r="I52" i="39"/>
  <c r="H52" i="39"/>
  <c r="U47" i="39"/>
  <c r="T47" i="39"/>
  <c r="G39" i="1"/>
  <c r="G39" i="39"/>
  <c r="G21" i="1"/>
  <c r="G21" i="39"/>
  <c r="G20" i="38"/>
  <c r="S20" i="39"/>
  <c r="G37" i="38"/>
  <c r="S37" i="39"/>
  <c r="I60" i="39"/>
  <c r="H60" i="39"/>
  <c r="G41" i="38"/>
  <c r="S41" i="39"/>
  <c r="I29" i="39"/>
  <c r="Q4" i="36" s="1"/>
  <c r="H29" i="39"/>
  <c r="G4" i="40" s="1"/>
  <c r="G13" i="38"/>
  <c r="S13" i="39"/>
  <c r="I135" i="39"/>
  <c r="H135" i="39"/>
  <c r="I123" i="39"/>
  <c r="H123" i="39"/>
  <c r="U118" i="39"/>
  <c r="T118" i="39"/>
  <c r="I80" i="39"/>
  <c r="H80" i="39"/>
  <c r="G99" i="1"/>
  <c r="G99" i="39"/>
  <c r="G133" i="1"/>
  <c r="G133" i="39"/>
  <c r="U144" i="39"/>
  <c r="T144" i="39"/>
  <c r="T70" i="39"/>
  <c r="U70" i="39"/>
  <c r="G122" i="38"/>
  <c r="S122" i="39"/>
  <c r="T63" i="39"/>
  <c r="U63" i="39"/>
  <c r="G53" i="38"/>
  <c r="S53" i="39"/>
  <c r="I128" i="39"/>
  <c r="H128" i="39"/>
  <c r="G107" i="1"/>
  <c r="G107" i="39"/>
  <c r="I96" i="39"/>
  <c r="H96" i="39"/>
  <c r="G156" i="1"/>
  <c r="G156" i="39"/>
  <c r="G3" i="1"/>
  <c r="G3" i="39"/>
  <c r="I18" i="39"/>
  <c r="Q6" i="36" s="1"/>
  <c r="H18" i="39"/>
  <c r="G2" i="1"/>
  <c r="G2" i="39"/>
  <c r="I17" i="39"/>
  <c r="Q10" i="36" s="1"/>
  <c r="H17" i="39"/>
  <c r="I4" i="39"/>
  <c r="Q3" i="36" s="1"/>
  <c r="H4" i="39"/>
  <c r="G3" i="40" s="1"/>
  <c r="G12" i="38"/>
  <c r="S12" i="39"/>
  <c r="U25" i="39"/>
  <c r="T25" i="39"/>
  <c r="T16" i="39"/>
  <c r="U16" i="39"/>
  <c r="G10" i="38"/>
  <c r="S10" i="39"/>
  <c r="I48" i="39"/>
  <c r="H48" i="39"/>
  <c r="G86" i="1"/>
  <c r="G86" i="39"/>
  <c r="G74" i="1"/>
  <c r="G74" i="39"/>
  <c r="G117" i="38"/>
  <c r="S117" i="39"/>
  <c r="G126" i="1"/>
  <c r="G126" i="39"/>
  <c r="I108" i="39"/>
  <c r="H108" i="39"/>
  <c r="I84" i="39"/>
  <c r="H84" i="39"/>
  <c r="G75" i="38"/>
  <c r="S75" i="39"/>
  <c r="U121" i="39"/>
  <c r="T121" i="39"/>
  <c r="G95" i="38"/>
  <c r="S95" i="39"/>
  <c r="G109" i="38"/>
  <c r="S109" i="39"/>
  <c r="U142" i="39"/>
  <c r="T142" i="39"/>
  <c r="H79" i="39"/>
  <c r="I79" i="39"/>
  <c r="G70" i="1"/>
  <c r="G70" i="39"/>
  <c r="T119" i="39"/>
  <c r="U119" i="39"/>
  <c r="I155" i="39"/>
  <c r="H155" i="39"/>
  <c r="U161" i="39"/>
  <c r="T161" i="39"/>
  <c r="U163" i="39"/>
  <c r="T163" i="39"/>
  <c r="U166" i="39"/>
  <c r="T166" i="39"/>
  <c r="U149" i="39"/>
  <c r="T149" i="39"/>
  <c r="I12" i="39"/>
  <c r="Q12" i="36" s="1"/>
  <c r="H12" i="39"/>
  <c r="G58" i="1"/>
  <c r="G58" i="39"/>
  <c r="U80" i="39"/>
  <c r="T80" i="39"/>
  <c r="G42" i="1"/>
  <c r="G42" i="39"/>
  <c r="G10" i="1"/>
  <c r="G10" i="39"/>
  <c r="I20" i="39"/>
  <c r="Q5" i="36" s="1"/>
  <c r="H20" i="39"/>
  <c r="G43" i="1"/>
  <c r="G43" i="39"/>
  <c r="G36" i="1"/>
  <c r="G36" i="39"/>
  <c r="I23" i="39"/>
  <c r="Q7" i="36" s="1"/>
  <c r="H23" i="39"/>
  <c r="G54" i="1"/>
  <c r="G54" i="39"/>
  <c r="G30" i="1"/>
  <c r="G30" i="39"/>
  <c r="G46" i="1"/>
  <c r="G46" i="39"/>
  <c r="G36" i="38"/>
  <c r="S36" i="39"/>
  <c r="U6" i="39"/>
  <c r="T6" i="39"/>
  <c r="G39" i="38"/>
  <c r="S39" i="39"/>
  <c r="G35" i="38"/>
  <c r="S35" i="39"/>
  <c r="U24" i="39"/>
  <c r="T24" i="39"/>
  <c r="T26" i="39"/>
  <c r="U26" i="39"/>
  <c r="G95" i="1"/>
  <c r="G95" i="39"/>
  <c r="H132" i="39"/>
  <c r="I132" i="39"/>
  <c r="U100" i="39"/>
  <c r="T100" i="39"/>
  <c r="G77" i="1"/>
  <c r="G77" i="39"/>
  <c r="H68" i="39"/>
  <c r="I68" i="39"/>
  <c r="I93" i="39"/>
  <c r="H93" i="39"/>
  <c r="U108" i="39"/>
  <c r="T108" i="39"/>
  <c r="G140" i="38"/>
  <c r="S140" i="39"/>
  <c r="G124" i="38"/>
  <c r="S124" i="39"/>
  <c r="G120" i="38"/>
  <c r="S120" i="39"/>
  <c r="G101" i="38"/>
  <c r="S101" i="39"/>
  <c r="G125" i="1"/>
  <c r="G125" i="39"/>
  <c r="I116" i="39"/>
  <c r="H116" i="39"/>
  <c r="G125" i="38"/>
  <c r="S125" i="39"/>
  <c r="I152" i="39"/>
  <c r="H152" i="39"/>
  <c r="G25" i="1"/>
  <c r="G25" i="39"/>
  <c r="G56" i="1"/>
  <c r="G56" i="39"/>
  <c r="G49" i="1"/>
  <c r="G49" i="39"/>
  <c r="G38" i="1"/>
  <c r="G38" i="39"/>
  <c r="G28" i="38"/>
  <c r="S28" i="39"/>
  <c r="U60" i="39"/>
  <c r="T60" i="39"/>
  <c r="G49" i="38"/>
  <c r="S49" i="39"/>
  <c r="G8" i="38"/>
  <c r="S8" i="39"/>
  <c r="U2" i="39"/>
  <c r="T2" i="39"/>
  <c r="G18" i="38"/>
  <c r="S18" i="39"/>
  <c r="G94" i="38"/>
  <c r="S94" i="39"/>
  <c r="G83" i="1"/>
  <c r="G83" i="39"/>
  <c r="U90" i="39"/>
  <c r="T90" i="39"/>
  <c r="I47" i="39"/>
  <c r="H47" i="39"/>
  <c r="G89" i="38"/>
  <c r="S89" i="39"/>
  <c r="H139" i="39"/>
  <c r="I139" i="39"/>
  <c r="G112" i="1"/>
  <c r="G112" i="39"/>
  <c r="I100" i="39"/>
  <c r="H100" i="39"/>
  <c r="T62" i="39"/>
  <c r="U62" i="39"/>
  <c r="U135" i="39"/>
  <c r="T135" i="39"/>
  <c r="G134" i="38"/>
  <c r="S134" i="39"/>
  <c r="U104" i="39"/>
  <c r="T104" i="39"/>
  <c r="G67" i="1"/>
  <c r="G67" i="39"/>
  <c r="G102" i="1"/>
  <c r="G102" i="39"/>
  <c r="I144" i="39"/>
  <c r="H144" i="39"/>
  <c r="T154" i="39"/>
  <c r="U154" i="39"/>
  <c r="I151" i="39"/>
  <c r="H151" i="39"/>
  <c r="U151" i="39"/>
  <c r="T151" i="39"/>
  <c r="I16" i="39"/>
  <c r="Q9" i="36" s="1"/>
  <c r="H16" i="39"/>
  <c r="G57" i="38"/>
  <c r="S57" i="39"/>
  <c r="U38" i="39"/>
  <c r="T38" i="39"/>
  <c r="G45" i="38"/>
  <c r="S45" i="39"/>
  <c r="U51" i="39"/>
  <c r="T51" i="39"/>
  <c r="U22" i="39"/>
  <c r="T22" i="39"/>
  <c r="G44" i="38"/>
  <c r="S44" i="39"/>
  <c r="U86" i="39"/>
  <c r="T86" i="39"/>
  <c r="I141" i="39"/>
  <c r="H141" i="39"/>
  <c r="U98" i="39"/>
  <c r="T98" i="39"/>
  <c r="G65" i="1"/>
  <c r="G65" i="39"/>
  <c r="G99" i="38"/>
  <c r="S99" i="39"/>
  <c r="G90" i="1"/>
  <c r="G90" i="39"/>
  <c r="G63" i="1"/>
  <c r="G63" i="39"/>
  <c r="H109" i="39"/>
  <c r="I109" i="39"/>
  <c r="I88" i="39"/>
  <c r="H88" i="39"/>
  <c r="G76" i="1"/>
  <c r="G76" i="39"/>
  <c r="T73" i="39"/>
  <c r="U73" i="39"/>
  <c r="T111" i="39"/>
  <c r="U111" i="39"/>
  <c r="G105" i="38"/>
  <c r="S105" i="39"/>
  <c r="G154" i="1"/>
  <c r="G154" i="39"/>
  <c r="G5" i="38"/>
  <c r="S5" i="39"/>
  <c r="T83" i="39"/>
  <c r="U83" i="39"/>
  <c r="G138" i="38"/>
  <c r="S138" i="39"/>
  <c r="I81" i="39"/>
  <c r="H81" i="39"/>
  <c r="G121" i="1"/>
  <c r="G121" i="39"/>
  <c r="I118" i="39"/>
  <c r="H118" i="39"/>
  <c r="I134" i="39"/>
  <c r="H134" i="39"/>
  <c r="I122" i="39"/>
  <c r="H122" i="39"/>
  <c r="U137" i="39"/>
  <c r="T137" i="39"/>
  <c r="U115" i="39"/>
  <c r="T115" i="39"/>
  <c r="G129" i="38"/>
  <c r="S129" i="39"/>
  <c r="I136" i="39"/>
  <c r="H136" i="39"/>
  <c r="I162" i="39"/>
  <c r="H162" i="39"/>
  <c r="H148" i="39"/>
  <c r="I148" i="39"/>
  <c r="I167" i="39"/>
  <c r="H167" i="39"/>
  <c r="I168" i="39"/>
  <c r="H168" i="39"/>
  <c r="G57" i="1"/>
  <c r="G57" i="39"/>
  <c r="G59" i="1"/>
  <c r="G59" i="39"/>
  <c r="I92" i="39"/>
  <c r="H92" i="39"/>
  <c r="G9" i="1"/>
  <c r="G9" i="39"/>
  <c r="H31" i="39"/>
  <c r="I31" i="39"/>
  <c r="G19" i="38"/>
  <c r="S19" i="39"/>
  <c r="U59" i="39"/>
  <c r="T59" i="39"/>
  <c r="H13" i="39"/>
  <c r="I13" i="39"/>
  <c r="U23" i="39"/>
  <c r="T23" i="39"/>
  <c r="I40" i="39"/>
  <c r="H40" i="39"/>
  <c r="G67" i="38"/>
  <c r="S67" i="39"/>
  <c r="I138" i="39"/>
  <c r="H138" i="39"/>
  <c r="G69" i="38"/>
  <c r="S69" i="39"/>
  <c r="T87" i="39"/>
  <c r="U87" i="39"/>
  <c r="G130" i="38"/>
  <c r="S130" i="39"/>
  <c r="G78" i="1"/>
  <c r="G78" i="39"/>
  <c r="G72" i="1"/>
  <c r="G72" i="39"/>
  <c r="G69" i="1"/>
  <c r="G69" i="39"/>
  <c r="I97" i="39"/>
  <c r="H97" i="39"/>
  <c r="G85" i="1"/>
  <c r="G85" i="39"/>
  <c r="U96" i="39"/>
  <c r="T96" i="39"/>
  <c r="U102" i="39"/>
  <c r="T102" i="39"/>
  <c r="I87" i="39"/>
  <c r="H87" i="39"/>
  <c r="H157" i="39"/>
  <c r="I157" i="39"/>
  <c r="I27" i="39"/>
  <c r="Q13" i="36" s="1"/>
  <c r="H27" i="39"/>
  <c r="G56" i="38"/>
  <c r="S56" i="39"/>
  <c r="I14" i="39"/>
  <c r="H14" i="39"/>
  <c r="G35" i="1"/>
  <c r="G35" i="39"/>
  <c r="G15" i="1"/>
  <c r="G15" i="39"/>
  <c r="G19" i="1"/>
  <c r="G19" i="39"/>
  <c r="G28" i="1"/>
  <c r="G28" i="39"/>
  <c r="G7" i="1"/>
  <c r="G7" i="39"/>
  <c r="G54" i="38"/>
  <c r="S54" i="39"/>
  <c r="U40" i="39"/>
  <c r="T40" i="39"/>
  <c r="G42" i="38"/>
  <c r="S42" i="39"/>
  <c r="G32" i="38"/>
  <c r="S32" i="39"/>
  <c r="G116" i="38"/>
  <c r="S116" i="39"/>
  <c r="G139" i="38"/>
  <c r="S139" i="39"/>
  <c r="I89" i="39"/>
  <c r="H89" i="39"/>
  <c r="I111" i="39"/>
  <c r="H111" i="39"/>
  <c r="G126" i="38"/>
  <c r="S126" i="39"/>
  <c r="G106" i="38"/>
  <c r="S106" i="39"/>
  <c r="I101" i="39"/>
  <c r="H101" i="39"/>
  <c r="G130" i="1"/>
  <c r="G130" i="39"/>
  <c r="H115" i="39"/>
  <c r="I115" i="39"/>
  <c r="G106" i="1"/>
  <c r="G106" i="39"/>
  <c r="I131" i="39"/>
  <c r="H131" i="39"/>
  <c r="I64" i="39"/>
  <c r="H64" i="39"/>
  <c r="G127" i="38"/>
  <c r="S127" i="39"/>
  <c r="I105" i="39"/>
  <c r="H105" i="39"/>
  <c r="G149" i="1"/>
  <c r="G149" i="39"/>
  <c r="U158" i="39"/>
  <c r="T158" i="39"/>
  <c r="U160" i="39"/>
  <c r="T160" i="39"/>
  <c r="U164" i="39"/>
  <c r="T164" i="39"/>
  <c r="I147" i="39"/>
  <c r="H147" i="39"/>
  <c r="U167" i="39"/>
  <c r="T167" i="39"/>
  <c r="U168" i="39"/>
  <c r="T168" i="39"/>
  <c r="G41" i="1"/>
  <c r="G41" i="39"/>
  <c r="U27" i="39"/>
  <c r="T27" i="39"/>
  <c r="G45" i="1"/>
  <c r="G45" i="39"/>
  <c r="G8" i="1"/>
  <c r="G8" i="39"/>
  <c r="G26" i="1"/>
  <c r="G26" i="39"/>
  <c r="G6" i="1"/>
  <c r="G6" i="39"/>
  <c r="G34" i="38"/>
  <c r="S34" i="39"/>
  <c r="T46" i="39"/>
  <c r="U46" i="39"/>
  <c r="U58" i="39"/>
  <c r="T58" i="39"/>
  <c r="U43" i="39"/>
  <c r="T43" i="39"/>
  <c r="G4" i="38"/>
  <c r="S4" i="39"/>
  <c r="U145" i="39"/>
  <c r="T145" i="39"/>
  <c r="G72" i="38"/>
  <c r="S72" i="39"/>
  <c r="G117" i="1"/>
  <c r="G117" i="39"/>
  <c r="I62" i="39"/>
  <c r="H62" i="39"/>
  <c r="G88" i="38"/>
  <c r="S88" i="39"/>
  <c r="U91" i="39"/>
  <c r="T91" i="39"/>
  <c r="G112" i="38"/>
  <c r="S112" i="39"/>
  <c r="H127" i="39"/>
  <c r="I127" i="39"/>
  <c r="G66" i="1"/>
  <c r="G66" i="39"/>
  <c r="I103" i="39"/>
  <c r="H103" i="39"/>
  <c r="G94" i="1"/>
  <c r="G94" i="39"/>
  <c r="G110" i="1"/>
  <c r="G110" i="39"/>
  <c r="G131" i="38"/>
  <c r="S131" i="39"/>
  <c r="G97" i="38"/>
  <c r="S97" i="39"/>
  <c r="H145" i="39"/>
  <c r="I145" i="39"/>
  <c r="H37" i="39"/>
  <c r="I37" i="39"/>
  <c r="G33" i="38"/>
  <c r="S33" i="39"/>
  <c r="G14" i="38"/>
  <c r="S14" i="39"/>
  <c r="G52" i="38"/>
  <c r="S52" i="39"/>
  <c r="T48" i="39"/>
  <c r="U48" i="39"/>
  <c r="G55" i="38"/>
  <c r="S55" i="39"/>
  <c r="G17" i="38"/>
  <c r="S17" i="39"/>
  <c r="T68" i="39"/>
  <c r="U68" i="39"/>
  <c r="G71" i="38"/>
  <c r="S71" i="39"/>
  <c r="I114" i="39"/>
  <c r="H114" i="39"/>
  <c r="I120" i="39"/>
  <c r="H120" i="39"/>
  <c r="G64" i="38"/>
  <c r="S64" i="39"/>
  <c r="U128" i="39"/>
  <c r="T128" i="39"/>
  <c r="G65" i="38"/>
  <c r="S65" i="39"/>
  <c r="I113" i="39"/>
  <c r="H113" i="39"/>
  <c r="I104" i="39"/>
  <c r="H104" i="39"/>
  <c r="U132" i="39"/>
  <c r="T132" i="39"/>
  <c r="I140" i="39"/>
  <c r="H140" i="39"/>
  <c r="H73" i="39"/>
  <c r="I73" i="39"/>
  <c r="U85" i="39"/>
  <c r="T85" i="39"/>
  <c r="G78" i="38"/>
  <c r="S78" i="39"/>
  <c r="G143" i="1"/>
  <c r="G143" i="39"/>
  <c r="U153" i="39"/>
  <c r="T153" i="39"/>
  <c r="U148" i="39"/>
  <c r="T148" i="39"/>
  <c r="I24" i="39"/>
  <c r="H24" i="39"/>
  <c r="G33" i="1"/>
  <c r="G33" i="39"/>
  <c r="U3" i="39"/>
  <c r="T3" i="39"/>
  <c r="G31" i="38"/>
  <c r="S31" i="39"/>
  <c r="U15" i="39"/>
  <c r="T15" i="39"/>
  <c r="T30" i="39"/>
  <c r="U30" i="39"/>
  <c r="U110" i="39"/>
  <c r="T110" i="39"/>
  <c r="G93" i="38"/>
  <c r="S93" i="39"/>
  <c r="G61" i="38"/>
  <c r="S61" i="39"/>
  <c r="I71" i="39"/>
  <c r="H71" i="39"/>
  <c r="T74" i="39"/>
  <c r="U74" i="39"/>
  <c r="I124" i="39"/>
  <c r="H124" i="39"/>
  <c r="G114" i="38"/>
  <c r="S114" i="39"/>
  <c r="G107" i="38"/>
  <c r="S107" i="39"/>
  <c r="G123" i="38"/>
  <c r="S123" i="39"/>
  <c r="G133" i="38"/>
  <c r="S133" i="39"/>
  <c r="I91" i="39"/>
  <c r="H91" i="39"/>
  <c r="I119" i="39"/>
  <c r="H119" i="39"/>
  <c r="G81" i="38"/>
  <c r="S81" i="39"/>
  <c r="G136" i="38"/>
  <c r="S136" i="39"/>
  <c r="I146" i="39"/>
  <c r="H146" i="39"/>
  <c r="G92" i="38"/>
  <c r="G114" i="1"/>
  <c r="G120" i="1"/>
  <c r="G113" i="1"/>
  <c r="G104" i="1"/>
  <c r="G140" i="1"/>
  <c r="G73" i="1"/>
  <c r="G136" i="1"/>
  <c r="G71" i="1"/>
  <c r="G124" i="1"/>
  <c r="G91" i="1"/>
  <c r="G119" i="1"/>
  <c r="G157" i="1"/>
  <c r="G24" i="1"/>
  <c r="G137" i="1"/>
  <c r="G32" i="1"/>
  <c r="G135" i="1"/>
  <c r="G123" i="1"/>
  <c r="G80" i="1"/>
  <c r="G128" i="1"/>
  <c r="G96" i="1"/>
  <c r="G145" i="1"/>
  <c r="G60" i="1"/>
  <c r="G108" i="1"/>
  <c r="G84" i="1"/>
  <c r="G79" i="1"/>
  <c r="G132" i="1"/>
  <c r="G68" i="1"/>
  <c r="G93" i="1"/>
  <c r="G116" i="1"/>
  <c r="G146" i="1"/>
  <c r="G144" i="1"/>
  <c r="G48" i="1"/>
  <c r="G47" i="1"/>
  <c r="G139" i="1"/>
  <c r="G100" i="1"/>
  <c r="G142" i="1"/>
  <c r="G141" i="1"/>
  <c r="G109" i="1"/>
  <c r="G88" i="1"/>
  <c r="G92" i="1"/>
  <c r="G81" i="1"/>
  <c r="G118" i="1"/>
  <c r="G134" i="1"/>
  <c r="G122" i="1"/>
  <c r="G155" i="1"/>
  <c r="G37" i="1"/>
  <c r="G52" i="1"/>
  <c r="G61" i="1"/>
  <c r="G138" i="1"/>
  <c r="G97" i="1"/>
  <c r="G87" i="1"/>
  <c r="G152" i="1"/>
  <c r="G13" i="1"/>
  <c r="G89" i="1"/>
  <c r="G111" i="1"/>
  <c r="G101" i="1"/>
  <c r="G115" i="1"/>
  <c r="G131" i="1"/>
  <c r="G64" i="1"/>
  <c r="G105" i="1"/>
  <c r="G31" i="1"/>
  <c r="G40" i="1"/>
  <c r="G62" i="1"/>
  <c r="G127" i="1"/>
  <c r="G103" i="1"/>
  <c r="G73" i="38"/>
  <c r="G79" i="38"/>
  <c r="G137" i="38"/>
  <c r="G115" i="38"/>
  <c r="G143" i="38"/>
  <c r="G111" i="38"/>
  <c r="G100" i="38"/>
  <c r="G108" i="38"/>
  <c r="G77" i="38"/>
  <c r="G80" i="38"/>
  <c r="G142" i="38"/>
  <c r="G62" i="38"/>
  <c r="G119" i="38"/>
  <c r="G121" i="38"/>
  <c r="G118" i="38"/>
  <c r="G63" i="38"/>
  <c r="G98" i="38"/>
  <c r="G70" i="38"/>
  <c r="G84" i="38"/>
  <c r="G74" i="38"/>
  <c r="G85" i="38"/>
  <c r="G132" i="38"/>
  <c r="G102" i="38"/>
  <c r="G128" i="38"/>
  <c r="G91" i="38"/>
  <c r="G145" i="38"/>
  <c r="G68" i="38"/>
  <c r="G86" i="38"/>
  <c r="G96" i="38"/>
  <c r="G87" i="38"/>
  <c r="G90" i="38"/>
  <c r="G25" i="38"/>
  <c r="G26" i="38"/>
  <c r="G2" i="38"/>
  <c r="G30" i="38"/>
  <c r="G59" i="38"/>
  <c r="G22" i="38"/>
  <c r="G24" i="38"/>
  <c r="G46" i="38"/>
  <c r="G43" i="38"/>
  <c r="G48" i="38"/>
  <c r="G58" i="38"/>
  <c r="G27" i="38"/>
  <c r="G21" i="38"/>
  <c r="G38" i="38"/>
  <c r="G51" i="38"/>
  <c r="G60" i="38"/>
  <c r="G9" i="38"/>
  <c r="G6" i="38"/>
  <c r="G3" i="38"/>
  <c r="H22" i="39" l="1"/>
  <c r="G2" i="40" s="1"/>
  <c r="H3" i="36" s="1"/>
  <c r="T29" i="39"/>
  <c r="G5" i="40" s="1"/>
  <c r="K3" i="36" s="1"/>
  <c r="I22" i="39"/>
  <c r="Q2" i="36" s="1"/>
  <c r="T65" i="39"/>
  <c r="U65" i="39"/>
  <c r="T33" i="39"/>
  <c r="U33" i="39"/>
  <c r="H94" i="39"/>
  <c r="I94" i="39"/>
  <c r="U88" i="39"/>
  <c r="T88" i="39"/>
  <c r="I8" i="39"/>
  <c r="H8" i="39"/>
  <c r="U127" i="39"/>
  <c r="T127" i="39"/>
  <c r="U116" i="39"/>
  <c r="T116" i="39"/>
  <c r="I28" i="39"/>
  <c r="H28" i="39"/>
  <c r="T69" i="39"/>
  <c r="U69" i="39"/>
  <c r="H57" i="39"/>
  <c r="I57" i="39"/>
  <c r="U129" i="39"/>
  <c r="T129" i="39"/>
  <c r="I121" i="39"/>
  <c r="H121" i="39"/>
  <c r="U105" i="39"/>
  <c r="T105" i="39"/>
  <c r="I63" i="39"/>
  <c r="H63" i="39"/>
  <c r="U57" i="39"/>
  <c r="T57" i="39"/>
  <c r="I102" i="39"/>
  <c r="H102" i="39"/>
  <c r="I83" i="39"/>
  <c r="H83" i="39"/>
  <c r="U124" i="39"/>
  <c r="T124" i="39"/>
  <c r="T39" i="39"/>
  <c r="U39" i="39"/>
  <c r="U109" i="39"/>
  <c r="T109" i="39"/>
  <c r="I126" i="39"/>
  <c r="H126" i="39"/>
  <c r="T53" i="39"/>
  <c r="U53" i="39"/>
  <c r="I99" i="39"/>
  <c r="H99" i="39"/>
  <c r="I39" i="39"/>
  <c r="H39" i="39"/>
  <c r="U82" i="39"/>
  <c r="T82" i="39"/>
  <c r="I44" i="39"/>
  <c r="H44" i="39"/>
  <c r="U17" i="39"/>
  <c r="T17" i="39"/>
  <c r="I45" i="39"/>
  <c r="H45" i="39"/>
  <c r="T106" i="39"/>
  <c r="U106" i="39"/>
  <c r="T32" i="39"/>
  <c r="U32" i="39"/>
  <c r="H19" i="39"/>
  <c r="I19" i="39"/>
  <c r="I69" i="39"/>
  <c r="H69" i="39"/>
  <c r="U19" i="39"/>
  <c r="T19" i="39"/>
  <c r="I90" i="39"/>
  <c r="H90" i="39"/>
  <c r="T44" i="39"/>
  <c r="U44" i="39"/>
  <c r="H67" i="39"/>
  <c r="I67" i="39"/>
  <c r="H112" i="39"/>
  <c r="I112" i="39"/>
  <c r="U94" i="39"/>
  <c r="T94" i="39"/>
  <c r="T28" i="39"/>
  <c r="U28" i="39"/>
  <c r="U125" i="39"/>
  <c r="T125" i="39"/>
  <c r="U140" i="39"/>
  <c r="T140" i="39"/>
  <c r="I36" i="39"/>
  <c r="H36" i="39"/>
  <c r="I58" i="39"/>
  <c r="H58" i="39"/>
  <c r="T95" i="39"/>
  <c r="U95" i="39"/>
  <c r="T117" i="39"/>
  <c r="U117" i="39"/>
  <c r="I3" i="39"/>
  <c r="H3" i="39"/>
  <c r="T41" i="39"/>
  <c r="U41" i="39"/>
  <c r="I98" i="39"/>
  <c r="H98" i="39"/>
  <c r="U141" i="39"/>
  <c r="T141" i="39"/>
  <c r="I34" i="39"/>
  <c r="H34" i="39"/>
  <c r="U29" i="39"/>
  <c r="X2" i="36" s="1"/>
  <c r="U133" i="39"/>
  <c r="T133" i="39"/>
  <c r="U64" i="39"/>
  <c r="T64" i="39"/>
  <c r="U55" i="39"/>
  <c r="T55" i="39"/>
  <c r="I66" i="39"/>
  <c r="H66" i="39"/>
  <c r="I117" i="39"/>
  <c r="H117" i="39"/>
  <c r="U126" i="39"/>
  <c r="T126" i="39"/>
  <c r="U42" i="39"/>
  <c r="T42" i="39"/>
  <c r="I15" i="39"/>
  <c r="H15" i="39"/>
  <c r="I72" i="39"/>
  <c r="H72" i="39"/>
  <c r="T67" i="39"/>
  <c r="U67" i="39"/>
  <c r="U138" i="39"/>
  <c r="T138" i="39"/>
  <c r="U99" i="39"/>
  <c r="T99" i="39"/>
  <c r="T18" i="39"/>
  <c r="U18" i="39"/>
  <c r="I38" i="39"/>
  <c r="H38" i="39"/>
  <c r="I95" i="39"/>
  <c r="H95" i="39"/>
  <c r="U36" i="39"/>
  <c r="T36" i="39"/>
  <c r="H43" i="39"/>
  <c r="I43" i="39"/>
  <c r="I74" i="39"/>
  <c r="H74" i="39"/>
  <c r="U12" i="39"/>
  <c r="T12" i="39"/>
  <c r="H156" i="39"/>
  <c r="I156" i="39"/>
  <c r="U122" i="39"/>
  <c r="T122" i="39"/>
  <c r="I82" i="39"/>
  <c r="H82" i="39"/>
  <c r="H75" i="39"/>
  <c r="I75" i="39"/>
  <c r="U11" i="39"/>
  <c r="T11" i="39"/>
  <c r="I55" i="39"/>
  <c r="H55" i="39"/>
  <c r="U123" i="39"/>
  <c r="T123" i="39"/>
  <c r="U61" i="39"/>
  <c r="T61" i="39"/>
  <c r="U31" i="39"/>
  <c r="T31" i="39"/>
  <c r="U97" i="39"/>
  <c r="T97" i="39"/>
  <c r="U72" i="39"/>
  <c r="T72" i="39"/>
  <c r="T34" i="39"/>
  <c r="U34" i="39"/>
  <c r="I41" i="39"/>
  <c r="H41" i="39"/>
  <c r="I106" i="39"/>
  <c r="H106" i="39"/>
  <c r="I35" i="39"/>
  <c r="H35" i="39"/>
  <c r="I78" i="39"/>
  <c r="H78" i="39"/>
  <c r="I9" i="39"/>
  <c r="H9" i="39"/>
  <c r="I76" i="39"/>
  <c r="H76" i="39"/>
  <c r="I65" i="39"/>
  <c r="H65" i="39"/>
  <c r="U134" i="39"/>
  <c r="T134" i="39"/>
  <c r="U89" i="39"/>
  <c r="T89" i="39"/>
  <c r="I49" i="39"/>
  <c r="H49" i="39"/>
  <c r="I125" i="39"/>
  <c r="H125" i="39"/>
  <c r="I46" i="39"/>
  <c r="H46" i="39"/>
  <c r="I70" i="39"/>
  <c r="H70" i="39"/>
  <c r="T75" i="39"/>
  <c r="U75" i="39"/>
  <c r="I86" i="39"/>
  <c r="H86" i="39"/>
  <c r="T37" i="39"/>
  <c r="U37" i="39"/>
  <c r="T50" i="39"/>
  <c r="U50" i="39"/>
  <c r="H53" i="39"/>
  <c r="I53" i="39"/>
  <c r="U76" i="39"/>
  <c r="T76" i="39"/>
  <c r="T136" i="39"/>
  <c r="U136" i="39"/>
  <c r="I143" i="39"/>
  <c r="H143" i="39"/>
  <c r="U52" i="39"/>
  <c r="T52" i="39"/>
  <c r="U131" i="39"/>
  <c r="T131" i="39"/>
  <c r="U112" i="39"/>
  <c r="T112" i="39"/>
  <c r="H6" i="39"/>
  <c r="I6" i="39"/>
  <c r="I149" i="39"/>
  <c r="H149" i="39"/>
  <c r="T54" i="39"/>
  <c r="U54" i="39"/>
  <c r="U130" i="39"/>
  <c r="T130" i="39"/>
  <c r="U5" i="39"/>
  <c r="T5" i="39"/>
  <c r="U45" i="39"/>
  <c r="T45" i="39"/>
  <c r="U8" i="39"/>
  <c r="T8" i="39"/>
  <c r="I56" i="39"/>
  <c r="H56" i="39"/>
  <c r="U101" i="39"/>
  <c r="T101" i="39"/>
  <c r="I30" i="39"/>
  <c r="H30" i="39"/>
  <c r="I10" i="39"/>
  <c r="H10" i="39"/>
  <c r="I107" i="39"/>
  <c r="H107" i="39"/>
  <c r="U20" i="39"/>
  <c r="T20" i="39"/>
  <c r="U103" i="39"/>
  <c r="T103" i="39"/>
  <c r="I129" i="39"/>
  <c r="H129" i="39"/>
  <c r="U7" i="39"/>
  <c r="T7" i="39"/>
  <c r="U107" i="39"/>
  <c r="T107" i="39"/>
  <c r="U93" i="39"/>
  <c r="T93" i="39"/>
  <c r="U81" i="39"/>
  <c r="T81" i="39"/>
  <c r="U114" i="39"/>
  <c r="T114" i="39"/>
  <c r="I33" i="39"/>
  <c r="H33" i="39"/>
  <c r="U78" i="39"/>
  <c r="T78" i="39"/>
  <c r="U71" i="39"/>
  <c r="T71" i="39"/>
  <c r="U14" i="39"/>
  <c r="T14" i="39"/>
  <c r="I110" i="39"/>
  <c r="H110" i="39"/>
  <c r="U4" i="39"/>
  <c r="T4" i="39"/>
  <c r="I26" i="39"/>
  <c r="H26" i="39"/>
  <c r="I130" i="39"/>
  <c r="H130" i="39"/>
  <c r="U139" i="39"/>
  <c r="T139" i="39"/>
  <c r="I7" i="39"/>
  <c r="H7" i="39"/>
  <c r="U56" i="39"/>
  <c r="T56" i="39"/>
  <c r="I85" i="39"/>
  <c r="H85" i="39"/>
  <c r="I59" i="39"/>
  <c r="H59" i="39"/>
  <c r="H154" i="39"/>
  <c r="I154" i="39"/>
  <c r="U49" i="39"/>
  <c r="T49" i="39"/>
  <c r="I25" i="39"/>
  <c r="H25" i="39"/>
  <c r="U120" i="39"/>
  <c r="T120" i="39"/>
  <c r="I77" i="39"/>
  <c r="H77" i="39"/>
  <c r="U35" i="39"/>
  <c r="T35" i="39"/>
  <c r="I54" i="39"/>
  <c r="H54" i="39"/>
  <c r="I42" i="39"/>
  <c r="H42" i="39"/>
  <c r="U10" i="39"/>
  <c r="T10" i="39"/>
  <c r="I2" i="39"/>
  <c r="H2" i="39"/>
  <c r="I133" i="39"/>
  <c r="H133" i="39"/>
  <c r="T13" i="39"/>
  <c r="U13" i="39"/>
  <c r="I21" i="39"/>
  <c r="H21" i="39"/>
  <c r="U113" i="39"/>
  <c r="T113" i="39"/>
  <c r="H51" i="39"/>
  <c r="I51" i="39"/>
  <c r="I50" i="39"/>
  <c r="H50" i="39"/>
  <c r="W28" i="36" l="1"/>
  <c r="T28" i="36"/>
  <c r="X28" i="36"/>
  <c r="O28" i="36"/>
  <c r="Y28" i="36"/>
  <c r="Z28" i="36"/>
  <c r="V28" i="36"/>
  <c r="U28" i="36"/>
  <c r="P28" i="36"/>
  <c r="Q28" i="36"/>
  <c r="R28" i="36"/>
  <c r="S28" i="36"/>
  <c r="J28" i="36"/>
  <c r="G28" i="36"/>
  <c r="C28" i="36"/>
  <c r="B28" i="36"/>
  <c r="L28" i="36"/>
  <c r="H28" i="36"/>
  <c r="M28" i="36"/>
  <c r="K28" i="36"/>
  <c r="D28" i="36"/>
  <c r="I28" i="36"/>
  <c r="E28" i="36"/>
  <c r="F28" i="36"/>
  <c r="G16" i="38"/>
  <c r="G47" i="38"/>
  <c r="G135" i="38" l="1"/>
  <c r="G110" i="38"/>
  <c r="G104" i="38"/>
  <c r="G40" i="38"/>
  <c r="G23" i="38"/>
  <c r="G83" i="38" l="1"/>
  <c r="G15" i="38"/>
  <c r="G144" i="38"/>
  <c r="G29" i="38" l="1"/>
  <c r="E3" i="36" s="1"/>
  <c r="G27" i="1" l="1"/>
  <c r="G20" i="1"/>
  <c r="G16" i="1"/>
  <c r="G29" i="1"/>
  <c r="G4" i="1"/>
  <c r="G17" i="1"/>
  <c r="G14" i="1"/>
  <c r="G23" i="1"/>
  <c r="G22" i="1"/>
  <c r="G18" i="1"/>
  <c r="G5" i="1"/>
  <c r="G11" i="1"/>
  <c r="G12" i="1"/>
  <c r="B3" i="36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<sst xmlns="http://schemas.openxmlformats.org/spreadsheetml/2006/main" count="10760" uniqueCount="614">
  <si>
    <t>PLAYER</t>
  </si>
  <si>
    <t>w</t>
  </si>
  <si>
    <t>MU</t>
  </si>
  <si>
    <t>Tee1</t>
  </si>
  <si>
    <t>Time1</t>
  </si>
  <si>
    <t>Tee2</t>
  </si>
  <si>
    <t>Time2</t>
  </si>
  <si>
    <t>Tee3</t>
  </si>
  <si>
    <t>Time3</t>
  </si>
  <si>
    <t>Tee4</t>
  </si>
  <si>
    <t>Time4</t>
  </si>
  <si>
    <t>Tee5</t>
  </si>
  <si>
    <t>Time5</t>
  </si>
  <si>
    <t>dd</t>
  </si>
  <si>
    <t>dd_rank</t>
  </si>
  <si>
    <t>da</t>
  </si>
  <si>
    <t>da_rank</t>
  </si>
  <si>
    <t>gir</t>
  </si>
  <si>
    <t>gir_rank</t>
  </si>
  <si>
    <t>ppr</t>
  </si>
  <si>
    <t>ppr_rank</t>
  </si>
  <si>
    <t>ppgir</t>
  </si>
  <si>
    <t>ppgir_rank</t>
  </si>
  <si>
    <t>sc</t>
  </si>
  <si>
    <t>sc_rank</t>
  </si>
  <si>
    <t>ss</t>
  </si>
  <si>
    <t>ss_rank</t>
  </si>
  <si>
    <t>tdr_rank</t>
  </si>
  <si>
    <t>acc_rank</t>
  </si>
  <si>
    <t>bst_rank</t>
  </si>
  <si>
    <t>putt_rank</t>
  </si>
  <si>
    <t>all_rank</t>
  </si>
  <si>
    <t>Par3</t>
  </si>
  <si>
    <t>Par3_rank</t>
  </si>
  <si>
    <t>Par4</t>
  </si>
  <si>
    <t>Par4_rank</t>
  </si>
  <si>
    <t>Par5</t>
  </si>
  <si>
    <t>Par5_rank</t>
  </si>
  <si>
    <t>Eagles</t>
  </si>
  <si>
    <t>Birdies</t>
  </si>
  <si>
    <t>Pars</t>
  </si>
  <si>
    <t>Bogeys</t>
  </si>
  <si>
    <t>Other</t>
  </si>
  <si>
    <t>s</t>
  </si>
  <si>
    <t>p3</t>
  </si>
  <si>
    <t>p4</t>
  </si>
  <si>
    <t>p5</t>
  </si>
  <si>
    <t>field_dd</t>
  </si>
  <si>
    <t>field_da</t>
  </si>
  <si>
    <t>field_gir</t>
  </si>
  <si>
    <t>field_sc</t>
  </si>
  <si>
    <t>field_pa</t>
  </si>
  <si>
    <t>field_ppr</t>
  </si>
  <si>
    <t>field_ss</t>
  </si>
  <si>
    <t>field_par3</t>
  </si>
  <si>
    <t>field_par4</t>
  </si>
  <si>
    <t>field_par5</t>
  </si>
  <si>
    <t>field1_dd</t>
  </si>
  <si>
    <t>field1_da</t>
  </si>
  <si>
    <t>field1_gir</t>
  </si>
  <si>
    <t>field1_sc</t>
  </si>
  <si>
    <t>field1_pa</t>
  </si>
  <si>
    <t>field1_ppr</t>
  </si>
  <si>
    <t>field1_ss</t>
  </si>
  <si>
    <t>field1_par3</t>
  </si>
  <si>
    <t>field1_par4</t>
  </si>
  <si>
    <t>field1_par5</t>
  </si>
  <si>
    <t>Eagles_rank</t>
  </si>
  <si>
    <t>Birdies_rank</t>
  </si>
  <si>
    <t>Pars_rank</t>
  </si>
  <si>
    <t>Bogeys_rank</t>
  </si>
  <si>
    <t>Other_rank</t>
  </si>
  <si>
    <t>dd(r1)</t>
  </si>
  <si>
    <t>dd(r1)_rank</t>
  </si>
  <si>
    <t>dd(r2)</t>
  </si>
  <si>
    <t>dd(r2)_rank</t>
  </si>
  <si>
    <t>dd(r3)</t>
  </si>
  <si>
    <t>dd(r3)_rank</t>
  </si>
  <si>
    <t>dd(r4)</t>
  </si>
  <si>
    <t>dd(r4)_rank</t>
  </si>
  <si>
    <t>dd(r5)</t>
  </si>
  <si>
    <t>dd(r5)_rank</t>
  </si>
  <si>
    <t>da(r1)</t>
  </si>
  <si>
    <t>da(r1)_rank</t>
  </si>
  <si>
    <t>da(r2)</t>
  </si>
  <si>
    <t>da(r2)_rank</t>
  </si>
  <si>
    <t>da(r3)</t>
  </si>
  <si>
    <t>da(r3)_rank</t>
  </si>
  <si>
    <t>da(r4)</t>
  </si>
  <si>
    <t>da(r4)_rank</t>
  </si>
  <si>
    <t>da(r5)</t>
  </si>
  <si>
    <t>da(r5)_rank</t>
  </si>
  <si>
    <t>gir(r1)</t>
  </si>
  <si>
    <t>gir(r1)_rank</t>
  </si>
  <si>
    <t>gir(r2)</t>
  </si>
  <si>
    <t>gir(r2)_rank</t>
  </si>
  <si>
    <t>gir(r3)</t>
  </si>
  <si>
    <t>gir(r3)_rank</t>
  </si>
  <si>
    <t>gir(r4)</t>
  </si>
  <si>
    <t>gir(r4)_rank</t>
  </si>
  <si>
    <t>gir(r5)</t>
  </si>
  <si>
    <t>gir(r5)_rank</t>
  </si>
  <si>
    <t>ppr(r1)</t>
  </si>
  <si>
    <t>ppr(r1)_rank</t>
  </si>
  <si>
    <t>ppr(r2)</t>
  </si>
  <si>
    <t>ppr(r2)_rank</t>
  </si>
  <si>
    <t>ppr(r3)</t>
  </si>
  <si>
    <t>ppr(r3)_rank</t>
  </si>
  <si>
    <t>ppr(r4)</t>
  </si>
  <si>
    <t>ppr(r4)_rank</t>
  </si>
  <si>
    <t>ppr(r5)</t>
  </si>
  <si>
    <t>ppr(r5)_rank</t>
  </si>
  <si>
    <t>ppgir(r1)</t>
  </si>
  <si>
    <t>ppgir(r1)_rank</t>
  </si>
  <si>
    <t>ppgir(r2)</t>
  </si>
  <si>
    <t>ppgir(r2)_rank</t>
  </si>
  <si>
    <t>ppgir(r3)</t>
  </si>
  <si>
    <t>ppgir(r3)_rank</t>
  </si>
  <si>
    <t>ppgir(r4)</t>
  </si>
  <si>
    <t>ppgir(r4)_rank</t>
  </si>
  <si>
    <t>ppgir(r5)</t>
  </si>
  <si>
    <t>ppgir(r5)_rank</t>
  </si>
  <si>
    <t>sc(r1)</t>
  </si>
  <si>
    <t>sc(r1)_rank</t>
  </si>
  <si>
    <t>sc(r2)</t>
  </si>
  <si>
    <t>sc(r2)_rank</t>
  </si>
  <si>
    <t>sc(r3)</t>
  </si>
  <si>
    <t>sc(r3)_rank</t>
  </si>
  <si>
    <t>sc(r4)</t>
  </si>
  <si>
    <t>sc(r4)_rank</t>
  </si>
  <si>
    <t>sc(r5)</t>
  </si>
  <si>
    <t>sc(r5)_rank</t>
  </si>
  <si>
    <t>ss(r1)</t>
  </si>
  <si>
    <t>ss(r1)_rank</t>
  </si>
  <si>
    <t>ss(r2)</t>
  </si>
  <si>
    <t>ss(r2)_rank</t>
  </si>
  <si>
    <t>ss(r3)</t>
  </si>
  <si>
    <t>ss(r3)_rank</t>
  </si>
  <si>
    <t>ss(r4)</t>
  </si>
  <si>
    <t>ss(r4)_rank</t>
  </si>
  <si>
    <t>ss(r5)</t>
  </si>
  <si>
    <t>ss(r5)_rank</t>
  </si>
  <si>
    <t>par3(r1)</t>
  </si>
  <si>
    <t>par3(r1)_rank</t>
  </si>
  <si>
    <t>par3(r2)</t>
  </si>
  <si>
    <t>par3(r2)_rank</t>
  </si>
  <si>
    <t>par3(r3)</t>
  </si>
  <si>
    <t>par3(r3)_rank</t>
  </si>
  <si>
    <t>par3(r4)</t>
  </si>
  <si>
    <t>par3(r4)_rank</t>
  </si>
  <si>
    <t>par3(r5)</t>
  </si>
  <si>
    <t>par3(r5)_rank</t>
  </si>
  <si>
    <t>par4(r1)</t>
  </si>
  <si>
    <t>par4(r1)_rank</t>
  </si>
  <si>
    <t>par4(r2)</t>
  </si>
  <si>
    <t>par4(r2)_rank</t>
  </si>
  <si>
    <t>par4(r3)</t>
  </si>
  <si>
    <t>par4(r3)_rank</t>
  </si>
  <si>
    <t>par4(r4)</t>
  </si>
  <si>
    <t>par4(r4)_rank</t>
  </si>
  <si>
    <t>par4(r5)</t>
  </si>
  <si>
    <t>par4(r5)_rank</t>
  </si>
  <si>
    <t>par5(r1)</t>
  </si>
  <si>
    <t>par5(r1)_rank</t>
  </si>
  <si>
    <t>par5(r2)</t>
  </si>
  <si>
    <t>par5(r2)_rank</t>
  </si>
  <si>
    <t>par5(r3)</t>
  </si>
  <si>
    <t>par5(r3)_rank</t>
  </si>
  <si>
    <t>par5(r4)</t>
  </si>
  <si>
    <t>par5(r4)_rank</t>
  </si>
  <si>
    <t>par5(r5)</t>
  </si>
  <si>
    <t>par5(r5)_rank</t>
  </si>
  <si>
    <t>eagles(r1)</t>
  </si>
  <si>
    <t>eagles(r1)_rank</t>
  </si>
  <si>
    <t>eagles(r2)</t>
  </si>
  <si>
    <t>eagles(r2)_rank</t>
  </si>
  <si>
    <t>eagles(r3)</t>
  </si>
  <si>
    <t>eagles(r3)_rank</t>
  </si>
  <si>
    <t>eagles(r4)</t>
  </si>
  <si>
    <t>eagles(r4)_rank</t>
  </si>
  <si>
    <t>eagles(r5)</t>
  </si>
  <si>
    <t>eagles(r5)_rank</t>
  </si>
  <si>
    <t>birdies(r1)</t>
  </si>
  <si>
    <t>birdies(r1)_rank</t>
  </si>
  <si>
    <t>birdies(r2)</t>
  </si>
  <si>
    <t>birdies(r2)_rank</t>
  </si>
  <si>
    <t>birdies(r3)</t>
  </si>
  <si>
    <t>birdies(r3)_rank</t>
  </si>
  <si>
    <t>birdies(r4)</t>
  </si>
  <si>
    <t>birdies(r4)_rank</t>
  </si>
  <si>
    <t>birdies(r5)</t>
  </si>
  <si>
    <t>birdies(r5)_rank</t>
  </si>
  <si>
    <t>pars(r1)</t>
  </si>
  <si>
    <t>pars(r1)_rank</t>
  </si>
  <si>
    <t>pars(r2)</t>
  </si>
  <si>
    <t>pars(r2)_rank</t>
  </si>
  <si>
    <t>pars(r3)</t>
  </si>
  <si>
    <t>pars(r3)_rank</t>
  </si>
  <si>
    <t>pars(r4)</t>
  </si>
  <si>
    <t>pars(r4)_rank</t>
  </si>
  <si>
    <t>pars(r5)</t>
  </si>
  <si>
    <t>pars(r5)_rank</t>
  </si>
  <si>
    <t>bogeys(r1)</t>
  </si>
  <si>
    <t>bogeys(r1)_rank</t>
  </si>
  <si>
    <t>bogeys(r2)</t>
  </si>
  <si>
    <t>bogeys(r2)_rank</t>
  </si>
  <si>
    <t>bogeys(r3)</t>
  </si>
  <si>
    <t>bogeys(r3)_rank</t>
  </si>
  <si>
    <t>bogeys(r4)</t>
  </si>
  <si>
    <t>bogeys(r4)_rank</t>
  </si>
  <si>
    <t>bogeys(r5)</t>
  </si>
  <si>
    <t>bogeys(r5)_rank</t>
  </si>
  <si>
    <t>other(r1)</t>
  </si>
  <si>
    <t>other(r1)_rank</t>
  </si>
  <si>
    <t>other(r2)</t>
  </si>
  <si>
    <t>other(r2)_rank</t>
  </si>
  <si>
    <t>other(r3)</t>
  </si>
  <si>
    <t>other(r3)_rank</t>
  </si>
  <si>
    <t>other(r4)</t>
  </si>
  <si>
    <t>other(r4)_rank</t>
  </si>
  <si>
    <t>other(r5)</t>
  </si>
  <si>
    <t>other(r5)_rank</t>
  </si>
  <si>
    <t>Win</t>
  </si>
  <si>
    <t>Stakes</t>
  </si>
  <si>
    <t>Profit</t>
  </si>
  <si>
    <t>FRL</t>
  </si>
  <si>
    <t/>
  </si>
  <si>
    <t>Player</t>
  </si>
  <si>
    <t>TTWin</t>
  </si>
  <si>
    <t>TTOdds</t>
  </si>
  <si>
    <t>BestOdds</t>
  </si>
  <si>
    <t>Kelly</t>
  </si>
  <si>
    <t>Rank</t>
  </si>
  <si>
    <t>Result</t>
  </si>
  <si>
    <t>P/L</t>
  </si>
  <si>
    <t>FRL:</t>
  </si>
  <si>
    <t>Top3: Win</t>
  </si>
  <si>
    <t>Top3: FRL</t>
  </si>
  <si>
    <t>TT Win</t>
  </si>
  <si>
    <t>Best Odds</t>
  </si>
  <si>
    <t>E/W Play</t>
  </si>
  <si>
    <t>Win %</t>
  </si>
  <si>
    <t>TT Odds</t>
  </si>
  <si>
    <t>0.71%</t>
  </si>
  <si>
    <t>0.00%</t>
  </si>
  <si>
    <t>1.25%</t>
  </si>
  <si>
    <t>0.36%</t>
  </si>
  <si>
    <t>4.73%</t>
  </si>
  <si>
    <t>0.74%</t>
  </si>
  <si>
    <t>3.97%</t>
  </si>
  <si>
    <t>0.52%</t>
  </si>
  <si>
    <t>0.59%</t>
  </si>
  <si>
    <t>12.02%</t>
  </si>
  <si>
    <t>2.89%</t>
  </si>
  <si>
    <t>4.12%</t>
  </si>
  <si>
    <t>5.29%</t>
  </si>
  <si>
    <t>1.78%</t>
  </si>
  <si>
    <t>2.32%</t>
  </si>
  <si>
    <t>4.76%</t>
  </si>
  <si>
    <t>2.55%</t>
  </si>
  <si>
    <t>2.43%</t>
  </si>
  <si>
    <t>4.58%</t>
  </si>
  <si>
    <t>10.77%</t>
  </si>
  <si>
    <t>2.85%</t>
  </si>
  <si>
    <t>7.39%</t>
  </si>
  <si>
    <t>17.98%</t>
  </si>
  <si>
    <t>24.50%</t>
  </si>
  <si>
    <t>36.03%</t>
  </si>
  <si>
    <t>3.89%</t>
  </si>
  <si>
    <t>42.62%</t>
  </si>
  <si>
    <t>26.59%</t>
  </si>
  <si>
    <t>31.84%</t>
  </si>
  <si>
    <t>72.65%</t>
  </si>
  <si>
    <t>15.01%</t>
  </si>
  <si>
    <t>A Lim Kim</t>
  </si>
  <si>
    <t>1.44%</t>
  </si>
  <si>
    <t>Alexa Pano</t>
  </si>
  <si>
    <t>Allisen Corpuz</t>
  </si>
  <si>
    <t>Amy Yang</t>
  </si>
  <si>
    <t>2.10%</t>
  </si>
  <si>
    <t>Angel Yin</t>
  </si>
  <si>
    <t>3.20%</t>
  </si>
  <si>
    <t>Ashleigh Buhai</t>
  </si>
  <si>
    <t>1.31%</t>
  </si>
  <si>
    <t>Ayaka Furue</t>
  </si>
  <si>
    <t>5.54%</t>
  </si>
  <si>
    <t>Bailey Tardy</t>
  </si>
  <si>
    <t>Brooke M. Henderson</t>
  </si>
  <si>
    <t>4.64%</t>
  </si>
  <si>
    <t>Celine Boutier</t>
  </si>
  <si>
    <t>6.78%</t>
  </si>
  <si>
    <t>Chanettee Wannasaen</t>
  </si>
  <si>
    <t>1.13%</t>
  </si>
  <si>
    <t>Cheyenne Knight</t>
  </si>
  <si>
    <t>Elizabeth Szokol</t>
  </si>
  <si>
    <t>Haeran Ryu</t>
  </si>
  <si>
    <t>6.91%</t>
  </si>
  <si>
    <t>Hannah Green</t>
  </si>
  <si>
    <t>Hyo Joo Kim</t>
  </si>
  <si>
    <t>Jasmine Suwannapura</t>
  </si>
  <si>
    <t>Jin Young Ko</t>
  </si>
  <si>
    <t>3.17%</t>
  </si>
  <si>
    <t>Lauren Coughlin</t>
  </si>
  <si>
    <t>2.59%</t>
  </si>
  <si>
    <t>Leona Maguire</t>
  </si>
  <si>
    <t>1.01%</t>
  </si>
  <si>
    <t>Linn Grant</t>
  </si>
  <si>
    <t>Linnea Strom</t>
  </si>
  <si>
    <t>Lydia Ko</t>
  </si>
  <si>
    <t>9.64%</t>
  </si>
  <si>
    <t>Megan Khang</t>
  </si>
  <si>
    <t>Minjee Lee</t>
  </si>
  <si>
    <t>Moriya Jutanugarn</t>
  </si>
  <si>
    <t>0.66%</t>
  </si>
  <si>
    <t>Nelly Korda</t>
  </si>
  <si>
    <t>14.58%</t>
  </si>
  <si>
    <t>Pajaree Anannarukarn</t>
  </si>
  <si>
    <t>Patty Tavatanakit</t>
  </si>
  <si>
    <t>Rio Takeda</t>
  </si>
  <si>
    <t>Rose Zhang</t>
  </si>
  <si>
    <t>3.42%</t>
  </si>
  <si>
    <t>Yuka Saso</t>
  </si>
  <si>
    <t>5.31%</t>
  </si>
  <si>
    <t>9.27%</t>
  </si>
  <si>
    <t>10.21%</t>
  </si>
  <si>
    <t>4.95%</t>
  </si>
  <si>
    <t>15.83%</t>
  </si>
  <si>
    <t>13.66%</t>
  </si>
  <si>
    <t>18.39%</t>
  </si>
  <si>
    <t>4.62%</t>
  </si>
  <si>
    <t>1.69%</t>
  </si>
  <si>
    <t>18.66%</t>
  </si>
  <si>
    <t>12.34%</t>
  </si>
  <si>
    <t>8.58%</t>
  </si>
  <si>
    <t>2.87%</t>
  </si>
  <si>
    <t>10.65%</t>
  </si>
  <si>
    <t>8.75%</t>
  </si>
  <si>
    <t>15.09%</t>
  </si>
  <si>
    <t>2.22%</t>
  </si>
  <si>
    <t>24.29%</t>
  </si>
  <si>
    <t>9.66%</t>
  </si>
  <si>
    <t>8.91%</t>
  </si>
  <si>
    <t>2.79%</t>
  </si>
  <si>
    <t>32.26%</t>
  </si>
  <si>
    <t>6.40%</t>
  </si>
  <si>
    <t>11.18%</t>
  </si>
  <si>
    <t>5.55%</t>
  </si>
  <si>
    <t>10.10%</t>
  </si>
  <si>
    <t>5.07%</t>
  </si>
  <si>
    <t>16.01%</t>
  </si>
  <si>
    <t>13.15%</t>
  </si>
  <si>
    <t>17.65%</t>
  </si>
  <si>
    <t>9.53%</t>
  </si>
  <si>
    <t>25.39%</t>
  </si>
  <si>
    <t>22.28%</t>
  </si>
  <si>
    <t>29.07%</t>
  </si>
  <si>
    <t>8.62%</t>
  </si>
  <si>
    <t>5.84%</t>
  </si>
  <si>
    <t>3.52%</t>
  </si>
  <si>
    <t>29.37%</t>
  </si>
  <si>
    <t>20.67%</t>
  </si>
  <si>
    <t>5.97%</t>
  </si>
  <si>
    <t>15.35%</t>
  </si>
  <si>
    <t>7.72%</t>
  </si>
  <si>
    <t>36.29%</t>
  </si>
  <si>
    <t>16.36%</t>
  </si>
  <si>
    <t>15.53%</t>
  </si>
  <si>
    <t>5.63%</t>
  </si>
  <si>
    <t>44.80%</t>
  </si>
  <si>
    <t>11.66%</t>
  </si>
  <si>
    <t>9.01%</t>
  </si>
  <si>
    <t>19.97%</t>
  </si>
  <si>
    <t>18.37%</t>
  </si>
  <si>
    <t>10.25%</t>
  </si>
  <si>
    <t>23.70%</t>
  </si>
  <si>
    <t>14.07%</t>
  </si>
  <si>
    <t>33.23%</t>
  </si>
  <si>
    <t>29.13%</t>
  </si>
  <si>
    <t>35.77%</t>
  </si>
  <si>
    <t>22.84%</t>
  </si>
  <si>
    <t>46.19%</t>
  </si>
  <si>
    <t>13.50%</t>
  </si>
  <si>
    <t>50.24%</t>
  </si>
  <si>
    <t>21.74%</t>
  </si>
  <si>
    <t>15.90%</t>
  </si>
  <si>
    <t>50.46%</t>
  </si>
  <si>
    <t>39.87%</t>
  </si>
  <si>
    <t>15.85%</t>
  </si>
  <si>
    <t>36.74%</t>
  </si>
  <si>
    <t>32.57%</t>
  </si>
  <si>
    <t>19.84%</t>
  </si>
  <si>
    <t>44.60%</t>
  </si>
  <si>
    <t>13.10%</t>
  </si>
  <si>
    <t>57.69%</t>
  </si>
  <si>
    <t>34.18%</t>
  </si>
  <si>
    <t>32.73%</t>
  </si>
  <si>
    <t>15.56%</t>
  </si>
  <si>
    <t>66.68%</t>
  </si>
  <si>
    <t>22.13%</t>
  </si>
  <si>
    <t>38.75%</t>
  </si>
  <si>
    <t>37.16%</t>
  </si>
  <si>
    <t>23.98%</t>
  </si>
  <si>
    <t>56.49%</t>
  </si>
  <si>
    <t>42.15%</t>
  </si>
  <si>
    <t>67.01%</t>
  </si>
  <si>
    <t>62.58%</t>
  </si>
  <si>
    <t>69.28%</t>
  </si>
  <si>
    <t>55.13%</t>
  </si>
  <si>
    <t>77.67%</t>
  </si>
  <si>
    <t>41.30%</t>
  </si>
  <si>
    <t>74.81%</t>
  </si>
  <si>
    <t>80.66%</t>
  </si>
  <si>
    <t>53.50%</t>
  </si>
  <si>
    <t>45.30%</t>
  </si>
  <si>
    <t>80.81%</t>
  </si>
  <si>
    <t>65.77%</t>
  </si>
  <si>
    <t>45.52%</t>
  </si>
  <si>
    <t>70.02%</t>
  </si>
  <si>
    <t>66.05%</t>
  </si>
  <si>
    <t>51.44%</t>
  </si>
  <si>
    <t>76.92%</t>
  </si>
  <si>
    <t>40.66%</t>
  </si>
  <si>
    <t>85.15%</t>
  </si>
  <si>
    <t>68.10%</t>
  </si>
  <si>
    <t>66.25%</t>
  </si>
  <si>
    <t>44.68%</t>
  </si>
  <si>
    <t>89.74%</t>
  </si>
  <si>
    <t>59.95%</t>
  </si>
  <si>
    <t>54.37%</t>
  </si>
  <si>
    <t>72.45%</t>
  </si>
  <si>
    <t>70.52%</t>
  </si>
  <si>
    <t>57.05%</t>
  </si>
  <si>
    <t>92.83%</t>
  </si>
  <si>
    <t>87.19%</t>
  </si>
  <si>
    <t>95.77%</t>
  </si>
  <si>
    <t>94.77%</t>
  </si>
  <si>
    <t>96.18%</t>
  </si>
  <si>
    <t>92.47%</t>
  </si>
  <si>
    <t>97.90%</t>
  </si>
  <si>
    <t>86.45%</t>
  </si>
  <si>
    <t>97.35%</t>
  </si>
  <si>
    <t>98.19%</t>
  </si>
  <si>
    <t>91.90%</t>
  </si>
  <si>
    <t>88.57%</t>
  </si>
  <si>
    <t>83.29%</t>
  </si>
  <si>
    <t>98.27%</t>
  </si>
  <si>
    <t>97.00%</t>
  </si>
  <si>
    <t>95.57%</t>
  </si>
  <si>
    <t>88.64%</t>
  </si>
  <si>
    <t>96.54%</t>
  </si>
  <si>
    <t>90.98%</t>
  </si>
  <si>
    <t>97.74%</t>
  </si>
  <si>
    <t>86.22%</t>
  </si>
  <si>
    <t>98.93%</t>
  </si>
  <si>
    <t>96.02%</t>
  </si>
  <si>
    <t>95.60%</t>
  </si>
  <si>
    <t>88.16%</t>
  </si>
  <si>
    <t>99.34%</t>
  </si>
  <si>
    <t>93.92%</t>
  </si>
  <si>
    <t>92.23%</t>
  </si>
  <si>
    <t>96.91%</t>
  </si>
  <si>
    <t>96.62%</t>
  </si>
  <si>
    <t>92.89%</t>
  </si>
  <si>
    <t>100.00%</t>
  </si>
  <si>
    <t>0.70%</t>
  </si>
  <si>
    <t>0.10%</t>
  </si>
  <si>
    <t>0.20%</t>
  </si>
  <si>
    <t>1.00%</t>
  </si>
  <si>
    <t>2.19%</t>
  </si>
  <si>
    <t>1.20%</t>
  </si>
  <si>
    <t>3.12%</t>
  </si>
  <si>
    <t>2.67%</t>
  </si>
  <si>
    <t>2.01%</t>
  </si>
  <si>
    <t>4.65%</t>
  </si>
  <si>
    <t>1.21%</t>
  </si>
  <si>
    <t>4.24%</t>
  </si>
  <si>
    <t>5.40%</t>
  </si>
  <si>
    <t>1.89%</t>
  </si>
  <si>
    <t>0.96%</t>
  </si>
  <si>
    <t>5.53%</t>
  </si>
  <si>
    <t>3.95%</t>
  </si>
  <si>
    <t>2.97%</t>
  </si>
  <si>
    <t>1.45%</t>
  </si>
  <si>
    <t>3.53%</t>
  </si>
  <si>
    <t>3.09%</t>
  </si>
  <si>
    <t>1.81%</t>
  </si>
  <si>
    <t>4.69%</t>
  </si>
  <si>
    <t>1.16%</t>
  </si>
  <si>
    <t>6.88%</t>
  </si>
  <si>
    <t>3.11%</t>
  </si>
  <si>
    <t>8.70%</t>
  </si>
  <si>
    <t>2.47%</t>
  </si>
  <si>
    <t>0.50%</t>
  </si>
  <si>
    <t>2.02%</t>
  </si>
  <si>
    <t>3.72%</t>
  </si>
  <si>
    <t>3.65%</t>
  </si>
  <si>
    <t>2.23%</t>
  </si>
  <si>
    <t>Date</t>
  </si>
  <si>
    <t>Event</t>
  </si>
  <si>
    <t>Course</t>
  </si>
  <si>
    <t>Location</t>
  </si>
  <si>
    <t>Tour</t>
  </si>
  <si>
    <t>Tour2</t>
  </si>
  <si>
    <t>Tour3</t>
  </si>
  <si>
    <t>Surname</t>
  </si>
  <si>
    <t>FirstName</t>
  </si>
  <si>
    <t>Posn</t>
  </si>
  <si>
    <t>Rd1</t>
  </si>
  <si>
    <t>Rd2</t>
  </si>
  <si>
    <t>Rd3</t>
  </si>
  <si>
    <t>Rd4</t>
  </si>
  <si>
    <t>Rd5</t>
  </si>
  <si>
    <t>Total</t>
  </si>
  <si>
    <t>Field</t>
  </si>
  <si>
    <t>Field1</t>
  </si>
  <si>
    <t>AdjRd1</t>
  </si>
  <si>
    <t>AdjRd2</t>
  </si>
  <si>
    <t>AdjRd3</t>
  </si>
  <si>
    <t>AdjRd4</t>
  </si>
  <si>
    <t>AdjRd5</t>
  </si>
  <si>
    <t>AdjAve</t>
  </si>
  <si>
    <t>Rd1Pos</t>
  </si>
  <si>
    <t>Rd2Pos</t>
  </si>
  <si>
    <t>Rd3Pos</t>
  </si>
  <si>
    <t>Rd4Pos</t>
  </si>
  <si>
    <t>Rd5Pos</t>
  </si>
  <si>
    <t>Rd1Lead</t>
  </si>
  <si>
    <t>Rd2Lead</t>
  </si>
  <si>
    <t>Rd3Lead</t>
  </si>
  <si>
    <t>Rd4Lead</t>
  </si>
  <si>
    <t>Rd5Lead</t>
  </si>
  <si>
    <t>Posn2</t>
  </si>
  <si>
    <t>Tournament of Champions</t>
  </si>
  <si>
    <t>Lake Nona</t>
  </si>
  <si>
    <t>Florida</t>
  </si>
  <si>
    <t>LPGA</t>
  </si>
  <si>
    <t>Kim</t>
  </si>
  <si>
    <t>A Lim</t>
  </si>
  <si>
    <t>Korda</t>
  </si>
  <si>
    <t>Nelly</t>
  </si>
  <si>
    <t>Grant</t>
  </si>
  <si>
    <t>Linn</t>
  </si>
  <si>
    <t>Ko</t>
  </si>
  <si>
    <t>Jin Young</t>
  </si>
  <si>
    <t>Lee</t>
  </si>
  <si>
    <t>Minjee</t>
  </si>
  <si>
    <t>Lydia</t>
  </si>
  <si>
    <t>Coughlin</t>
  </si>
  <si>
    <t>Lauren</t>
  </si>
  <si>
    <t>Takeda</t>
  </si>
  <si>
    <t>Rio</t>
  </si>
  <si>
    <t>Maguire</t>
  </si>
  <si>
    <t>Leona</t>
  </si>
  <si>
    <t>Anannarukarn</t>
  </si>
  <si>
    <t>Pajaree</t>
  </si>
  <si>
    <t>Buhai</t>
  </si>
  <si>
    <t>Ashleigh</t>
  </si>
  <si>
    <t>Hyo Joo</t>
  </si>
  <si>
    <t>Zhang</t>
  </si>
  <si>
    <t>Rose</t>
  </si>
  <si>
    <t>Boutier</t>
  </si>
  <si>
    <t>Celine</t>
  </si>
  <si>
    <t>Henderson</t>
  </si>
  <si>
    <t>Brooke M.</t>
  </si>
  <si>
    <t>Ryu</t>
  </si>
  <si>
    <t>Haeran</t>
  </si>
  <si>
    <t>Szokol</t>
  </si>
  <si>
    <t>Elizabeth</t>
  </si>
  <si>
    <t>Khang</t>
  </si>
  <si>
    <t>Megan</t>
  </si>
  <si>
    <t>Yin</t>
  </si>
  <si>
    <t>Angel</t>
  </si>
  <si>
    <t>Green</t>
  </si>
  <si>
    <t>Hannah</t>
  </si>
  <si>
    <t>Tavatanakit</t>
  </si>
  <si>
    <t>Patty</t>
  </si>
  <si>
    <t>Corpuz</t>
  </si>
  <si>
    <t>Allisen</t>
  </si>
  <si>
    <t>Knight</t>
  </si>
  <si>
    <t>Cheyenne</t>
  </si>
  <si>
    <t>Yang</t>
  </si>
  <si>
    <t>Amy</t>
  </si>
  <si>
    <t>Furue</t>
  </si>
  <si>
    <t>Ayaka</t>
  </si>
  <si>
    <t>Tardy</t>
  </si>
  <si>
    <t>Bailey</t>
  </si>
  <si>
    <t>Pano</t>
  </si>
  <si>
    <t>Alexa</t>
  </si>
  <si>
    <t>Suwannapura</t>
  </si>
  <si>
    <t>Jasmine</t>
  </si>
  <si>
    <t>Strom</t>
  </si>
  <si>
    <t>Linnea</t>
  </si>
  <si>
    <t>Jutanugarn</t>
  </si>
  <si>
    <t>Moriya</t>
  </si>
  <si>
    <t>Saso</t>
  </si>
  <si>
    <t>Yuka</t>
  </si>
  <si>
    <t>Wannasaen</t>
  </si>
  <si>
    <t>Chanettee</t>
  </si>
  <si>
    <t>Bet365: 45/1, 4pl, 1/4</t>
  </si>
  <si>
    <t>Spreadex: 50/1, 4pl, 1/4</t>
  </si>
  <si>
    <t>Skybet: 14/1, 4pl, 1/4</t>
  </si>
  <si>
    <t>Ladbrokes: 100/1, 4pl, 1/4</t>
  </si>
  <si>
    <t>Spreadex: 400/1, 4pl, 1/4</t>
  </si>
  <si>
    <t>Bet365: 25/1, 4pl, 1/4</t>
  </si>
  <si>
    <t>Skybet: 40/1, 4pl, 1/4</t>
  </si>
  <si>
    <t>Spreadex: 175/1, 4pl, 1/4</t>
  </si>
  <si>
    <t>Ladbrokes: 40/1, 4pl, 1/4</t>
  </si>
  <si>
    <t>Spreadex: 22/1, 4pl, 1/4</t>
  </si>
  <si>
    <t>Bet365: 350/1, 4pl, 1/4</t>
  </si>
  <si>
    <t>Skybet: 175/1, 4pl, 1/4</t>
  </si>
  <si>
    <t>Ladbrokes: 90/1, 4pl, 1/4</t>
  </si>
  <si>
    <t>Ladbrokes: 50/1, 5pl, 1/4</t>
  </si>
  <si>
    <t>Full P/L</t>
  </si>
  <si>
    <t>WIN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</si>
</sst>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quotePrefix="1"/>
    <xf numFmtId="165" fontId="0" fillId="0" borderId="0" xfId="0" quotePrefix="1" applyNumberFormat="1"/>
    <xf numFmtId="0" fontId="0" fillId="2" borderId="0" xfId="0" applyFill="1"/>
    <xf numFmtId="15" fontId="0" fillId="0" borderId="0" xfId="0" applyNumberFormat="1"/>
    <xf numFmtId="20" fontId="0" fillId="0" borderId="0" xfId="0" applyNumberFormat="1"/>
    <xf numFmtId="2" fontId="0" fillId="0" borderId="0" xfId="0" applyNumberFormat="1"/>
    <xf numFmtId="2" fontId="0" fillId="0" borderId="0" xfId="0" quotePrefix="1" applyNumberFormat="1"/>
    <xf numFmtId="10" fontId="0" fillId="0" borderId="0" xfId="0" quotePrefix="1" applyNumberFormat="1"/>
    <xf numFmtId="10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right"/>
    </xf>
    <xf numFmtId="0" fontId="0" fillId="0" borderId="0" xfId="0" quotePrefix="1" applyAlignment="1">
      <alignment horizontal="right"/>
    </xf>
    <xf numFmtId="10" fontId="0" fillId="0" borderId="0" xfId="0" quotePrefix="1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0" fontId="0" fillId="0" borderId="0" xfId="0" applyNumberFormat="1" applyAlignment="1">
      <alignment horizontal="right"/>
    </xf>
    <xf numFmtId="0" fontId="0" fillId="0" borderId="0" xfId="0" applyAlignment="1">
      <alignment horizontal="center"/>
    </xf>
    <xf numFmtId="10" fontId="1" fillId="0" borderId="0" xfId="1" applyNumberFormat="1" applyFont="1" applyFill="1"/>
  </cellXfs>
  <cellStyles count="2">
    <cellStyle name="Normal" xfId="0" builtinId="0"/>
    <cellStyle name="Percent" xfId="1" builtinId="5"/>
  </cellStyles>
  <dxfs count="13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eetMetadata" Target="metadata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68A2A-78C5-4DDF-85E5-705138E57BF6}">
  <sheetPr codeName="Sheet5"/>
  <dimension ref="A1:IV2001"/>
  <sheetViews>
    <sheetView workbookViewId="0">
      <pane ySplit="1" topLeftCell="A2" activePane="bottomLeft" state="frozen"/>
      <selection activeCell="B1" sqref="B1"/>
      <selection pane="bottomLeft" activeCell="B1" sqref="B1:AJ33"/>
    </sheetView>
  </sheetViews>
  <sheetFormatPr defaultRowHeight="15" x14ac:dyDescent="0.25"/>
  <cols>
    <col min="1" max="1" width="30.7109375" style="3" customWidth="1"/>
    <col min="7" max="8" width="0" hidden="1" customWidth="1"/>
    <col min="18" max="25" width="0" hidden="1" customWidth="1"/>
  </cols>
  <sheetData>
    <row r="1" spans="1:36" x14ac:dyDescent="0.25">
      <c r="A1" s="3" t="s">
        <v>0</v>
      </c>
      <c r="B1" t="s">
        <v>497</v>
      </c>
      <c r="C1" t="s">
        <v>498</v>
      </c>
      <c r="D1" t="s">
        <v>499</v>
      </c>
      <c r="E1" t="s">
        <v>500</v>
      </c>
      <c r="F1" t="s">
        <v>501</v>
      </c>
      <c r="G1" t="s">
        <v>502</v>
      </c>
      <c r="H1" t="s">
        <v>503</v>
      </c>
      <c r="I1" t="s">
        <v>504</v>
      </c>
      <c r="J1" t="s">
        <v>505</v>
      </c>
      <c r="K1" t="s">
        <v>506</v>
      </c>
      <c r="L1" t="s">
        <v>507</v>
      </c>
      <c r="M1" t="s">
        <v>508</v>
      </c>
      <c r="N1" t="s">
        <v>509</v>
      </c>
      <c r="O1" t="s">
        <v>510</v>
      </c>
      <c r="P1" t="s">
        <v>511</v>
      </c>
      <c r="Q1" t="s">
        <v>512</v>
      </c>
      <c r="R1" t="s">
        <v>513</v>
      </c>
      <c r="S1" t="s">
        <v>514</v>
      </c>
      <c r="T1" t="s">
        <v>515</v>
      </c>
      <c r="U1" t="s">
        <v>516</v>
      </c>
      <c r="V1" t="s">
        <v>517</v>
      </c>
      <c r="W1" t="s">
        <v>518</v>
      </c>
      <c r="X1" t="s">
        <v>519</v>
      </c>
      <c r="Y1" t="s">
        <v>520</v>
      </c>
      <c r="Z1" t="s">
        <v>521</v>
      </c>
      <c r="AA1" t="s">
        <v>522</v>
      </c>
      <c r="AB1" t="s">
        <v>523</v>
      </c>
      <c r="AC1" t="s">
        <v>524</v>
      </c>
      <c r="AD1" t="s">
        <v>525</v>
      </c>
      <c r="AE1" t="s">
        <v>526</v>
      </c>
      <c r="AF1" t="s">
        <v>527</v>
      </c>
      <c r="AG1" t="s">
        <v>528</v>
      </c>
      <c r="AH1" t="s">
        <v>529</v>
      </c>
      <c r="AI1" t="s">
        <v>530</v>
      </c>
      <c r="AJ1" t="s">
        <v>531</v>
      </c>
    </row>
    <row r="2" spans="1:36" x14ac:dyDescent="0.25">
      <c r="A2" s="3" t="str">
        <f t="shared" ref="A2:A65" si="0">IF(J2="","",CONCATENATE(J2," ",I2))</f>
        <v>A Lim Kim</v>
      </c>
      <c r="B2" s="4">
        <v>45690</v>
      </c>
      <c r="C2" t="s">
        <v>532</v>
      </c>
      <c r="D2" t="s">
        <v>533</v>
      </c>
      <c r="E2" t="s">
        <v>534</v>
      </c>
      <c r="F2" t="s">
        <v>535</v>
      </c>
      <c r="I2" t="s">
        <v>536</v>
      </c>
      <c r="J2" t="s">
        <v>537</v>
      </c>
      <c r="K2">
        <v>1</v>
      </c>
      <c r="L2">
        <v>65</v>
      </c>
      <c r="M2">
        <v>69</v>
      </c>
      <c r="N2">
        <v>67</v>
      </c>
      <c r="O2">
        <v>67</v>
      </c>
      <c r="Q2">
        <v>268</v>
      </c>
      <c r="R2">
        <v>70.77</v>
      </c>
      <c r="S2">
        <v>70.77</v>
      </c>
      <c r="T2">
        <v>64.58</v>
      </c>
      <c r="U2">
        <v>68.180000000000007</v>
      </c>
      <c r="V2">
        <v>67.27</v>
      </c>
      <c r="W2">
        <v>67.89</v>
      </c>
      <c r="Y2">
        <v>66.98</v>
      </c>
      <c r="Z2">
        <v>1</v>
      </c>
      <c r="AA2">
        <v>1</v>
      </c>
      <c r="AB2">
        <v>1</v>
      </c>
      <c r="AC2">
        <v>1</v>
      </c>
      <c r="AE2">
        <v>-4</v>
      </c>
      <c r="AF2">
        <v>-3</v>
      </c>
      <c r="AG2">
        <v>-3</v>
      </c>
      <c r="AH2">
        <v>-2</v>
      </c>
      <c r="AJ2">
        <v>1</v>
      </c>
    </row>
    <row r="3" spans="1:36" x14ac:dyDescent="0.25">
      <c r="A3" s="3" t="str">
        <f t="shared" si="0"/>
        <v>Nelly Korda</v>
      </c>
      <c r="B3" s="4">
        <v>45690</v>
      </c>
      <c r="C3" t="s">
        <v>532</v>
      </c>
      <c r="D3" t="s">
        <v>533</v>
      </c>
      <c r="E3" t="s">
        <v>534</v>
      </c>
      <c r="F3" t="s">
        <v>535</v>
      </c>
      <c r="I3" t="s">
        <v>538</v>
      </c>
      <c r="J3" t="s">
        <v>539</v>
      </c>
      <c r="K3">
        <v>2</v>
      </c>
      <c r="L3">
        <v>71</v>
      </c>
      <c r="M3">
        <v>67</v>
      </c>
      <c r="N3">
        <v>67</v>
      </c>
      <c r="O3">
        <v>65</v>
      </c>
      <c r="Q3">
        <v>270</v>
      </c>
      <c r="R3">
        <v>70.77</v>
      </c>
      <c r="S3">
        <v>70.77</v>
      </c>
      <c r="T3">
        <v>70.58</v>
      </c>
      <c r="U3">
        <v>66.180000000000007</v>
      </c>
      <c r="V3">
        <v>67.27</v>
      </c>
      <c r="W3">
        <v>65.89</v>
      </c>
      <c r="Y3">
        <v>67.48</v>
      </c>
      <c r="Z3">
        <v>14</v>
      </c>
      <c r="AA3">
        <v>3</v>
      </c>
      <c r="AB3">
        <v>3</v>
      </c>
      <c r="AC3">
        <v>2</v>
      </c>
      <c r="AE3">
        <v>6</v>
      </c>
      <c r="AF3">
        <v>4</v>
      </c>
      <c r="AG3">
        <v>4</v>
      </c>
      <c r="AH3">
        <v>2</v>
      </c>
      <c r="AJ3">
        <v>2</v>
      </c>
    </row>
    <row r="4" spans="1:36" x14ac:dyDescent="0.25">
      <c r="A4" s="3" t="str">
        <f t="shared" si="0"/>
        <v>Linn Grant</v>
      </c>
      <c r="B4" s="4">
        <v>45690</v>
      </c>
      <c r="C4" t="s">
        <v>532</v>
      </c>
      <c r="D4" t="s">
        <v>533</v>
      </c>
      <c r="E4" t="s">
        <v>534</v>
      </c>
      <c r="F4" t="s">
        <v>535</v>
      </c>
      <c r="I4" t="s">
        <v>540</v>
      </c>
      <c r="J4" t="s">
        <v>541</v>
      </c>
      <c r="K4">
        <v>3</v>
      </c>
      <c r="L4">
        <v>70</v>
      </c>
      <c r="M4">
        <v>67</v>
      </c>
      <c r="N4">
        <v>67</v>
      </c>
      <c r="O4">
        <v>69</v>
      </c>
      <c r="Q4">
        <v>273</v>
      </c>
      <c r="R4">
        <v>70.77</v>
      </c>
      <c r="S4">
        <v>70.77</v>
      </c>
      <c r="T4">
        <v>69.58</v>
      </c>
      <c r="U4">
        <v>66.180000000000007</v>
      </c>
      <c r="V4">
        <v>67.27</v>
      </c>
      <c r="W4">
        <v>69.89</v>
      </c>
      <c r="Y4">
        <v>68.23</v>
      </c>
      <c r="Z4">
        <v>4</v>
      </c>
      <c r="AA4">
        <v>2</v>
      </c>
      <c r="AB4">
        <v>2</v>
      </c>
      <c r="AC4">
        <v>3</v>
      </c>
      <c r="AE4">
        <v>5</v>
      </c>
      <c r="AF4">
        <v>3</v>
      </c>
      <c r="AG4">
        <v>3</v>
      </c>
      <c r="AH4">
        <v>5</v>
      </c>
      <c r="AJ4">
        <v>3</v>
      </c>
    </row>
    <row r="5" spans="1:36" x14ac:dyDescent="0.25">
      <c r="A5" s="3" t="str">
        <f t="shared" si="0"/>
        <v>Jin Young Ko</v>
      </c>
      <c r="B5" s="4">
        <v>45690</v>
      </c>
      <c r="C5" t="s">
        <v>532</v>
      </c>
      <c r="D5" t="s">
        <v>533</v>
      </c>
      <c r="E5" t="s">
        <v>534</v>
      </c>
      <c r="F5" t="s">
        <v>535</v>
      </c>
      <c r="I5" t="s">
        <v>542</v>
      </c>
      <c r="J5" t="s">
        <v>543</v>
      </c>
      <c r="K5">
        <v>4</v>
      </c>
      <c r="L5">
        <v>69</v>
      </c>
      <c r="M5">
        <v>70</v>
      </c>
      <c r="N5">
        <v>70</v>
      </c>
      <c r="O5">
        <v>65</v>
      </c>
      <c r="Q5">
        <v>274</v>
      </c>
      <c r="R5">
        <v>70.77</v>
      </c>
      <c r="S5">
        <v>70.77</v>
      </c>
      <c r="T5">
        <v>68.58</v>
      </c>
      <c r="U5">
        <v>69.180000000000007</v>
      </c>
      <c r="V5">
        <v>70.27</v>
      </c>
      <c r="W5">
        <v>65.89</v>
      </c>
      <c r="Y5">
        <v>68.48</v>
      </c>
      <c r="Z5">
        <v>2</v>
      </c>
      <c r="AA5">
        <v>6</v>
      </c>
      <c r="AB5">
        <v>6</v>
      </c>
      <c r="AC5">
        <v>4</v>
      </c>
      <c r="AE5">
        <v>4</v>
      </c>
      <c r="AF5">
        <v>5</v>
      </c>
      <c r="AG5">
        <v>8</v>
      </c>
      <c r="AH5">
        <v>6</v>
      </c>
      <c r="AJ5">
        <v>4</v>
      </c>
    </row>
    <row r="6" spans="1:36" x14ac:dyDescent="0.25">
      <c r="A6" s="3" t="str">
        <f t="shared" si="0"/>
        <v>Minjee Lee</v>
      </c>
      <c r="B6" s="4">
        <v>45690</v>
      </c>
      <c r="C6" t="s">
        <v>532</v>
      </c>
      <c r="D6" t="s">
        <v>533</v>
      </c>
      <c r="E6" t="s">
        <v>534</v>
      </c>
      <c r="F6" t="s">
        <v>535</v>
      </c>
      <c r="I6" t="s">
        <v>544</v>
      </c>
      <c r="J6" t="s">
        <v>545</v>
      </c>
      <c r="K6">
        <v>4</v>
      </c>
      <c r="L6">
        <v>72</v>
      </c>
      <c r="M6">
        <v>70</v>
      </c>
      <c r="N6">
        <v>70</v>
      </c>
      <c r="O6">
        <v>62</v>
      </c>
      <c r="Q6">
        <v>274</v>
      </c>
      <c r="R6">
        <v>70.77</v>
      </c>
      <c r="S6">
        <v>70.77</v>
      </c>
      <c r="T6">
        <v>71.58</v>
      </c>
      <c r="U6">
        <v>69.180000000000007</v>
      </c>
      <c r="V6">
        <v>70.27</v>
      </c>
      <c r="W6">
        <v>62.9</v>
      </c>
      <c r="Y6">
        <v>68.48</v>
      </c>
      <c r="Z6">
        <v>17</v>
      </c>
      <c r="AA6">
        <v>15</v>
      </c>
      <c r="AB6">
        <v>12</v>
      </c>
      <c r="AC6">
        <v>4</v>
      </c>
      <c r="AE6">
        <v>7</v>
      </c>
      <c r="AF6">
        <v>8</v>
      </c>
      <c r="AG6">
        <v>11</v>
      </c>
      <c r="AH6">
        <v>6</v>
      </c>
      <c r="AJ6">
        <v>4</v>
      </c>
    </row>
    <row r="7" spans="1:36" x14ac:dyDescent="0.25">
      <c r="A7" s="3" t="str">
        <f t="shared" si="0"/>
        <v>Lydia Ko</v>
      </c>
      <c r="B7" s="4">
        <v>45690</v>
      </c>
      <c r="C7" t="s">
        <v>532</v>
      </c>
      <c r="D7" t="s">
        <v>533</v>
      </c>
      <c r="E7" t="s">
        <v>534</v>
      </c>
      <c r="F7" t="s">
        <v>535</v>
      </c>
      <c r="I7" t="s">
        <v>542</v>
      </c>
      <c r="J7" t="s">
        <v>546</v>
      </c>
      <c r="K7">
        <v>6</v>
      </c>
      <c r="L7">
        <v>73</v>
      </c>
      <c r="M7">
        <v>67</v>
      </c>
      <c r="N7">
        <v>65</v>
      </c>
      <c r="O7">
        <v>70</v>
      </c>
      <c r="Q7">
        <v>275</v>
      </c>
      <c r="R7">
        <v>70.77</v>
      </c>
      <c r="S7">
        <v>70.77</v>
      </c>
      <c r="T7">
        <v>72.58</v>
      </c>
      <c r="U7">
        <v>66.180000000000007</v>
      </c>
      <c r="V7">
        <v>65.27</v>
      </c>
      <c r="W7">
        <v>70.89</v>
      </c>
      <c r="Y7">
        <v>68.73</v>
      </c>
      <c r="Z7">
        <v>28</v>
      </c>
      <c r="AA7">
        <v>7</v>
      </c>
      <c r="AB7">
        <v>3</v>
      </c>
      <c r="AC7">
        <v>6</v>
      </c>
      <c r="AE7">
        <v>8</v>
      </c>
      <c r="AF7">
        <v>6</v>
      </c>
      <c r="AG7">
        <v>4</v>
      </c>
      <c r="AH7">
        <v>7</v>
      </c>
      <c r="AJ7">
        <v>6</v>
      </c>
    </row>
    <row r="8" spans="1:36" x14ac:dyDescent="0.25">
      <c r="A8" s="3" t="str">
        <f t="shared" si="0"/>
        <v>Lauren Coughlin</v>
      </c>
      <c r="B8" s="4">
        <v>45690</v>
      </c>
      <c r="C8" t="s">
        <v>532</v>
      </c>
      <c r="D8" t="s">
        <v>533</v>
      </c>
      <c r="E8" t="s">
        <v>534</v>
      </c>
      <c r="F8" t="s">
        <v>535</v>
      </c>
      <c r="I8" t="s">
        <v>547</v>
      </c>
      <c r="J8" t="s">
        <v>548</v>
      </c>
      <c r="K8">
        <v>7</v>
      </c>
      <c r="L8">
        <v>72</v>
      </c>
      <c r="M8">
        <v>68</v>
      </c>
      <c r="N8">
        <v>68</v>
      </c>
      <c r="O8">
        <v>68</v>
      </c>
      <c r="Q8">
        <v>276</v>
      </c>
      <c r="R8">
        <v>70.77</v>
      </c>
      <c r="S8">
        <v>70.77</v>
      </c>
      <c r="T8">
        <v>71.58</v>
      </c>
      <c r="U8">
        <v>67.180000000000007</v>
      </c>
      <c r="V8">
        <v>68.27</v>
      </c>
      <c r="W8">
        <v>68.89</v>
      </c>
      <c r="Y8">
        <v>68.98</v>
      </c>
      <c r="Z8">
        <v>17</v>
      </c>
      <c r="AA8">
        <v>7</v>
      </c>
      <c r="AB8">
        <v>5</v>
      </c>
      <c r="AC8">
        <v>7</v>
      </c>
      <c r="AE8">
        <v>7</v>
      </c>
      <c r="AF8">
        <v>6</v>
      </c>
      <c r="AG8">
        <v>7</v>
      </c>
      <c r="AH8">
        <v>8</v>
      </c>
      <c r="AJ8">
        <v>7</v>
      </c>
    </row>
    <row r="9" spans="1:36" x14ac:dyDescent="0.25">
      <c r="A9" s="3" t="str">
        <f t="shared" si="0"/>
        <v>Rio Takeda</v>
      </c>
      <c r="B9" s="4">
        <v>45690</v>
      </c>
      <c r="C9" t="s">
        <v>532</v>
      </c>
      <c r="D9" t="s">
        <v>533</v>
      </c>
      <c r="E9" t="s">
        <v>534</v>
      </c>
      <c r="F9" t="s">
        <v>535</v>
      </c>
      <c r="I9" t="s">
        <v>549</v>
      </c>
      <c r="J9" t="s">
        <v>550</v>
      </c>
      <c r="K9">
        <v>8</v>
      </c>
      <c r="L9">
        <v>70</v>
      </c>
      <c r="M9">
        <v>68</v>
      </c>
      <c r="N9">
        <v>71</v>
      </c>
      <c r="O9">
        <v>68</v>
      </c>
      <c r="Q9">
        <v>277</v>
      </c>
      <c r="R9">
        <v>70.77</v>
      </c>
      <c r="S9">
        <v>70.77</v>
      </c>
      <c r="T9">
        <v>69.58</v>
      </c>
      <c r="U9">
        <v>67.180000000000007</v>
      </c>
      <c r="V9">
        <v>71.27</v>
      </c>
      <c r="W9">
        <v>68.89</v>
      </c>
      <c r="Y9">
        <v>69.23</v>
      </c>
      <c r="Z9">
        <v>4</v>
      </c>
      <c r="AA9">
        <v>3</v>
      </c>
      <c r="AB9">
        <v>6</v>
      </c>
      <c r="AC9">
        <v>8</v>
      </c>
      <c r="AE9">
        <v>5</v>
      </c>
      <c r="AF9">
        <v>4</v>
      </c>
      <c r="AG9">
        <v>8</v>
      </c>
      <c r="AH9">
        <v>9</v>
      </c>
      <c r="AJ9">
        <v>8</v>
      </c>
    </row>
    <row r="10" spans="1:36" x14ac:dyDescent="0.25">
      <c r="A10" s="3" t="str">
        <f t="shared" si="0"/>
        <v>Leona Maguire</v>
      </c>
      <c r="B10" s="4">
        <v>45690</v>
      </c>
      <c r="C10" t="s">
        <v>532</v>
      </c>
      <c r="D10" t="s">
        <v>533</v>
      </c>
      <c r="E10" t="s">
        <v>534</v>
      </c>
      <c r="F10" t="s">
        <v>535</v>
      </c>
      <c r="I10" t="s">
        <v>551</v>
      </c>
      <c r="J10" t="s">
        <v>552</v>
      </c>
      <c r="K10">
        <v>9</v>
      </c>
      <c r="L10">
        <v>70</v>
      </c>
      <c r="M10">
        <v>68</v>
      </c>
      <c r="N10">
        <v>72</v>
      </c>
      <c r="O10">
        <v>68</v>
      </c>
      <c r="Q10">
        <v>278</v>
      </c>
      <c r="R10">
        <v>70.77</v>
      </c>
      <c r="S10">
        <v>70.77</v>
      </c>
      <c r="T10">
        <v>69.58</v>
      </c>
      <c r="U10">
        <v>67.180000000000007</v>
      </c>
      <c r="V10">
        <v>72.27</v>
      </c>
      <c r="W10">
        <v>68.89</v>
      </c>
      <c r="Y10">
        <v>69.48</v>
      </c>
      <c r="Z10">
        <v>4</v>
      </c>
      <c r="AA10">
        <v>3</v>
      </c>
      <c r="AB10">
        <v>8</v>
      </c>
      <c r="AC10">
        <v>9</v>
      </c>
      <c r="AE10">
        <v>5</v>
      </c>
      <c r="AF10">
        <v>4</v>
      </c>
      <c r="AG10">
        <v>9</v>
      </c>
      <c r="AH10">
        <v>10</v>
      </c>
      <c r="AJ10">
        <v>9</v>
      </c>
    </row>
    <row r="11" spans="1:36" x14ac:dyDescent="0.25">
      <c r="A11" s="3" t="str">
        <f t="shared" si="0"/>
        <v>Pajaree Anannarukarn</v>
      </c>
      <c r="B11" s="4">
        <v>45690</v>
      </c>
      <c r="C11" t="s">
        <v>532</v>
      </c>
      <c r="D11" t="s">
        <v>533</v>
      </c>
      <c r="E11" t="s">
        <v>534</v>
      </c>
      <c r="F11" t="s">
        <v>535</v>
      </c>
      <c r="I11" t="s">
        <v>553</v>
      </c>
      <c r="J11" t="s">
        <v>554</v>
      </c>
      <c r="K11">
        <v>10</v>
      </c>
      <c r="L11">
        <v>70</v>
      </c>
      <c r="M11">
        <v>71</v>
      </c>
      <c r="N11">
        <v>71</v>
      </c>
      <c r="O11">
        <v>68</v>
      </c>
      <c r="Q11">
        <v>280</v>
      </c>
      <c r="R11">
        <v>70.77</v>
      </c>
      <c r="S11">
        <v>70.77</v>
      </c>
      <c r="T11">
        <v>69.58</v>
      </c>
      <c r="U11">
        <v>70.180000000000007</v>
      </c>
      <c r="V11">
        <v>71.27</v>
      </c>
      <c r="W11">
        <v>68.89</v>
      </c>
      <c r="Y11">
        <v>69.98</v>
      </c>
      <c r="Z11">
        <v>4</v>
      </c>
      <c r="AA11">
        <v>9</v>
      </c>
      <c r="AB11">
        <v>12</v>
      </c>
      <c r="AC11">
        <v>10</v>
      </c>
      <c r="AE11">
        <v>5</v>
      </c>
      <c r="AF11">
        <v>7</v>
      </c>
      <c r="AG11">
        <v>11</v>
      </c>
      <c r="AH11">
        <v>12</v>
      </c>
      <c r="AJ11">
        <v>10</v>
      </c>
    </row>
    <row r="12" spans="1:36" x14ac:dyDescent="0.25">
      <c r="A12" s="3" t="str">
        <f t="shared" si="0"/>
        <v>Ashleigh Buhai</v>
      </c>
      <c r="B12" s="4">
        <v>45690</v>
      </c>
      <c r="C12" t="s">
        <v>532</v>
      </c>
      <c r="D12" t="s">
        <v>533</v>
      </c>
      <c r="E12" t="s">
        <v>534</v>
      </c>
      <c r="F12" t="s">
        <v>535</v>
      </c>
      <c r="I12" t="s">
        <v>555</v>
      </c>
      <c r="J12" t="s">
        <v>556</v>
      </c>
      <c r="K12">
        <v>10</v>
      </c>
      <c r="L12">
        <v>72</v>
      </c>
      <c r="M12">
        <v>72</v>
      </c>
      <c r="N12">
        <v>68</v>
      </c>
      <c r="O12">
        <v>68</v>
      </c>
      <c r="Q12">
        <v>280</v>
      </c>
      <c r="R12">
        <v>70.77</v>
      </c>
      <c r="S12">
        <v>70.77</v>
      </c>
      <c r="T12">
        <v>71.58</v>
      </c>
      <c r="U12">
        <v>71.180000000000007</v>
      </c>
      <c r="V12">
        <v>68.27</v>
      </c>
      <c r="W12">
        <v>68.89</v>
      </c>
      <c r="Y12">
        <v>69.98</v>
      </c>
      <c r="Z12">
        <v>17</v>
      </c>
      <c r="AA12">
        <v>19</v>
      </c>
      <c r="AB12">
        <v>12</v>
      </c>
      <c r="AC12">
        <v>10</v>
      </c>
      <c r="AE12">
        <v>7</v>
      </c>
      <c r="AF12">
        <v>10</v>
      </c>
      <c r="AG12">
        <v>11</v>
      </c>
      <c r="AH12">
        <v>12</v>
      </c>
      <c r="AJ12">
        <v>10</v>
      </c>
    </row>
    <row r="13" spans="1:36" x14ac:dyDescent="0.25">
      <c r="A13" s="3" t="str">
        <f t="shared" si="0"/>
        <v>Hyo Joo Kim</v>
      </c>
      <c r="B13" s="4">
        <v>45690</v>
      </c>
      <c r="C13" t="s">
        <v>532</v>
      </c>
      <c r="D13" t="s">
        <v>533</v>
      </c>
      <c r="E13" t="s">
        <v>534</v>
      </c>
      <c r="F13" t="s">
        <v>535</v>
      </c>
      <c r="I13" t="s">
        <v>536</v>
      </c>
      <c r="J13" t="s">
        <v>557</v>
      </c>
      <c r="K13">
        <v>10</v>
      </c>
      <c r="L13">
        <v>72</v>
      </c>
      <c r="M13">
        <v>69</v>
      </c>
      <c r="N13">
        <v>70</v>
      </c>
      <c r="O13">
        <v>69</v>
      </c>
      <c r="Q13">
        <v>280</v>
      </c>
      <c r="R13">
        <v>70.77</v>
      </c>
      <c r="S13">
        <v>70.77</v>
      </c>
      <c r="T13">
        <v>71.58</v>
      </c>
      <c r="U13">
        <v>68.180000000000007</v>
      </c>
      <c r="V13">
        <v>70.27</v>
      </c>
      <c r="W13">
        <v>69.89</v>
      </c>
      <c r="Y13">
        <v>69.98</v>
      </c>
      <c r="Z13">
        <v>17</v>
      </c>
      <c r="AA13">
        <v>9</v>
      </c>
      <c r="AB13">
        <v>10</v>
      </c>
      <c r="AC13">
        <v>10</v>
      </c>
      <c r="AE13">
        <v>7</v>
      </c>
      <c r="AF13">
        <v>7</v>
      </c>
      <c r="AG13">
        <v>10</v>
      </c>
      <c r="AH13">
        <v>12</v>
      </c>
      <c r="AJ13">
        <v>10</v>
      </c>
    </row>
    <row r="14" spans="1:36" x14ac:dyDescent="0.25">
      <c r="A14" s="3" t="str">
        <f t="shared" si="0"/>
        <v>Rose Zhang</v>
      </c>
      <c r="B14" s="4">
        <v>45690</v>
      </c>
      <c r="C14" t="s">
        <v>532</v>
      </c>
      <c r="D14" t="s">
        <v>533</v>
      </c>
      <c r="E14" t="s">
        <v>534</v>
      </c>
      <c r="F14" t="s">
        <v>535</v>
      </c>
      <c r="I14" t="s">
        <v>558</v>
      </c>
      <c r="J14" t="s">
        <v>559</v>
      </c>
      <c r="K14">
        <v>10</v>
      </c>
      <c r="L14">
        <v>70</v>
      </c>
      <c r="M14">
        <v>71</v>
      </c>
      <c r="N14">
        <v>71</v>
      </c>
      <c r="O14">
        <v>68</v>
      </c>
      <c r="Q14">
        <v>280</v>
      </c>
      <c r="R14">
        <v>70.77</v>
      </c>
      <c r="S14">
        <v>70.77</v>
      </c>
      <c r="T14">
        <v>69.58</v>
      </c>
      <c r="U14">
        <v>70.180000000000007</v>
      </c>
      <c r="V14">
        <v>71.27</v>
      </c>
      <c r="W14">
        <v>68.89</v>
      </c>
      <c r="Y14">
        <v>69.98</v>
      </c>
      <c r="Z14">
        <v>4</v>
      </c>
      <c r="AA14">
        <v>9</v>
      </c>
      <c r="AB14">
        <v>12</v>
      </c>
      <c r="AC14">
        <v>10</v>
      </c>
      <c r="AE14">
        <v>5</v>
      </c>
      <c r="AF14">
        <v>7</v>
      </c>
      <c r="AG14">
        <v>11</v>
      </c>
      <c r="AH14">
        <v>12</v>
      </c>
      <c r="AJ14">
        <v>10</v>
      </c>
    </row>
    <row r="15" spans="1:36" x14ac:dyDescent="0.25">
      <c r="A15" s="3" t="str">
        <f t="shared" si="0"/>
        <v>Celine Boutier</v>
      </c>
      <c r="B15" s="4">
        <v>45690</v>
      </c>
      <c r="C15" t="s">
        <v>532</v>
      </c>
      <c r="D15" t="s">
        <v>533</v>
      </c>
      <c r="E15" t="s">
        <v>534</v>
      </c>
      <c r="F15" t="s">
        <v>535</v>
      </c>
      <c r="I15" t="s">
        <v>560</v>
      </c>
      <c r="J15" t="s">
        <v>561</v>
      </c>
      <c r="K15">
        <v>14</v>
      </c>
      <c r="L15">
        <v>70</v>
      </c>
      <c r="M15">
        <v>71</v>
      </c>
      <c r="N15">
        <v>69</v>
      </c>
      <c r="O15">
        <v>73</v>
      </c>
      <c r="Q15">
        <v>283</v>
      </c>
      <c r="R15">
        <v>70.77</v>
      </c>
      <c r="S15">
        <v>70.77</v>
      </c>
      <c r="T15">
        <v>69.58</v>
      </c>
      <c r="U15">
        <v>70.180000000000007</v>
      </c>
      <c r="V15">
        <v>69.27</v>
      </c>
      <c r="W15">
        <v>73.89</v>
      </c>
      <c r="Y15">
        <v>70.73</v>
      </c>
      <c r="Z15">
        <v>4</v>
      </c>
      <c r="AA15">
        <v>9</v>
      </c>
      <c r="AB15">
        <v>8</v>
      </c>
      <c r="AC15">
        <v>14</v>
      </c>
      <c r="AE15">
        <v>5</v>
      </c>
      <c r="AF15">
        <v>7</v>
      </c>
      <c r="AG15">
        <v>9</v>
      </c>
      <c r="AH15">
        <v>15</v>
      </c>
      <c r="AJ15">
        <v>14</v>
      </c>
    </row>
    <row r="16" spans="1:36" x14ac:dyDescent="0.25">
      <c r="A16" s="3" t="str">
        <f t="shared" si="0"/>
        <v>Brooke M. Henderson</v>
      </c>
      <c r="B16" s="4">
        <v>45690</v>
      </c>
      <c r="C16" t="s">
        <v>532</v>
      </c>
      <c r="D16" t="s">
        <v>533</v>
      </c>
      <c r="E16" t="s">
        <v>534</v>
      </c>
      <c r="F16" t="s">
        <v>535</v>
      </c>
      <c r="I16" t="s">
        <v>562</v>
      </c>
      <c r="J16" t="s">
        <v>563</v>
      </c>
      <c r="K16">
        <v>14</v>
      </c>
      <c r="L16">
        <v>72</v>
      </c>
      <c r="M16">
        <v>72</v>
      </c>
      <c r="N16">
        <v>70</v>
      </c>
      <c r="O16">
        <v>69</v>
      </c>
      <c r="Q16">
        <v>283</v>
      </c>
      <c r="R16">
        <v>70.77</v>
      </c>
      <c r="S16">
        <v>70.77</v>
      </c>
      <c r="T16">
        <v>71.58</v>
      </c>
      <c r="U16">
        <v>71.180000000000007</v>
      </c>
      <c r="V16">
        <v>70.27</v>
      </c>
      <c r="W16">
        <v>69.89</v>
      </c>
      <c r="Y16">
        <v>70.73</v>
      </c>
      <c r="Z16">
        <v>17</v>
      </c>
      <c r="AA16">
        <v>19</v>
      </c>
      <c r="AB16">
        <v>19</v>
      </c>
      <c r="AC16">
        <v>14</v>
      </c>
      <c r="AE16">
        <v>7</v>
      </c>
      <c r="AF16">
        <v>10</v>
      </c>
      <c r="AG16">
        <v>13</v>
      </c>
      <c r="AH16">
        <v>15</v>
      </c>
      <c r="AJ16">
        <v>14</v>
      </c>
    </row>
    <row r="17" spans="1:36" x14ac:dyDescent="0.25">
      <c r="A17" s="3" t="str">
        <f t="shared" si="0"/>
        <v>Haeran Ryu</v>
      </c>
      <c r="B17" s="4">
        <v>45690</v>
      </c>
      <c r="C17" t="s">
        <v>532</v>
      </c>
      <c r="D17" t="s">
        <v>533</v>
      </c>
      <c r="E17" t="s">
        <v>534</v>
      </c>
      <c r="F17" t="s">
        <v>535</v>
      </c>
      <c r="I17" t="s">
        <v>564</v>
      </c>
      <c r="J17" t="s">
        <v>565</v>
      </c>
      <c r="K17">
        <v>14</v>
      </c>
      <c r="L17">
        <v>70</v>
      </c>
      <c r="M17">
        <v>75</v>
      </c>
      <c r="N17">
        <v>66</v>
      </c>
      <c r="O17">
        <v>72</v>
      </c>
      <c r="Q17">
        <v>283</v>
      </c>
      <c r="R17">
        <v>70.77</v>
      </c>
      <c r="S17">
        <v>70.77</v>
      </c>
      <c r="T17">
        <v>69.58</v>
      </c>
      <c r="U17">
        <v>74.180000000000007</v>
      </c>
      <c r="V17">
        <v>66.27</v>
      </c>
      <c r="W17">
        <v>72.89</v>
      </c>
      <c r="Y17">
        <v>70.73</v>
      </c>
      <c r="Z17">
        <v>4</v>
      </c>
      <c r="AA17">
        <v>23</v>
      </c>
      <c r="AB17">
        <v>10</v>
      </c>
      <c r="AC17">
        <v>14</v>
      </c>
      <c r="AE17">
        <v>5</v>
      </c>
      <c r="AF17">
        <v>11</v>
      </c>
      <c r="AG17">
        <v>10</v>
      </c>
      <c r="AH17">
        <v>15</v>
      </c>
      <c r="AJ17">
        <v>14</v>
      </c>
    </row>
    <row r="18" spans="1:36" x14ac:dyDescent="0.25">
      <c r="A18" s="3" t="str">
        <f t="shared" si="0"/>
        <v>Elizabeth Szokol</v>
      </c>
      <c r="B18" s="4">
        <v>45690</v>
      </c>
      <c r="C18" t="s">
        <v>532</v>
      </c>
      <c r="D18" t="s">
        <v>533</v>
      </c>
      <c r="E18" t="s">
        <v>534</v>
      </c>
      <c r="F18" t="s">
        <v>535</v>
      </c>
      <c r="I18" t="s">
        <v>566</v>
      </c>
      <c r="J18" t="s">
        <v>567</v>
      </c>
      <c r="K18">
        <v>14</v>
      </c>
      <c r="L18">
        <v>71</v>
      </c>
      <c r="M18">
        <v>74</v>
      </c>
      <c r="N18">
        <v>72</v>
      </c>
      <c r="O18">
        <v>66</v>
      </c>
      <c r="Q18">
        <v>283</v>
      </c>
      <c r="R18">
        <v>70.77</v>
      </c>
      <c r="S18">
        <v>70.77</v>
      </c>
      <c r="T18">
        <v>70.58</v>
      </c>
      <c r="U18">
        <v>73.180000000000007</v>
      </c>
      <c r="V18">
        <v>72.27</v>
      </c>
      <c r="W18">
        <v>66.89</v>
      </c>
      <c r="Y18">
        <v>70.73</v>
      </c>
      <c r="Z18">
        <v>14</v>
      </c>
      <c r="AA18">
        <v>23</v>
      </c>
      <c r="AB18">
        <v>26</v>
      </c>
      <c r="AC18">
        <v>14</v>
      </c>
      <c r="AE18">
        <v>6</v>
      </c>
      <c r="AF18">
        <v>11</v>
      </c>
      <c r="AG18">
        <v>16</v>
      </c>
      <c r="AH18">
        <v>15</v>
      </c>
      <c r="AJ18">
        <v>14</v>
      </c>
    </row>
    <row r="19" spans="1:36" x14ac:dyDescent="0.25">
      <c r="A19" s="3" t="str">
        <f t="shared" si="0"/>
        <v>Megan Khang</v>
      </c>
      <c r="B19" s="4">
        <v>45690</v>
      </c>
      <c r="C19" t="s">
        <v>532</v>
      </c>
      <c r="D19" t="s">
        <v>533</v>
      </c>
      <c r="E19" t="s">
        <v>534</v>
      </c>
      <c r="F19" t="s">
        <v>535</v>
      </c>
      <c r="I19" t="s">
        <v>568</v>
      </c>
      <c r="J19" t="s">
        <v>569</v>
      </c>
      <c r="K19">
        <v>18</v>
      </c>
      <c r="L19">
        <v>72</v>
      </c>
      <c r="M19">
        <v>74</v>
      </c>
      <c r="N19">
        <v>70</v>
      </c>
      <c r="O19">
        <v>68</v>
      </c>
      <c r="Q19">
        <v>284</v>
      </c>
      <c r="R19">
        <v>70.77</v>
      </c>
      <c r="S19">
        <v>70.77</v>
      </c>
      <c r="T19">
        <v>71.58</v>
      </c>
      <c r="U19">
        <v>73.180000000000007</v>
      </c>
      <c r="V19">
        <v>70.27</v>
      </c>
      <c r="W19">
        <v>68.89</v>
      </c>
      <c r="Y19">
        <v>70.98</v>
      </c>
      <c r="Z19">
        <v>17</v>
      </c>
      <c r="AA19">
        <v>26</v>
      </c>
      <c r="AB19">
        <v>21</v>
      </c>
      <c r="AC19">
        <v>18</v>
      </c>
      <c r="AE19">
        <v>7</v>
      </c>
      <c r="AF19">
        <v>12</v>
      </c>
      <c r="AG19">
        <v>15</v>
      </c>
      <c r="AH19">
        <v>16</v>
      </c>
      <c r="AJ19">
        <v>18</v>
      </c>
    </row>
    <row r="20" spans="1:36" x14ac:dyDescent="0.25">
      <c r="A20" s="3" t="str">
        <f t="shared" si="0"/>
        <v>Angel Yin</v>
      </c>
      <c r="B20" s="4">
        <v>45690</v>
      </c>
      <c r="C20" t="s">
        <v>532</v>
      </c>
      <c r="D20" t="s">
        <v>533</v>
      </c>
      <c r="E20" t="s">
        <v>534</v>
      </c>
      <c r="F20" t="s">
        <v>535</v>
      </c>
      <c r="I20" t="s">
        <v>570</v>
      </c>
      <c r="J20" t="s">
        <v>571</v>
      </c>
      <c r="K20">
        <v>18</v>
      </c>
      <c r="L20">
        <v>72</v>
      </c>
      <c r="M20">
        <v>71</v>
      </c>
      <c r="N20">
        <v>70</v>
      </c>
      <c r="O20">
        <v>71</v>
      </c>
      <c r="Q20">
        <v>284</v>
      </c>
      <c r="R20">
        <v>70.77</v>
      </c>
      <c r="S20">
        <v>70.77</v>
      </c>
      <c r="T20">
        <v>71.58</v>
      </c>
      <c r="U20">
        <v>70.180000000000007</v>
      </c>
      <c r="V20">
        <v>70.27</v>
      </c>
      <c r="W20">
        <v>71.89</v>
      </c>
      <c r="Y20">
        <v>70.98</v>
      </c>
      <c r="Z20">
        <v>17</v>
      </c>
      <c r="AA20">
        <v>17</v>
      </c>
      <c r="AB20">
        <v>17</v>
      </c>
      <c r="AC20">
        <v>18</v>
      </c>
      <c r="AE20">
        <v>7</v>
      </c>
      <c r="AF20">
        <v>9</v>
      </c>
      <c r="AG20">
        <v>12</v>
      </c>
      <c r="AH20">
        <v>16</v>
      </c>
      <c r="AJ20">
        <v>18</v>
      </c>
    </row>
    <row r="21" spans="1:36" x14ac:dyDescent="0.25">
      <c r="A21" s="3" t="str">
        <f t="shared" si="0"/>
        <v>Hannah Green</v>
      </c>
      <c r="B21" s="4">
        <v>45690</v>
      </c>
      <c r="C21" t="s">
        <v>532</v>
      </c>
      <c r="D21" t="s">
        <v>533</v>
      </c>
      <c r="E21" t="s">
        <v>534</v>
      </c>
      <c r="F21" t="s">
        <v>535</v>
      </c>
      <c r="I21" t="s">
        <v>572</v>
      </c>
      <c r="J21" t="s">
        <v>573</v>
      </c>
      <c r="K21">
        <v>20</v>
      </c>
      <c r="L21">
        <v>70</v>
      </c>
      <c r="M21">
        <v>71</v>
      </c>
      <c r="N21">
        <v>74</v>
      </c>
      <c r="O21">
        <v>71</v>
      </c>
      <c r="Q21">
        <v>286</v>
      </c>
      <c r="R21">
        <v>70.77</v>
      </c>
      <c r="S21">
        <v>70.77</v>
      </c>
      <c r="T21">
        <v>69.58</v>
      </c>
      <c r="U21">
        <v>70.180000000000007</v>
      </c>
      <c r="V21">
        <v>74.27</v>
      </c>
      <c r="W21">
        <v>71.89</v>
      </c>
      <c r="Y21">
        <v>71.48</v>
      </c>
      <c r="Z21">
        <v>4</v>
      </c>
      <c r="AA21">
        <v>9</v>
      </c>
      <c r="AB21">
        <v>20</v>
      </c>
      <c r="AC21">
        <v>20</v>
      </c>
      <c r="AE21">
        <v>5</v>
      </c>
      <c r="AF21">
        <v>7</v>
      </c>
      <c r="AG21">
        <v>14</v>
      </c>
      <c r="AH21">
        <v>18</v>
      </c>
      <c r="AJ21">
        <v>20</v>
      </c>
    </row>
    <row r="22" spans="1:36" x14ac:dyDescent="0.25">
      <c r="A22" s="3" t="str">
        <f t="shared" si="0"/>
        <v>Patty Tavatanakit</v>
      </c>
      <c r="B22" s="4">
        <v>45690</v>
      </c>
      <c r="C22" t="s">
        <v>532</v>
      </c>
      <c r="D22" t="s">
        <v>533</v>
      </c>
      <c r="E22" t="s">
        <v>534</v>
      </c>
      <c r="F22" t="s">
        <v>535</v>
      </c>
      <c r="I22" t="s">
        <v>574</v>
      </c>
      <c r="J22" t="s">
        <v>575</v>
      </c>
      <c r="K22">
        <v>20</v>
      </c>
      <c r="L22">
        <v>69</v>
      </c>
      <c r="M22">
        <v>76</v>
      </c>
      <c r="N22">
        <v>71</v>
      </c>
      <c r="O22">
        <v>70</v>
      </c>
      <c r="Q22">
        <v>286</v>
      </c>
      <c r="R22">
        <v>70.77</v>
      </c>
      <c r="S22">
        <v>70.77</v>
      </c>
      <c r="T22">
        <v>68.58</v>
      </c>
      <c r="U22">
        <v>75.180000000000007</v>
      </c>
      <c r="V22">
        <v>71.27</v>
      </c>
      <c r="W22">
        <v>70.89</v>
      </c>
      <c r="Y22">
        <v>71.48</v>
      </c>
      <c r="Z22">
        <v>2</v>
      </c>
      <c r="AA22">
        <v>23</v>
      </c>
      <c r="AB22">
        <v>21</v>
      </c>
      <c r="AC22">
        <v>20</v>
      </c>
      <c r="AE22">
        <v>4</v>
      </c>
      <c r="AF22">
        <v>11</v>
      </c>
      <c r="AG22">
        <v>15</v>
      </c>
      <c r="AH22">
        <v>18</v>
      </c>
      <c r="AJ22">
        <v>20</v>
      </c>
    </row>
    <row r="23" spans="1:36" x14ac:dyDescent="0.25">
      <c r="A23" s="3" t="str">
        <f t="shared" si="0"/>
        <v>Allisen Corpuz</v>
      </c>
      <c r="B23" s="4">
        <v>45690</v>
      </c>
      <c r="C23" t="s">
        <v>532</v>
      </c>
      <c r="D23" t="s">
        <v>533</v>
      </c>
      <c r="E23" t="s">
        <v>534</v>
      </c>
      <c r="F23" t="s">
        <v>535</v>
      </c>
      <c r="I23" t="s">
        <v>576</v>
      </c>
      <c r="J23" t="s">
        <v>577</v>
      </c>
      <c r="K23">
        <v>22</v>
      </c>
      <c r="L23">
        <v>72</v>
      </c>
      <c r="M23">
        <v>72</v>
      </c>
      <c r="N23">
        <v>72</v>
      </c>
      <c r="O23">
        <v>71</v>
      </c>
      <c r="Q23">
        <v>287</v>
      </c>
      <c r="R23">
        <v>70.77</v>
      </c>
      <c r="S23">
        <v>70.77</v>
      </c>
      <c r="T23">
        <v>71.58</v>
      </c>
      <c r="U23">
        <v>71.180000000000007</v>
      </c>
      <c r="V23">
        <v>72.27</v>
      </c>
      <c r="W23">
        <v>71.89</v>
      </c>
      <c r="Y23">
        <v>71.73</v>
      </c>
      <c r="Z23">
        <v>17</v>
      </c>
      <c r="AA23">
        <v>19</v>
      </c>
      <c r="AB23">
        <v>21</v>
      </c>
      <c r="AC23">
        <v>22</v>
      </c>
      <c r="AE23">
        <v>7</v>
      </c>
      <c r="AF23">
        <v>10</v>
      </c>
      <c r="AG23">
        <v>15</v>
      </c>
      <c r="AH23">
        <v>19</v>
      </c>
      <c r="AJ23">
        <v>22</v>
      </c>
    </row>
    <row r="24" spans="1:36" x14ac:dyDescent="0.25">
      <c r="A24" s="3" t="str">
        <f t="shared" si="0"/>
        <v>Cheyenne Knight</v>
      </c>
      <c r="B24" s="4">
        <v>45690</v>
      </c>
      <c r="C24" t="s">
        <v>532</v>
      </c>
      <c r="D24" t="s">
        <v>533</v>
      </c>
      <c r="E24" t="s">
        <v>534</v>
      </c>
      <c r="F24" t="s">
        <v>535</v>
      </c>
      <c r="I24" t="s">
        <v>578</v>
      </c>
      <c r="J24" t="s">
        <v>579</v>
      </c>
      <c r="K24">
        <v>22</v>
      </c>
      <c r="L24">
        <v>70</v>
      </c>
      <c r="M24">
        <v>72</v>
      </c>
      <c r="N24">
        <v>71</v>
      </c>
      <c r="O24">
        <v>74</v>
      </c>
      <c r="Q24">
        <v>287</v>
      </c>
      <c r="R24">
        <v>70.77</v>
      </c>
      <c r="S24">
        <v>70.77</v>
      </c>
      <c r="T24">
        <v>69.58</v>
      </c>
      <c r="U24">
        <v>71.180000000000007</v>
      </c>
      <c r="V24">
        <v>71.27</v>
      </c>
      <c r="W24">
        <v>74.89</v>
      </c>
      <c r="Y24">
        <v>71.73</v>
      </c>
      <c r="Z24">
        <v>4</v>
      </c>
      <c r="AA24">
        <v>15</v>
      </c>
      <c r="AB24">
        <v>17</v>
      </c>
      <c r="AC24">
        <v>22</v>
      </c>
      <c r="AE24">
        <v>5</v>
      </c>
      <c r="AF24">
        <v>8</v>
      </c>
      <c r="AG24">
        <v>12</v>
      </c>
      <c r="AH24">
        <v>19</v>
      </c>
      <c r="AJ24">
        <v>22</v>
      </c>
    </row>
    <row r="25" spans="1:36" x14ac:dyDescent="0.25">
      <c r="A25" s="3" t="str">
        <f t="shared" si="0"/>
        <v>Amy Yang</v>
      </c>
      <c r="B25" s="4">
        <v>45690</v>
      </c>
      <c r="C25" t="s">
        <v>532</v>
      </c>
      <c r="D25" t="s">
        <v>533</v>
      </c>
      <c r="E25" t="s">
        <v>534</v>
      </c>
      <c r="F25" t="s">
        <v>535</v>
      </c>
      <c r="I25" t="s">
        <v>580</v>
      </c>
      <c r="J25" t="s">
        <v>581</v>
      </c>
      <c r="K25">
        <v>22</v>
      </c>
      <c r="L25">
        <v>72</v>
      </c>
      <c r="M25">
        <v>72</v>
      </c>
      <c r="N25">
        <v>74</v>
      </c>
      <c r="O25">
        <v>69</v>
      </c>
      <c r="Q25">
        <v>287</v>
      </c>
      <c r="R25">
        <v>70.77</v>
      </c>
      <c r="S25">
        <v>70.77</v>
      </c>
      <c r="T25">
        <v>71.58</v>
      </c>
      <c r="U25">
        <v>71.180000000000007</v>
      </c>
      <c r="V25">
        <v>74.27</v>
      </c>
      <c r="W25">
        <v>69.89</v>
      </c>
      <c r="Y25">
        <v>71.73</v>
      </c>
      <c r="Z25">
        <v>17</v>
      </c>
      <c r="AA25">
        <v>19</v>
      </c>
      <c r="AB25">
        <v>27</v>
      </c>
      <c r="AC25">
        <v>22</v>
      </c>
      <c r="AE25">
        <v>7</v>
      </c>
      <c r="AF25">
        <v>10</v>
      </c>
      <c r="AG25">
        <v>17</v>
      </c>
      <c r="AH25">
        <v>19</v>
      </c>
      <c r="AJ25">
        <v>22</v>
      </c>
    </row>
    <row r="26" spans="1:36" x14ac:dyDescent="0.25">
      <c r="A26" s="3" t="str">
        <f t="shared" si="0"/>
        <v>Ayaka Furue</v>
      </c>
      <c r="B26" s="4">
        <v>45690</v>
      </c>
      <c r="C26" t="s">
        <v>532</v>
      </c>
      <c r="D26" t="s">
        <v>533</v>
      </c>
      <c r="E26" t="s">
        <v>534</v>
      </c>
      <c r="F26" t="s">
        <v>535</v>
      </c>
      <c r="I26" t="s">
        <v>582</v>
      </c>
      <c r="J26" t="s">
        <v>583</v>
      </c>
      <c r="K26">
        <v>25</v>
      </c>
      <c r="L26">
        <v>71</v>
      </c>
      <c r="M26">
        <v>72</v>
      </c>
      <c r="N26">
        <v>73</v>
      </c>
      <c r="O26">
        <v>72</v>
      </c>
      <c r="Q26">
        <v>288</v>
      </c>
      <c r="R26">
        <v>70.77</v>
      </c>
      <c r="S26">
        <v>70.77</v>
      </c>
      <c r="T26">
        <v>70.58</v>
      </c>
      <c r="U26">
        <v>71.180000000000007</v>
      </c>
      <c r="V26">
        <v>73.27</v>
      </c>
      <c r="W26">
        <v>72.89</v>
      </c>
      <c r="Y26">
        <v>71.98</v>
      </c>
      <c r="Z26">
        <v>14</v>
      </c>
      <c r="AA26">
        <v>17</v>
      </c>
      <c r="AB26">
        <v>21</v>
      </c>
      <c r="AC26">
        <v>25</v>
      </c>
      <c r="AE26">
        <v>6</v>
      </c>
      <c r="AF26">
        <v>9</v>
      </c>
      <c r="AG26">
        <v>15</v>
      </c>
      <c r="AH26">
        <v>20</v>
      </c>
      <c r="AJ26">
        <v>25</v>
      </c>
    </row>
    <row r="27" spans="1:36" x14ac:dyDescent="0.25">
      <c r="A27" s="3" t="str">
        <f t="shared" si="0"/>
        <v>Bailey Tardy</v>
      </c>
      <c r="B27" s="4">
        <v>45690</v>
      </c>
      <c r="C27" t="s">
        <v>532</v>
      </c>
      <c r="D27" t="s">
        <v>533</v>
      </c>
      <c r="E27" t="s">
        <v>534</v>
      </c>
      <c r="F27" t="s">
        <v>535</v>
      </c>
      <c r="I27" t="s">
        <v>584</v>
      </c>
      <c r="J27" t="s">
        <v>585</v>
      </c>
      <c r="K27">
        <v>25</v>
      </c>
      <c r="L27">
        <v>72</v>
      </c>
      <c r="M27">
        <v>76</v>
      </c>
      <c r="N27">
        <v>71</v>
      </c>
      <c r="O27">
        <v>69</v>
      </c>
      <c r="Q27">
        <v>288</v>
      </c>
      <c r="R27">
        <v>70.77</v>
      </c>
      <c r="S27">
        <v>70.77</v>
      </c>
      <c r="T27">
        <v>71.58</v>
      </c>
      <c r="U27">
        <v>75.180000000000007</v>
      </c>
      <c r="V27">
        <v>71.27</v>
      </c>
      <c r="W27">
        <v>69.89</v>
      </c>
      <c r="Y27">
        <v>71.98</v>
      </c>
      <c r="Z27">
        <v>17</v>
      </c>
      <c r="AA27">
        <v>29</v>
      </c>
      <c r="AB27">
        <v>28</v>
      </c>
      <c r="AC27">
        <v>25</v>
      </c>
      <c r="AE27">
        <v>7</v>
      </c>
      <c r="AF27">
        <v>14</v>
      </c>
      <c r="AG27">
        <v>18</v>
      </c>
      <c r="AH27">
        <v>20</v>
      </c>
      <c r="AJ27">
        <v>25</v>
      </c>
    </row>
    <row r="28" spans="1:36" x14ac:dyDescent="0.25">
      <c r="A28" s="3" t="str">
        <f t="shared" si="0"/>
        <v>Alexa Pano</v>
      </c>
      <c r="B28" s="4">
        <v>45690</v>
      </c>
      <c r="C28" t="s">
        <v>532</v>
      </c>
      <c r="D28" t="s">
        <v>533</v>
      </c>
      <c r="E28" t="s">
        <v>534</v>
      </c>
      <c r="F28" t="s">
        <v>535</v>
      </c>
      <c r="I28" t="s">
        <v>586</v>
      </c>
      <c r="J28" t="s">
        <v>587</v>
      </c>
      <c r="K28">
        <v>27</v>
      </c>
      <c r="L28">
        <v>72</v>
      </c>
      <c r="M28">
        <v>74</v>
      </c>
      <c r="N28">
        <v>70</v>
      </c>
      <c r="O28">
        <v>74</v>
      </c>
      <c r="Q28">
        <v>290</v>
      </c>
      <c r="R28">
        <v>70.77</v>
      </c>
      <c r="S28">
        <v>70.77</v>
      </c>
      <c r="T28">
        <v>71.58</v>
      </c>
      <c r="U28">
        <v>73.180000000000007</v>
      </c>
      <c r="V28">
        <v>70.27</v>
      </c>
      <c r="W28">
        <v>74.89</v>
      </c>
      <c r="Y28">
        <v>72.48</v>
      </c>
      <c r="Z28">
        <v>17</v>
      </c>
      <c r="AA28">
        <v>26</v>
      </c>
      <c r="AB28">
        <v>21</v>
      </c>
      <c r="AC28">
        <v>27</v>
      </c>
      <c r="AE28">
        <v>7</v>
      </c>
      <c r="AF28">
        <v>12</v>
      </c>
      <c r="AG28">
        <v>15</v>
      </c>
      <c r="AH28">
        <v>22</v>
      </c>
      <c r="AJ28">
        <v>27</v>
      </c>
    </row>
    <row r="29" spans="1:36" x14ac:dyDescent="0.25">
      <c r="A29" s="3" t="str">
        <f t="shared" si="0"/>
        <v>Jasmine Suwannapura</v>
      </c>
      <c r="B29" s="4">
        <v>45690</v>
      </c>
      <c r="C29" t="s">
        <v>532</v>
      </c>
      <c r="D29" t="s">
        <v>533</v>
      </c>
      <c r="E29" t="s">
        <v>534</v>
      </c>
      <c r="F29" t="s">
        <v>535</v>
      </c>
      <c r="I29" t="s">
        <v>588</v>
      </c>
      <c r="J29" t="s">
        <v>589</v>
      </c>
      <c r="K29">
        <v>28</v>
      </c>
      <c r="L29">
        <v>73</v>
      </c>
      <c r="M29">
        <v>77</v>
      </c>
      <c r="N29">
        <v>71</v>
      </c>
      <c r="O29">
        <v>70</v>
      </c>
      <c r="Q29">
        <v>291</v>
      </c>
      <c r="R29">
        <v>70.77</v>
      </c>
      <c r="S29">
        <v>70.77</v>
      </c>
      <c r="T29">
        <v>72.58</v>
      </c>
      <c r="U29">
        <v>76.180000000000007</v>
      </c>
      <c r="V29">
        <v>71.27</v>
      </c>
      <c r="W29">
        <v>70.89</v>
      </c>
      <c r="Y29">
        <v>72.73</v>
      </c>
      <c r="Z29">
        <v>28</v>
      </c>
      <c r="AA29">
        <v>30</v>
      </c>
      <c r="AB29">
        <v>29</v>
      </c>
      <c r="AC29">
        <v>28</v>
      </c>
      <c r="AE29">
        <v>8</v>
      </c>
      <c r="AF29">
        <v>16</v>
      </c>
      <c r="AG29">
        <v>20</v>
      </c>
      <c r="AH29">
        <v>23</v>
      </c>
      <c r="AJ29">
        <v>28</v>
      </c>
    </row>
    <row r="30" spans="1:36" x14ac:dyDescent="0.25">
      <c r="A30" s="3" t="str">
        <f t="shared" si="0"/>
        <v>Linnea Strom</v>
      </c>
      <c r="B30" s="4">
        <v>45690</v>
      </c>
      <c r="C30" t="s">
        <v>532</v>
      </c>
      <c r="D30" t="s">
        <v>533</v>
      </c>
      <c r="E30" t="s">
        <v>534</v>
      </c>
      <c r="F30" t="s">
        <v>535</v>
      </c>
      <c r="I30" t="s">
        <v>590</v>
      </c>
      <c r="J30" t="s">
        <v>591</v>
      </c>
      <c r="K30">
        <v>29</v>
      </c>
      <c r="L30">
        <v>75</v>
      </c>
      <c r="M30">
        <v>76</v>
      </c>
      <c r="N30">
        <v>72</v>
      </c>
      <c r="O30">
        <v>70</v>
      </c>
      <c r="Q30">
        <v>293</v>
      </c>
      <c r="R30">
        <v>70.77</v>
      </c>
      <c r="S30">
        <v>70.77</v>
      </c>
      <c r="T30">
        <v>74.58</v>
      </c>
      <c r="U30">
        <v>75.180000000000007</v>
      </c>
      <c r="V30">
        <v>72.27</v>
      </c>
      <c r="W30">
        <v>70.89</v>
      </c>
      <c r="Y30">
        <v>73.23</v>
      </c>
      <c r="Z30">
        <v>31</v>
      </c>
      <c r="AA30">
        <v>32</v>
      </c>
      <c r="AB30">
        <v>30</v>
      </c>
      <c r="AC30">
        <v>29</v>
      </c>
      <c r="AE30">
        <v>10</v>
      </c>
      <c r="AF30">
        <v>17</v>
      </c>
      <c r="AG30">
        <v>22</v>
      </c>
      <c r="AH30">
        <v>25</v>
      </c>
      <c r="AJ30">
        <v>29</v>
      </c>
    </row>
    <row r="31" spans="1:36" x14ac:dyDescent="0.25">
      <c r="A31" s="3" t="str">
        <f t="shared" si="0"/>
        <v>Moriya Jutanugarn</v>
      </c>
      <c r="B31" s="4">
        <v>45690</v>
      </c>
      <c r="C31" t="s">
        <v>532</v>
      </c>
      <c r="D31" t="s">
        <v>533</v>
      </c>
      <c r="E31" t="s">
        <v>534</v>
      </c>
      <c r="F31" t="s">
        <v>535</v>
      </c>
      <c r="I31" t="s">
        <v>592</v>
      </c>
      <c r="J31" t="s">
        <v>593</v>
      </c>
      <c r="K31">
        <v>30</v>
      </c>
      <c r="L31">
        <v>75</v>
      </c>
      <c r="M31">
        <v>75</v>
      </c>
      <c r="N31">
        <v>74</v>
      </c>
      <c r="O31">
        <v>73</v>
      </c>
      <c r="Q31">
        <v>297</v>
      </c>
      <c r="R31">
        <v>70.77</v>
      </c>
      <c r="S31">
        <v>70.77</v>
      </c>
      <c r="T31">
        <v>74.58</v>
      </c>
      <c r="U31">
        <v>74.180000000000007</v>
      </c>
      <c r="V31">
        <v>74.27</v>
      </c>
      <c r="W31">
        <v>73.89</v>
      </c>
      <c r="Y31">
        <v>74.23</v>
      </c>
      <c r="Z31">
        <v>31</v>
      </c>
      <c r="AA31">
        <v>30</v>
      </c>
      <c r="AB31">
        <v>31</v>
      </c>
      <c r="AC31">
        <v>30</v>
      </c>
      <c r="AE31">
        <v>10</v>
      </c>
      <c r="AF31">
        <v>16</v>
      </c>
      <c r="AG31">
        <v>23</v>
      </c>
      <c r="AH31">
        <v>29</v>
      </c>
      <c r="AJ31">
        <v>30</v>
      </c>
    </row>
    <row r="32" spans="1:36" x14ac:dyDescent="0.25">
      <c r="A32" s="3" t="str">
        <f t="shared" si="0"/>
        <v>Yuka Saso</v>
      </c>
      <c r="B32" s="4">
        <v>45690</v>
      </c>
      <c r="C32" t="s">
        <v>532</v>
      </c>
      <c r="D32" t="s">
        <v>533</v>
      </c>
      <c r="E32" t="s">
        <v>534</v>
      </c>
      <c r="F32" t="s">
        <v>535</v>
      </c>
      <c r="I32" t="s">
        <v>594</v>
      </c>
      <c r="J32" t="s">
        <v>595</v>
      </c>
      <c r="K32">
        <v>30</v>
      </c>
      <c r="L32">
        <v>70</v>
      </c>
      <c r="M32">
        <v>71</v>
      </c>
      <c r="N32">
        <v>71</v>
      </c>
      <c r="O32">
        <v>85</v>
      </c>
      <c r="Q32">
        <v>297</v>
      </c>
      <c r="R32">
        <v>70.77</v>
      </c>
      <c r="S32">
        <v>70.77</v>
      </c>
      <c r="T32">
        <v>69.58</v>
      </c>
      <c r="U32">
        <v>70.180000000000007</v>
      </c>
      <c r="V32">
        <v>71.27</v>
      </c>
      <c r="W32">
        <v>85.89</v>
      </c>
      <c r="Y32">
        <v>74.23</v>
      </c>
      <c r="Z32">
        <v>4</v>
      </c>
      <c r="AA32">
        <v>9</v>
      </c>
      <c r="AB32">
        <v>12</v>
      </c>
      <c r="AC32">
        <v>30</v>
      </c>
      <c r="AE32">
        <v>5</v>
      </c>
      <c r="AF32">
        <v>7</v>
      </c>
      <c r="AG32">
        <v>11</v>
      </c>
      <c r="AH32">
        <v>29</v>
      </c>
      <c r="AJ32">
        <v>30</v>
      </c>
    </row>
    <row r="33" spans="1:36" x14ac:dyDescent="0.25">
      <c r="A33" s="3" t="str">
        <f t="shared" si="0"/>
        <v>Chanettee Wannasaen</v>
      </c>
      <c r="B33" s="4">
        <v>45690</v>
      </c>
      <c r="C33" t="s">
        <v>532</v>
      </c>
      <c r="D33" t="s">
        <v>533</v>
      </c>
      <c r="E33" t="s">
        <v>534</v>
      </c>
      <c r="F33" t="s">
        <v>535</v>
      </c>
      <c r="I33" t="s">
        <v>596</v>
      </c>
      <c r="J33" t="s">
        <v>597</v>
      </c>
      <c r="K33">
        <v>32</v>
      </c>
      <c r="L33">
        <v>74</v>
      </c>
      <c r="M33">
        <v>73</v>
      </c>
      <c r="N33">
        <v>78</v>
      </c>
      <c r="O33">
        <v>74</v>
      </c>
      <c r="Q33">
        <v>299</v>
      </c>
      <c r="R33">
        <v>70.77</v>
      </c>
      <c r="S33">
        <v>70.77</v>
      </c>
      <c r="T33">
        <v>73.58</v>
      </c>
      <c r="U33">
        <v>72.180000000000007</v>
      </c>
      <c r="V33">
        <v>78.27</v>
      </c>
      <c r="W33">
        <v>74.89</v>
      </c>
      <c r="Y33">
        <v>74.73</v>
      </c>
      <c r="Z33">
        <v>30</v>
      </c>
      <c r="AA33">
        <v>28</v>
      </c>
      <c r="AB33">
        <v>32</v>
      </c>
      <c r="AC33">
        <v>32</v>
      </c>
      <c r="AE33">
        <v>9</v>
      </c>
      <c r="AF33">
        <v>13</v>
      </c>
      <c r="AG33">
        <v>24</v>
      </c>
      <c r="AH33">
        <v>31</v>
      </c>
      <c r="AJ33">
        <v>32</v>
      </c>
    </row>
    <row r="34" spans="1:36" x14ac:dyDescent="0.25">
      <c r="A34" s="3" t="str">
        <f t="shared" si="0"/>
        <v/>
      </c>
      <c r="B34" s="4"/>
    </row>
    <row r="35" spans="1:36" x14ac:dyDescent="0.25">
      <c r="A35" s="3" t="str">
        <f t="shared" si="0"/>
        <v/>
      </c>
      <c r="B35" s="4"/>
    </row>
    <row r="36" spans="1:36" x14ac:dyDescent="0.25">
      <c r="A36" s="3" t="str">
        <f t="shared" si="0"/>
        <v/>
      </c>
      <c r="B36" s="4"/>
    </row>
    <row r="37" spans="1:36" x14ac:dyDescent="0.25">
      <c r="A37" s="3" t="str">
        <f t="shared" si="0"/>
        <v/>
      </c>
      <c r="B37" s="4"/>
    </row>
    <row r="38" spans="1:36" x14ac:dyDescent="0.25">
      <c r="A38" s="3" t="str">
        <f t="shared" si="0"/>
        <v/>
      </c>
      <c r="B38" s="4"/>
    </row>
    <row r="39" spans="1:36" x14ac:dyDescent="0.25">
      <c r="A39" s="3" t="str">
        <f t="shared" si="0"/>
        <v/>
      </c>
      <c r="B39" s="4"/>
    </row>
    <row r="40" spans="1:36" x14ac:dyDescent="0.25">
      <c r="A40" s="3" t="str">
        <f t="shared" si="0"/>
        <v/>
      </c>
      <c r="B40" s="4"/>
    </row>
    <row r="41" spans="1:36" x14ac:dyDescent="0.25">
      <c r="A41" s="3" t="str">
        <f t="shared" si="0"/>
        <v/>
      </c>
      <c r="B41" s="4"/>
    </row>
    <row r="42" spans="1:36" x14ac:dyDescent="0.25">
      <c r="A42" s="3" t="str">
        <f t="shared" si="0"/>
        <v/>
      </c>
      <c r="B42" s="4"/>
    </row>
    <row r="43" spans="1:36" x14ac:dyDescent="0.25">
      <c r="A43" s="3" t="str">
        <f t="shared" si="0"/>
        <v/>
      </c>
      <c r="B43" s="4"/>
    </row>
    <row r="44" spans="1:36" x14ac:dyDescent="0.25">
      <c r="A44" s="3" t="str">
        <f t="shared" si="0"/>
        <v/>
      </c>
      <c r="B44" s="4"/>
    </row>
    <row r="45" spans="1:36" x14ac:dyDescent="0.25">
      <c r="A45" s="3" t="str">
        <f t="shared" si="0"/>
        <v/>
      </c>
      <c r="B45" s="4"/>
    </row>
    <row r="46" spans="1:36" x14ac:dyDescent="0.25">
      <c r="A46" s="3" t="str">
        <f t="shared" si="0"/>
        <v/>
      </c>
      <c r="B46" s="4"/>
    </row>
    <row r="47" spans="1:36" x14ac:dyDescent="0.25">
      <c r="A47" s="3" t="str">
        <f t="shared" si="0"/>
        <v/>
      </c>
      <c r="B47" s="4"/>
    </row>
    <row r="48" spans="1:36" x14ac:dyDescent="0.25">
      <c r="A48" s="3" t="str">
        <f t="shared" si="0"/>
        <v/>
      </c>
      <c r="B48" s="4"/>
    </row>
    <row r="49" spans="1:2" x14ac:dyDescent="0.25">
      <c r="A49" s="3" t="str">
        <f t="shared" si="0"/>
        <v/>
      </c>
      <c r="B49" s="4"/>
    </row>
    <row r="50" spans="1:2" x14ac:dyDescent="0.25">
      <c r="A50" s="3" t="str">
        <f t="shared" si="0"/>
        <v/>
      </c>
      <c r="B50" s="4"/>
    </row>
    <row r="51" spans="1:2" x14ac:dyDescent="0.25">
      <c r="A51" s="3" t="str">
        <f t="shared" si="0"/>
        <v/>
      </c>
      <c r="B51" s="4"/>
    </row>
    <row r="52" spans="1:2" x14ac:dyDescent="0.25">
      <c r="A52" s="3" t="str">
        <f t="shared" si="0"/>
        <v/>
      </c>
      <c r="B52" s="4"/>
    </row>
    <row r="53" spans="1:2" x14ac:dyDescent="0.25">
      <c r="A53" s="3" t="str">
        <f t="shared" si="0"/>
        <v/>
      </c>
      <c r="B53" s="4"/>
    </row>
    <row r="54" spans="1:2" x14ac:dyDescent="0.25">
      <c r="A54" s="3" t="str">
        <f t="shared" si="0"/>
        <v/>
      </c>
      <c r="B54" s="4"/>
    </row>
    <row r="55" spans="1:2" x14ac:dyDescent="0.25">
      <c r="A55" s="3" t="str">
        <f t="shared" si="0"/>
        <v/>
      </c>
      <c r="B55" s="4"/>
    </row>
    <row r="56" spans="1:2" x14ac:dyDescent="0.25">
      <c r="A56" s="3" t="str">
        <f t="shared" si="0"/>
        <v/>
      </c>
      <c r="B56" s="4"/>
    </row>
    <row r="57" spans="1:2" x14ac:dyDescent="0.25">
      <c r="A57" s="3" t="str">
        <f t="shared" si="0"/>
        <v/>
      </c>
      <c r="B57" s="4"/>
    </row>
    <row r="58" spans="1:2" x14ac:dyDescent="0.25">
      <c r="A58" s="3" t="str">
        <f t="shared" si="0"/>
        <v/>
      </c>
      <c r="B58" s="4"/>
    </row>
    <row r="59" spans="1:2" x14ac:dyDescent="0.25">
      <c r="A59" s="3" t="str">
        <f t="shared" si="0"/>
        <v/>
      </c>
      <c r="B59" s="4"/>
    </row>
    <row r="60" spans="1:2" x14ac:dyDescent="0.25">
      <c r="A60" s="3" t="str">
        <f t="shared" si="0"/>
        <v/>
      </c>
      <c r="B60" s="4"/>
    </row>
    <row r="61" spans="1:2" x14ac:dyDescent="0.25">
      <c r="A61" s="3" t="str">
        <f t="shared" si="0"/>
        <v/>
      </c>
      <c r="B61" s="4"/>
    </row>
    <row r="62" spans="1:2" x14ac:dyDescent="0.25">
      <c r="A62" s="3" t="str">
        <f t="shared" si="0"/>
        <v/>
      </c>
      <c r="B62" s="4"/>
    </row>
    <row r="63" spans="1:2" x14ac:dyDescent="0.25">
      <c r="A63" s="3" t="str">
        <f t="shared" si="0"/>
        <v/>
      </c>
      <c r="B63" s="4"/>
    </row>
    <row r="64" spans="1:2" x14ac:dyDescent="0.25">
      <c r="A64" s="3" t="str">
        <f t="shared" si="0"/>
        <v/>
      </c>
      <c r="B64" s="4"/>
    </row>
    <row r="65" spans="1:2" x14ac:dyDescent="0.25">
      <c r="A65" s="3" t="str">
        <f t="shared" si="0"/>
        <v/>
      </c>
      <c r="B65" s="4"/>
    </row>
    <row r="66" spans="1:2" x14ac:dyDescent="0.25">
      <c r="A66" s="3" t="str">
        <f t="shared" ref="A66:A129" si="1">IF(J66="","",CONCATENATE(J66," ",I66))</f>
        <v/>
      </c>
      <c r="B66" s="4"/>
    </row>
    <row r="67" spans="1:2" x14ac:dyDescent="0.25">
      <c r="A67" s="3" t="str">
        <f t="shared" si="1"/>
        <v/>
      </c>
      <c r="B67" s="4"/>
    </row>
    <row r="68" spans="1:2" x14ac:dyDescent="0.25">
      <c r="A68" s="3" t="str">
        <f t="shared" si="1"/>
        <v/>
      </c>
      <c r="B68" s="4"/>
    </row>
    <row r="69" spans="1:2" x14ac:dyDescent="0.25">
      <c r="A69" s="3" t="str">
        <f t="shared" si="1"/>
        <v/>
      </c>
      <c r="B69" s="4"/>
    </row>
    <row r="70" spans="1:2" x14ac:dyDescent="0.25">
      <c r="A70" s="3" t="str">
        <f t="shared" si="1"/>
        <v/>
      </c>
      <c r="B70" s="4"/>
    </row>
    <row r="71" spans="1:2" x14ac:dyDescent="0.25">
      <c r="A71" s="3" t="str">
        <f t="shared" si="1"/>
        <v/>
      </c>
      <c r="B71" s="4"/>
    </row>
    <row r="72" spans="1:2" x14ac:dyDescent="0.25">
      <c r="A72" s="3" t="str">
        <f t="shared" si="1"/>
        <v/>
      </c>
      <c r="B72" s="4"/>
    </row>
    <row r="73" spans="1:2" x14ac:dyDescent="0.25">
      <c r="A73" s="3" t="str">
        <f t="shared" si="1"/>
        <v/>
      </c>
      <c r="B73" s="4"/>
    </row>
    <row r="74" spans="1:2" x14ac:dyDescent="0.25">
      <c r="A74" s="3" t="str">
        <f t="shared" si="1"/>
        <v/>
      </c>
      <c r="B74" s="4"/>
    </row>
    <row r="75" spans="1:2" x14ac:dyDescent="0.25">
      <c r="A75" s="3" t="str">
        <f t="shared" si="1"/>
        <v/>
      </c>
      <c r="B75" s="4"/>
    </row>
    <row r="76" spans="1:2" x14ac:dyDescent="0.25">
      <c r="A76" s="3" t="str">
        <f t="shared" si="1"/>
        <v/>
      </c>
      <c r="B76" s="4"/>
    </row>
    <row r="77" spans="1:2" x14ac:dyDescent="0.25">
      <c r="A77" s="3" t="str">
        <f t="shared" si="1"/>
        <v/>
      </c>
      <c r="B77" s="4"/>
    </row>
    <row r="78" spans="1:2" x14ac:dyDescent="0.25">
      <c r="A78" s="3" t="str">
        <f t="shared" si="1"/>
        <v/>
      </c>
      <c r="B78" s="4"/>
    </row>
    <row r="79" spans="1:2" x14ac:dyDescent="0.25">
      <c r="A79" s="3" t="str">
        <f t="shared" si="1"/>
        <v/>
      </c>
      <c r="B79" s="4"/>
    </row>
    <row r="80" spans="1:2" x14ac:dyDescent="0.25">
      <c r="A80" s="3" t="str">
        <f t="shared" si="1"/>
        <v/>
      </c>
      <c r="B80" s="4"/>
    </row>
    <row r="81" spans="1:2" x14ac:dyDescent="0.25">
      <c r="A81" s="3" t="str">
        <f t="shared" si="1"/>
        <v/>
      </c>
      <c r="B81" s="4"/>
    </row>
    <row r="82" spans="1:2" x14ac:dyDescent="0.25">
      <c r="A82" s="3" t="str">
        <f t="shared" si="1"/>
        <v/>
      </c>
      <c r="B82" s="4"/>
    </row>
    <row r="83" spans="1:2" x14ac:dyDescent="0.25">
      <c r="A83" s="3" t="str">
        <f t="shared" si="1"/>
        <v/>
      </c>
      <c r="B83" s="4"/>
    </row>
    <row r="84" spans="1:2" x14ac:dyDescent="0.25">
      <c r="A84" s="3" t="str">
        <f t="shared" si="1"/>
        <v/>
      </c>
      <c r="B84" s="4"/>
    </row>
    <row r="85" spans="1:2" x14ac:dyDescent="0.25">
      <c r="A85" s="3" t="str">
        <f t="shared" si="1"/>
        <v/>
      </c>
      <c r="B85" s="4"/>
    </row>
    <row r="86" spans="1:2" x14ac:dyDescent="0.25">
      <c r="A86" s="3" t="str">
        <f t="shared" si="1"/>
        <v/>
      </c>
      <c r="B86" s="4"/>
    </row>
    <row r="87" spans="1:2" x14ac:dyDescent="0.25">
      <c r="A87" s="3" t="str">
        <f t="shared" si="1"/>
        <v/>
      </c>
      <c r="B87" s="4"/>
    </row>
    <row r="88" spans="1:2" x14ac:dyDescent="0.25">
      <c r="A88" s="3" t="str">
        <f t="shared" si="1"/>
        <v/>
      </c>
      <c r="B88" s="4"/>
    </row>
    <row r="89" spans="1:2" x14ac:dyDescent="0.25">
      <c r="A89" s="3" t="str">
        <f t="shared" si="1"/>
        <v/>
      </c>
      <c r="B89" s="4"/>
    </row>
    <row r="90" spans="1:2" x14ac:dyDescent="0.25">
      <c r="A90" s="3" t="str">
        <f t="shared" si="1"/>
        <v/>
      </c>
      <c r="B90" s="4"/>
    </row>
    <row r="91" spans="1:2" x14ac:dyDescent="0.25">
      <c r="A91" s="3" t="str">
        <f t="shared" si="1"/>
        <v/>
      </c>
      <c r="B91" s="4"/>
    </row>
    <row r="92" spans="1:2" x14ac:dyDescent="0.25">
      <c r="A92" s="3" t="str">
        <f t="shared" si="1"/>
        <v/>
      </c>
      <c r="B92" s="4"/>
    </row>
    <row r="93" spans="1:2" x14ac:dyDescent="0.25">
      <c r="A93" s="3" t="str">
        <f t="shared" si="1"/>
        <v/>
      </c>
      <c r="B93" s="4"/>
    </row>
    <row r="94" spans="1:2" x14ac:dyDescent="0.25">
      <c r="A94" s="3" t="str">
        <f t="shared" si="1"/>
        <v/>
      </c>
      <c r="B94" s="4"/>
    </row>
    <row r="95" spans="1:2" x14ac:dyDescent="0.25">
      <c r="A95" s="3" t="str">
        <f t="shared" si="1"/>
        <v/>
      </c>
      <c r="B95" s="4"/>
    </row>
    <row r="96" spans="1:2" x14ac:dyDescent="0.25">
      <c r="A96" s="3" t="str">
        <f t="shared" si="1"/>
        <v/>
      </c>
      <c r="B96" s="4"/>
    </row>
    <row r="97" spans="1:2" x14ac:dyDescent="0.25">
      <c r="A97" s="3" t="str">
        <f t="shared" si="1"/>
        <v/>
      </c>
      <c r="B97" s="4"/>
    </row>
    <row r="98" spans="1:2" x14ac:dyDescent="0.25">
      <c r="A98" s="3" t="str">
        <f t="shared" si="1"/>
        <v/>
      </c>
      <c r="B98" s="4"/>
    </row>
    <row r="99" spans="1:2" x14ac:dyDescent="0.25">
      <c r="A99" s="3" t="str">
        <f t="shared" si="1"/>
        <v/>
      </c>
      <c r="B99" s="4"/>
    </row>
    <row r="100" spans="1:2" x14ac:dyDescent="0.25">
      <c r="A100" s="3" t="str">
        <f t="shared" si="1"/>
        <v/>
      </c>
      <c r="B100" s="4"/>
    </row>
    <row r="101" spans="1:2" x14ac:dyDescent="0.25">
      <c r="A101" s="3" t="str">
        <f t="shared" si="1"/>
        <v/>
      </c>
      <c r="B101" s="4"/>
    </row>
    <row r="102" spans="1:2" x14ac:dyDescent="0.25">
      <c r="A102" s="3" t="str">
        <f t="shared" si="1"/>
        <v/>
      </c>
      <c r="B102" s="4"/>
    </row>
    <row r="103" spans="1:2" x14ac:dyDescent="0.25">
      <c r="A103" s="3" t="str">
        <f t="shared" si="1"/>
        <v/>
      </c>
      <c r="B103" s="4"/>
    </row>
    <row r="104" spans="1:2" x14ac:dyDescent="0.25">
      <c r="A104" s="3" t="str">
        <f t="shared" si="1"/>
        <v/>
      </c>
      <c r="B104" s="4"/>
    </row>
    <row r="105" spans="1:2" x14ac:dyDescent="0.25">
      <c r="A105" s="3" t="str">
        <f t="shared" si="1"/>
        <v/>
      </c>
      <c r="B105" s="4"/>
    </row>
    <row r="106" spans="1:2" x14ac:dyDescent="0.25">
      <c r="A106" s="3" t="str">
        <f t="shared" si="1"/>
        <v/>
      </c>
      <c r="B106" s="4"/>
    </row>
    <row r="107" spans="1:2" x14ac:dyDescent="0.25">
      <c r="A107" s="3" t="str">
        <f t="shared" si="1"/>
        <v/>
      </c>
      <c r="B107" s="4"/>
    </row>
    <row r="108" spans="1:2" x14ac:dyDescent="0.25">
      <c r="A108" s="3" t="str">
        <f t="shared" si="1"/>
        <v/>
      </c>
      <c r="B108" s="4"/>
    </row>
    <row r="109" spans="1:2" x14ac:dyDescent="0.25">
      <c r="A109" s="3" t="str">
        <f t="shared" si="1"/>
        <v/>
      </c>
      <c r="B109" s="4"/>
    </row>
    <row r="110" spans="1:2" x14ac:dyDescent="0.25">
      <c r="A110" s="3" t="str">
        <f t="shared" si="1"/>
        <v/>
      </c>
      <c r="B110" s="4"/>
    </row>
    <row r="111" spans="1:2" x14ac:dyDescent="0.25">
      <c r="A111" s="3" t="str">
        <f t="shared" si="1"/>
        <v/>
      </c>
      <c r="B111" s="4"/>
    </row>
    <row r="112" spans="1:2" x14ac:dyDescent="0.25">
      <c r="A112" s="3" t="str">
        <f t="shared" si="1"/>
        <v/>
      </c>
      <c r="B112" s="4"/>
    </row>
    <row r="113" spans="1:2" x14ac:dyDescent="0.25">
      <c r="A113" s="3" t="str">
        <f t="shared" si="1"/>
        <v/>
      </c>
      <c r="B113" s="4"/>
    </row>
    <row r="114" spans="1:2" x14ac:dyDescent="0.25">
      <c r="A114" s="3" t="str">
        <f t="shared" si="1"/>
        <v/>
      </c>
      <c r="B114" s="4"/>
    </row>
    <row r="115" spans="1:2" x14ac:dyDescent="0.25">
      <c r="A115" s="3" t="str">
        <f t="shared" si="1"/>
        <v/>
      </c>
      <c r="B115" s="4"/>
    </row>
    <row r="116" spans="1:2" x14ac:dyDescent="0.25">
      <c r="A116" s="3" t="str">
        <f t="shared" si="1"/>
        <v/>
      </c>
      <c r="B116" s="4"/>
    </row>
    <row r="117" spans="1:2" x14ac:dyDescent="0.25">
      <c r="A117" s="3" t="str">
        <f t="shared" si="1"/>
        <v/>
      </c>
      <c r="B117" s="4"/>
    </row>
    <row r="118" spans="1:2" x14ac:dyDescent="0.25">
      <c r="A118" s="3" t="str">
        <f t="shared" si="1"/>
        <v/>
      </c>
      <c r="B118" s="4"/>
    </row>
    <row r="119" spans="1:2" x14ac:dyDescent="0.25">
      <c r="A119" s="3" t="str">
        <f t="shared" si="1"/>
        <v/>
      </c>
      <c r="B119" s="4"/>
    </row>
    <row r="120" spans="1:2" x14ac:dyDescent="0.25">
      <c r="A120" s="3" t="str">
        <f t="shared" si="1"/>
        <v/>
      </c>
      <c r="B120" s="4"/>
    </row>
    <row r="121" spans="1:2" x14ac:dyDescent="0.25">
      <c r="A121" s="3" t="str">
        <f t="shared" si="1"/>
        <v/>
      </c>
      <c r="B121" s="4"/>
    </row>
    <row r="122" spans="1:2" x14ac:dyDescent="0.25">
      <c r="A122" s="3" t="str">
        <f t="shared" si="1"/>
        <v/>
      </c>
      <c r="B122" s="4"/>
    </row>
    <row r="123" spans="1:2" x14ac:dyDescent="0.25">
      <c r="A123" s="3" t="str">
        <f t="shared" si="1"/>
        <v/>
      </c>
      <c r="B123" s="4"/>
    </row>
    <row r="124" spans="1:2" x14ac:dyDescent="0.25">
      <c r="A124" s="3" t="str">
        <f t="shared" si="1"/>
        <v/>
      </c>
      <c r="B124" s="4"/>
    </row>
    <row r="125" spans="1:2" x14ac:dyDescent="0.25">
      <c r="A125" s="3" t="str">
        <f t="shared" si="1"/>
        <v/>
      </c>
      <c r="B125" s="4"/>
    </row>
    <row r="126" spans="1:2" x14ac:dyDescent="0.25">
      <c r="A126" s="3" t="str">
        <f t="shared" si="1"/>
        <v/>
      </c>
      <c r="B126" s="4"/>
    </row>
    <row r="127" spans="1:2" x14ac:dyDescent="0.25">
      <c r="A127" s="3" t="str">
        <f t="shared" si="1"/>
        <v/>
      </c>
      <c r="B127" s="4"/>
    </row>
    <row r="128" spans="1:2" x14ac:dyDescent="0.25">
      <c r="A128" s="3" t="str">
        <f t="shared" si="1"/>
        <v/>
      </c>
      <c r="B128" s="4"/>
    </row>
    <row r="129" spans="1:2" x14ac:dyDescent="0.25">
      <c r="A129" s="3" t="str">
        <f t="shared" si="1"/>
        <v/>
      </c>
      <c r="B129" s="4"/>
    </row>
    <row r="130" spans="1:2" x14ac:dyDescent="0.25">
      <c r="A130" s="3" t="str">
        <f t="shared" ref="A130:A193" si="2">IF(J130="","",CONCATENATE(J130," ",I130))</f>
        <v/>
      </c>
      <c r="B130" s="4"/>
    </row>
    <row r="131" spans="1:2" x14ac:dyDescent="0.25">
      <c r="A131" s="3" t="str">
        <f t="shared" si="2"/>
        <v/>
      </c>
      <c r="B131" s="4"/>
    </row>
    <row r="132" spans="1:2" x14ac:dyDescent="0.25">
      <c r="A132" s="3" t="str">
        <f t="shared" si="2"/>
        <v/>
      </c>
      <c r="B132" s="4"/>
    </row>
    <row r="133" spans="1:2" x14ac:dyDescent="0.25">
      <c r="A133" s="3" t="str">
        <f t="shared" si="2"/>
        <v/>
      </c>
      <c r="B133" s="4"/>
    </row>
    <row r="134" spans="1:2" x14ac:dyDescent="0.25">
      <c r="A134" s="3" t="str">
        <f t="shared" si="2"/>
        <v/>
      </c>
      <c r="B134" s="4"/>
    </row>
    <row r="135" spans="1:2" x14ac:dyDescent="0.25">
      <c r="A135" s="3" t="str">
        <f t="shared" si="2"/>
        <v/>
      </c>
      <c r="B135" s="4"/>
    </row>
    <row r="136" spans="1:2" x14ac:dyDescent="0.25">
      <c r="A136" s="3" t="str">
        <f t="shared" si="2"/>
        <v/>
      </c>
      <c r="B136" s="4"/>
    </row>
    <row r="137" spans="1:2" x14ac:dyDescent="0.25">
      <c r="A137" s="3" t="str">
        <f t="shared" si="2"/>
        <v/>
      </c>
      <c r="B137" s="4"/>
    </row>
    <row r="138" spans="1:2" x14ac:dyDescent="0.25">
      <c r="A138" s="3" t="str">
        <f t="shared" si="2"/>
        <v/>
      </c>
      <c r="B138" s="4"/>
    </row>
    <row r="139" spans="1:2" x14ac:dyDescent="0.25">
      <c r="A139" s="3" t="str">
        <f t="shared" si="2"/>
        <v/>
      </c>
      <c r="B139" s="4"/>
    </row>
    <row r="140" spans="1:2" x14ac:dyDescent="0.25">
      <c r="A140" s="3" t="str">
        <f t="shared" si="2"/>
        <v/>
      </c>
      <c r="B140" s="4"/>
    </row>
    <row r="141" spans="1:2" x14ac:dyDescent="0.25">
      <c r="A141" s="3" t="str">
        <f t="shared" si="2"/>
        <v/>
      </c>
      <c r="B141" s="4"/>
    </row>
    <row r="142" spans="1:2" x14ac:dyDescent="0.25">
      <c r="A142" s="3" t="str">
        <f t="shared" si="2"/>
        <v/>
      </c>
      <c r="B142" s="4"/>
    </row>
    <row r="143" spans="1:2" x14ac:dyDescent="0.25">
      <c r="A143" s="3" t="str">
        <f t="shared" si="2"/>
        <v/>
      </c>
      <c r="B143" s="4"/>
    </row>
    <row r="144" spans="1:2" x14ac:dyDescent="0.25">
      <c r="A144" s="3" t="str">
        <f t="shared" si="2"/>
        <v/>
      </c>
      <c r="B144" s="4"/>
    </row>
    <row r="145" spans="1:2" x14ac:dyDescent="0.25">
      <c r="A145" s="3" t="str">
        <f t="shared" si="2"/>
        <v/>
      </c>
      <c r="B145" s="4"/>
    </row>
    <row r="146" spans="1:2" x14ac:dyDescent="0.25">
      <c r="A146" s="3" t="str">
        <f t="shared" si="2"/>
        <v/>
      </c>
      <c r="B146" s="4"/>
    </row>
    <row r="147" spans="1:2" x14ac:dyDescent="0.25">
      <c r="A147" s="3" t="str">
        <f t="shared" si="2"/>
        <v/>
      </c>
      <c r="B147" s="4"/>
    </row>
    <row r="148" spans="1:2" x14ac:dyDescent="0.25">
      <c r="A148" s="3" t="str">
        <f t="shared" si="2"/>
        <v/>
      </c>
      <c r="B148" s="4"/>
    </row>
    <row r="149" spans="1:2" x14ac:dyDescent="0.25">
      <c r="A149" s="3" t="str">
        <f t="shared" si="2"/>
        <v/>
      </c>
      <c r="B149" s="4"/>
    </row>
    <row r="150" spans="1:2" x14ac:dyDescent="0.25">
      <c r="A150" s="3" t="str">
        <f t="shared" si="2"/>
        <v/>
      </c>
      <c r="B150" s="4"/>
    </row>
    <row r="151" spans="1:2" x14ac:dyDescent="0.25">
      <c r="A151" s="3" t="str">
        <f t="shared" si="2"/>
        <v/>
      </c>
      <c r="B151" s="4"/>
    </row>
    <row r="152" spans="1:2" x14ac:dyDescent="0.25">
      <c r="A152" s="3" t="str">
        <f t="shared" si="2"/>
        <v/>
      </c>
      <c r="B152" s="4"/>
    </row>
    <row r="153" spans="1:2" x14ac:dyDescent="0.25">
      <c r="A153" s="3" t="str">
        <f t="shared" si="2"/>
        <v/>
      </c>
      <c r="B153" s="4"/>
    </row>
    <row r="154" spans="1:2" x14ac:dyDescent="0.25">
      <c r="A154" s="3" t="str">
        <f t="shared" si="2"/>
        <v/>
      </c>
      <c r="B154" s="4"/>
    </row>
    <row r="155" spans="1:2" x14ac:dyDescent="0.25">
      <c r="A155" s="3" t="str">
        <f t="shared" si="2"/>
        <v/>
      </c>
      <c r="B155" s="4"/>
    </row>
    <row r="156" spans="1:2" x14ac:dyDescent="0.25">
      <c r="A156" s="3" t="str">
        <f t="shared" si="2"/>
        <v/>
      </c>
      <c r="B156" s="4"/>
    </row>
    <row r="157" spans="1:2" x14ac:dyDescent="0.25">
      <c r="A157" s="3" t="str">
        <f t="shared" si="2"/>
        <v/>
      </c>
      <c r="B157" s="4"/>
    </row>
    <row r="158" spans="1:2" x14ac:dyDescent="0.25">
      <c r="A158" s="3" t="str">
        <f t="shared" si="2"/>
        <v/>
      </c>
      <c r="B158" s="4"/>
    </row>
    <row r="159" spans="1:2" x14ac:dyDescent="0.25">
      <c r="A159" s="3" t="str">
        <f t="shared" si="2"/>
        <v/>
      </c>
      <c r="B159" s="4"/>
    </row>
    <row r="160" spans="1:2" x14ac:dyDescent="0.25">
      <c r="A160" s="3" t="str">
        <f t="shared" si="2"/>
        <v/>
      </c>
      <c r="B160" s="4"/>
    </row>
    <row r="161" spans="1:2" x14ac:dyDescent="0.25">
      <c r="A161" s="3" t="str">
        <f t="shared" si="2"/>
        <v/>
      </c>
      <c r="B161" s="4"/>
    </row>
    <row r="162" spans="1:2" x14ac:dyDescent="0.25">
      <c r="A162" s="3" t="str">
        <f t="shared" si="2"/>
        <v/>
      </c>
      <c r="B162" s="4"/>
    </row>
    <row r="163" spans="1:2" x14ac:dyDescent="0.25">
      <c r="A163" s="3" t="str">
        <f t="shared" si="2"/>
        <v/>
      </c>
      <c r="B163" s="4"/>
    </row>
    <row r="164" spans="1:2" x14ac:dyDescent="0.25">
      <c r="A164" s="3" t="str">
        <f t="shared" si="2"/>
        <v/>
      </c>
      <c r="B164" s="4"/>
    </row>
    <row r="165" spans="1:2" x14ac:dyDescent="0.25">
      <c r="A165" s="3" t="str">
        <f t="shared" si="2"/>
        <v/>
      </c>
      <c r="B165" s="4"/>
    </row>
    <row r="166" spans="1:2" x14ac:dyDescent="0.25">
      <c r="A166" s="3" t="str">
        <f t="shared" si="2"/>
        <v/>
      </c>
      <c r="B166" s="4"/>
    </row>
    <row r="167" spans="1:2" x14ac:dyDescent="0.25">
      <c r="A167" s="3" t="str">
        <f t="shared" si="2"/>
        <v/>
      </c>
      <c r="B167" s="4"/>
    </row>
    <row r="168" spans="1:2" x14ac:dyDescent="0.25">
      <c r="A168" s="3" t="str">
        <f t="shared" si="2"/>
        <v/>
      </c>
      <c r="B168" s="4"/>
    </row>
    <row r="169" spans="1:2" x14ac:dyDescent="0.25">
      <c r="A169" s="3" t="str">
        <f t="shared" si="2"/>
        <v/>
      </c>
      <c r="B169" s="4"/>
    </row>
    <row r="170" spans="1:2" x14ac:dyDescent="0.25">
      <c r="A170" s="3" t="str">
        <f t="shared" si="2"/>
        <v/>
      </c>
      <c r="B170" s="4"/>
    </row>
    <row r="171" spans="1:2" x14ac:dyDescent="0.25">
      <c r="A171" s="3" t="str">
        <f t="shared" si="2"/>
        <v/>
      </c>
      <c r="B171" s="4"/>
    </row>
    <row r="172" spans="1:2" x14ac:dyDescent="0.25">
      <c r="A172" s="3" t="str">
        <f t="shared" si="2"/>
        <v/>
      </c>
      <c r="B172" s="4"/>
    </row>
    <row r="173" spans="1:2" x14ac:dyDescent="0.25">
      <c r="A173" s="3" t="str">
        <f t="shared" si="2"/>
        <v/>
      </c>
      <c r="B173" s="4"/>
    </row>
    <row r="174" spans="1:2" x14ac:dyDescent="0.25">
      <c r="A174" s="3" t="str">
        <f t="shared" si="2"/>
        <v/>
      </c>
      <c r="B174" s="4"/>
    </row>
    <row r="175" spans="1:2" x14ac:dyDescent="0.25">
      <c r="A175" s="3" t="str">
        <f t="shared" si="2"/>
        <v/>
      </c>
      <c r="B175" s="4"/>
    </row>
    <row r="176" spans="1:2" x14ac:dyDescent="0.25">
      <c r="A176" s="3" t="str">
        <f t="shared" si="2"/>
        <v/>
      </c>
      <c r="B176" s="4"/>
    </row>
    <row r="177" spans="1:2" x14ac:dyDescent="0.25">
      <c r="A177" s="3" t="str">
        <f t="shared" si="2"/>
        <v/>
      </c>
      <c r="B177" s="4"/>
    </row>
    <row r="178" spans="1:2" x14ac:dyDescent="0.25">
      <c r="A178" s="3" t="str">
        <f t="shared" si="2"/>
        <v/>
      </c>
      <c r="B178" s="4"/>
    </row>
    <row r="179" spans="1:2" x14ac:dyDescent="0.25">
      <c r="A179" s="3" t="str">
        <f t="shared" si="2"/>
        <v/>
      </c>
      <c r="B179" s="4"/>
    </row>
    <row r="180" spans="1:2" x14ac:dyDescent="0.25">
      <c r="A180" s="3" t="str">
        <f t="shared" si="2"/>
        <v/>
      </c>
      <c r="B180" s="4"/>
    </row>
    <row r="181" spans="1:2" x14ac:dyDescent="0.25">
      <c r="A181" s="3" t="str">
        <f t="shared" si="2"/>
        <v/>
      </c>
      <c r="B181" s="4"/>
    </row>
    <row r="182" spans="1:2" x14ac:dyDescent="0.25">
      <c r="A182" s="3" t="str">
        <f t="shared" si="2"/>
        <v/>
      </c>
      <c r="B182" s="4"/>
    </row>
    <row r="183" spans="1:2" x14ac:dyDescent="0.25">
      <c r="A183" s="3" t="str">
        <f t="shared" si="2"/>
        <v/>
      </c>
      <c r="B183" s="4"/>
    </row>
    <row r="184" spans="1:2" x14ac:dyDescent="0.25">
      <c r="A184" s="3" t="str">
        <f t="shared" si="2"/>
        <v/>
      </c>
      <c r="B184" s="4"/>
    </row>
    <row r="185" spans="1:2" x14ac:dyDescent="0.25">
      <c r="A185" s="3" t="str">
        <f t="shared" si="2"/>
        <v/>
      </c>
      <c r="B185" s="4"/>
    </row>
    <row r="186" spans="1:2" x14ac:dyDescent="0.25">
      <c r="A186" s="3" t="str">
        <f t="shared" si="2"/>
        <v/>
      </c>
      <c r="B186" s="4"/>
    </row>
    <row r="187" spans="1:2" x14ac:dyDescent="0.25">
      <c r="A187" s="3" t="str">
        <f t="shared" si="2"/>
        <v/>
      </c>
      <c r="B187" s="4"/>
    </row>
    <row r="188" spans="1:2" x14ac:dyDescent="0.25">
      <c r="A188" s="3" t="str">
        <f t="shared" si="2"/>
        <v/>
      </c>
      <c r="B188" s="4"/>
    </row>
    <row r="189" spans="1:2" x14ac:dyDescent="0.25">
      <c r="A189" s="3" t="str">
        <f t="shared" si="2"/>
        <v/>
      </c>
      <c r="B189" s="4"/>
    </row>
    <row r="190" spans="1:2" x14ac:dyDescent="0.25">
      <c r="A190" s="3" t="str">
        <f t="shared" si="2"/>
        <v/>
      </c>
      <c r="B190" s="4"/>
    </row>
    <row r="191" spans="1:2" x14ac:dyDescent="0.25">
      <c r="A191" s="3" t="str">
        <f t="shared" si="2"/>
        <v/>
      </c>
      <c r="B191" s="4"/>
    </row>
    <row r="192" spans="1:2" x14ac:dyDescent="0.25">
      <c r="A192" s="3" t="str">
        <f t="shared" si="2"/>
        <v/>
      </c>
      <c r="B192" s="4"/>
    </row>
    <row r="193" spans="1:2" x14ac:dyDescent="0.25">
      <c r="A193" s="3" t="str">
        <f t="shared" si="2"/>
        <v/>
      </c>
      <c r="B193" s="4"/>
    </row>
    <row r="194" spans="1:2" x14ac:dyDescent="0.25">
      <c r="A194" s="3" t="str">
        <f t="shared" ref="A194:A257" si="3">IF(J194="","",CONCATENATE(J194," ",I194))</f>
        <v/>
      </c>
      <c r="B194" s="4"/>
    </row>
    <row r="195" spans="1:2" x14ac:dyDescent="0.25">
      <c r="A195" s="3" t="str">
        <f t="shared" si="3"/>
        <v/>
      </c>
      <c r="B195" s="4"/>
    </row>
    <row r="196" spans="1:2" x14ac:dyDescent="0.25">
      <c r="A196" s="3" t="str">
        <f t="shared" si="3"/>
        <v/>
      </c>
      <c r="B196" s="4"/>
    </row>
    <row r="197" spans="1:2" x14ac:dyDescent="0.25">
      <c r="A197" s="3" t="str">
        <f t="shared" si="3"/>
        <v/>
      </c>
      <c r="B197" s="4"/>
    </row>
    <row r="198" spans="1:2" x14ac:dyDescent="0.25">
      <c r="A198" s="3" t="str">
        <f t="shared" si="3"/>
        <v/>
      </c>
      <c r="B198" s="4"/>
    </row>
    <row r="199" spans="1:2" x14ac:dyDescent="0.25">
      <c r="A199" s="3" t="str">
        <f t="shared" si="3"/>
        <v/>
      </c>
      <c r="B199" s="4"/>
    </row>
    <row r="200" spans="1:2" x14ac:dyDescent="0.25">
      <c r="A200" s="3" t="str">
        <f t="shared" si="3"/>
        <v/>
      </c>
      <c r="B200" s="4"/>
    </row>
    <row r="201" spans="1:2" x14ac:dyDescent="0.25">
      <c r="A201" s="3" t="str">
        <f t="shared" si="3"/>
        <v/>
      </c>
      <c r="B201" s="4"/>
    </row>
    <row r="202" spans="1:2" x14ac:dyDescent="0.25">
      <c r="A202" s="3" t="str">
        <f t="shared" si="3"/>
        <v/>
      </c>
      <c r="B202" s="4"/>
    </row>
    <row r="203" spans="1:2" x14ac:dyDescent="0.25">
      <c r="A203" s="3" t="str">
        <f t="shared" si="3"/>
        <v/>
      </c>
      <c r="B203" s="4"/>
    </row>
    <row r="204" spans="1:2" x14ac:dyDescent="0.25">
      <c r="A204" s="3" t="str">
        <f t="shared" si="3"/>
        <v/>
      </c>
      <c r="B204" s="4"/>
    </row>
    <row r="205" spans="1:2" x14ac:dyDescent="0.25">
      <c r="A205" s="3" t="str">
        <f t="shared" si="3"/>
        <v/>
      </c>
      <c r="B205" s="4"/>
    </row>
    <row r="206" spans="1:2" x14ac:dyDescent="0.25">
      <c r="A206" s="3" t="str">
        <f t="shared" si="3"/>
        <v/>
      </c>
      <c r="B206" s="4"/>
    </row>
    <row r="207" spans="1:2" x14ac:dyDescent="0.25">
      <c r="A207" s="3" t="str">
        <f t="shared" si="3"/>
        <v/>
      </c>
      <c r="B207" s="4"/>
    </row>
    <row r="208" spans="1:2" x14ac:dyDescent="0.25">
      <c r="A208" s="3" t="str">
        <f t="shared" si="3"/>
        <v/>
      </c>
      <c r="B208" s="4"/>
    </row>
    <row r="209" spans="1:2" x14ac:dyDescent="0.25">
      <c r="A209" s="3" t="str">
        <f t="shared" si="3"/>
        <v/>
      </c>
      <c r="B209" s="4"/>
    </row>
    <row r="210" spans="1:2" x14ac:dyDescent="0.25">
      <c r="A210" s="3" t="str">
        <f t="shared" si="3"/>
        <v/>
      </c>
      <c r="B210" s="4"/>
    </row>
    <row r="211" spans="1:2" x14ac:dyDescent="0.25">
      <c r="A211" s="3" t="str">
        <f t="shared" si="3"/>
        <v/>
      </c>
      <c r="B211" s="4"/>
    </row>
    <row r="212" spans="1:2" x14ac:dyDescent="0.25">
      <c r="A212" s="3" t="str">
        <f t="shared" si="3"/>
        <v/>
      </c>
      <c r="B212" s="4"/>
    </row>
    <row r="213" spans="1:2" x14ac:dyDescent="0.25">
      <c r="A213" s="3" t="str">
        <f t="shared" si="3"/>
        <v/>
      </c>
      <c r="B213" s="4"/>
    </row>
    <row r="214" spans="1:2" x14ac:dyDescent="0.25">
      <c r="A214" s="3" t="str">
        <f t="shared" si="3"/>
        <v/>
      </c>
      <c r="B214" s="4"/>
    </row>
    <row r="215" spans="1:2" x14ac:dyDescent="0.25">
      <c r="A215" s="3" t="str">
        <f t="shared" si="3"/>
        <v/>
      </c>
      <c r="B215" s="4"/>
    </row>
    <row r="216" spans="1:2" x14ac:dyDescent="0.25">
      <c r="A216" s="3" t="str">
        <f t="shared" si="3"/>
        <v/>
      </c>
      <c r="B216" s="4"/>
    </row>
    <row r="217" spans="1:2" x14ac:dyDescent="0.25">
      <c r="A217" s="3" t="str">
        <f t="shared" si="3"/>
        <v/>
      </c>
      <c r="B217" s="4"/>
    </row>
    <row r="218" spans="1:2" x14ac:dyDescent="0.25">
      <c r="A218" s="3" t="str">
        <f t="shared" si="3"/>
        <v/>
      </c>
      <c r="B218" s="4"/>
    </row>
    <row r="219" spans="1:2" x14ac:dyDescent="0.25">
      <c r="A219" s="3" t="str">
        <f t="shared" si="3"/>
        <v/>
      </c>
      <c r="B219" s="4"/>
    </row>
    <row r="220" spans="1:2" x14ac:dyDescent="0.25">
      <c r="A220" s="3" t="str">
        <f t="shared" si="3"/>
        <v/>
      </c>
      <c r="B220" s="4"/>
    </row>
    <row r="221" spans="1:2" x14ac:dyDescent="0.25">
      <c r="A221" s="3" t="str">
        <f t="shared" si="3"/>
        <v/>
      </c>
      <c r="B221" s="4"/>
    </row>
    <row r="222" spans="1:2" x14ac:dyDescent="0.25">
      <c r="A222" s="3" t="str">
        <f t="shared" si="3"/>
        <v/>
      </c>
      <c r="B222" s="4"/>
    </row>
    <row r="223" spans="1:2" x14ac:dyDescent="0.25">
      <c r="A223" s="3" t="str">
        <f t="shared" si="3"/>
        <v/>
      </c>
      <c r="B223" s="4"/>
    </row>
    <row r="224" spans="1:2" x14ac:dyDescent="0.25">
      <c r="A224" s="3" t="str">
        <f t="shared" si="3"/>
        <v/>
      </c>
      <c r="B224" s="4"/>
    </row>
    <row r="225" spans="1:2" x14ac:dyDescent="0.25">
      <c r="A225" s="3" t="str">
        <f t="shared" si="3"/>
        <v/>
      </c>
      <c r="B225" s="4"/>
    </row>
    <row r="226" spans="1:2" x14ac:dyDescent="0.25">
      <c r="A226" s="3" t="str">
        <f t="shared" si="3"/>
        <v/>
      </c>
      <c r="B226" s="4"/>
    </row>
    <row r="227" spans="1:2" x14ac:dyDescent="0.25">
      <c r="A227" s="3" t="str">
        <f t="shared" si="3"/>
        <v/>
      </c>
      <c r="B227" s="4"/>
    </row>
    <row r="228" spans="1:2" x14ac:dyDescent="0.25">
      <c r="A228" s="3" t="str">
        <f t="shared" si="3"/>
        <v/>
      </c>
      <c r="B228" s="4"/>
    </row>
    <row r="229" spans="1:2" x14ac:dyDescent="0.25">
      <c r="A229" s="3" t="str">
        <f t="shared" si="3"/>
        <v/>
      </c>
      <c r="B229" s="4"/>
    </row>
    <row r="230" spans="1:2" x14ac:dyDescent="0.25">
      <c r="A230" s="3" t="str">
        <f t="shared" si="3"/>
        <v/>
      </c>
      <c r="B230" s="4"/>
    </row>
    <row r="231" spans="1:2" x14ac:dyDescent="0.25">
      <c r="A231" s="3" t="str">
        <f t="shared" si="3"/>
        <v/>
      </c>
      <c r="B231" s="4"/>
    </row>
    <row r="232" spans="1:2" x14ac:dyDescent="0.25">
      <c r="A232" s="3" t="str">
        <f t="shared" si="3"/>
        <v/>
      </c>
      <c r="B232" s="4"/>
    </row>
    <row r="233" spans="1:2" x14ac:dyDescent="0.25">
      <c r="A233" s="3" t="str">
        <f t="shared" si="3"/>
        <v/>
      </c>
      <c r="B233" s="4"/>
    </row>
    <row r="234" spans="1:2" x14ac:dyDescent="0.25">
      <c r="A234" s="3" t="str">
        <f t="shared" si="3"/>
        <v/>
      </c>
      <c r="B234" s="4"/>
    </row>
    <row r="235" spans="1:2" x14ac:dyDescent="0.25">
      <c r="A235" s="3" t="str">
        <f t="shared" si="3"/>
        <v/>
      </c>
      <c r="B235" s="4"/>
    </row>
    <row r="236" spans="1:2" x14ac:dyDescent="0.25">
      <c r="A236" s="3" t="str">
        <f t="shared" si="3"/>
        <v/>
      </c>
      <c r="B236" s="4"/>
    </row>
    <row r="237" spans="1:2" x14ac:dyDescent="0.25">
      <c r="A237" s="3" t="str">
        <f t="shared" si="3"/>
        <v/>
      </c>
      <c r="B237" s="4"/>
    </row>
    <row r="238" spans="1:2" x14ac:dyDescent="0.25">
      <c r="A238" s="3" t="str">
        <f t="shared" si="3"/>
        <v/>
      </c>
      <c r="B238" s="4"/>
    </row>
    <row r="239" spans="1:2" x14ac:dyDescent="0.25">
      <c r="A239" s="3" t="str">
        <f t="shared" si="3"/>
        <v/>
      </c>
      <c r="B239" s="4"/>
    </row>
    <row r="240" spans="1:2" x14ac:dyDescent="0.25">
      <c r="A240" s="3" t="str">
        <f t="shared" si="3"/>
        <v/>
      </c>
      <c r="B240" s="4"/>
    </row>
    <row r="241" spans="1:2" x14ac:dyDescent="0.25">
      <c r="A241" s="3" t="str">
        <f t="shared" si="3"/>
        <v/>
      </c>
      <c r="B241" s="4"/>
    </row>
    <row r="242" spans="1:2" x14ac:dyDescent="0.25">
      <c r="A242" s="3" t="str">
        <f t="shared" si="3"/>
        <v/>
      </c>
      <c r="B242" s="4"/>
    </row>
    <row r="243" spans="1:2" x14ac:dyDescent="0.25">
      <c r="A243" s="3" t="str">
        <f t="shared" si="3"/>
        <v/>
      </c>
      <c r="B243" s="4"/>
    </row>
    <row r="244" spans="1:2" x14ac:dyDescent="0.25">
      <c r="A244" s="3" t="str">
        <f t="shared" si="3"/>
        <v/>
      </c>
      <c r="B244" s="4"/>
    </row>
    <row r="245" spans="1:2" x14ac:dyDescent="0.25">
      <c r="A245" s="3" t="str">
        <f t="shared" si="3"/>
        <v/>
      </c>
      <c r="B245" s="4"/>
    </row>
    <row r="246" spans="1:2" x14ac:dyDescent="0.25">
      <c r="A246" s="3" t="str">
        <f t="shared" si="3"/>
        <v/>
      </c>
      <c r="B246" s="4"/>
    </row>
    <row r="247" spans="1:2" x14ac:dyDescent="0.25">
      <c r="A247" s="3" t="str">
        <f t="shared" si="3"/>
        <v/>
      </c>
      <c r="B247" s="4"/>
    </row>
    <row r="248" spans="1:2" x14ac:dyDescent="0.25">
      <c r="A248" s="3" t="str">
        <f t="shared" si="3"/>
        <v/>
      </c>
      <c r="B248" s="4"/>
    </row>
    <row r="249" spans="1:2" x14ac:dyDescent="0.25">
      <c r="A249" s="3" t="str">
        <f t="shared" si="3"/>
        <v/>
      </c>
      <c r="B249" s="4"/>
    </row>
    <row r="250" spans="1:2" x14ac:dyDescent="0.25">
      <c r="A250" s="3" t="str">
        <f t="shared" si="3"/>
        <v/>
      </c>
      <c r="B250" s="4"/>
    </row>
    <row r="251" spans="1:2" x14ac:dyDescent="0.25">
      <c r="A251" s="3" t="str">
        <f t="shared" si="3"/>
        <v/>
      </c>
      <c r="B251" s="4"/>
    </row>
    <row r="252" spans="1:2" x14ac:dyDescent="0.25">
      <c r="A252" s="3" t="str">
        <f t="shared" si="3"/>
        <v/>
      </c>
      <c r="B252" s="4"/>
    </row>
    <row r="253" spans="1:2" x14ac:dyDescent="0.25">
      <c r="A253" s="3" t="str">
        <f t="shared" si="3"/>
        <v/>
      </c>
      <c r="B253" s="4"/>
    </row>
    <row r="254" spans="1:2" x14ac:dyDescent="0.25">
      <c r="A254" s="3" t="str">
        <f t="shared" si="3"/>
        <v/>
      </c>
      <c r="B254" s="4"/>
    </row>
    <row r="255" spans="1:2" x14ac:dyDescent="0.25">
      <c r="A255" s="3" t="str">
        <f t="shared" si="3"/>
        <v/>
      </c>
      <c r="B255" s="4"/>
    </row>
    <row r="256" spans="1:2" x14ac:dyDescent="0.25">
      <c r="A256" s="3" t="str">
        <f t="shared" si="3"/>
        <v/>
      </c>
      <c r="B256" s="4"/>
    </row>
    <row r="257" spans="1:2" x14ac:dyDescent="0.25">
      <c r="A257" s="3" t="str">
        <f t="shared" si="3"/>
        <v/>
      </c>
      <c r="B257" s="4"/>
    </row>
    <row r="258" spans="1:2" x14ac:dyDescent="0.25">
      <c r="A258" s="3" t="str">
        <f t="shared" ref="A258:A321" si="4">IF(J258="","",CONCATENATE(J258," ",I258))</f>
        <v/>
      </c>
      <c r="B258" s="4"/>
    </row>
    <row r="259" spans="1:2" x14ac:dyDescent="0.25">
      <c r="A259" s="3" t="str">
        <f t="shared" si="4"/>
        <v/>
      </c>
      <c r="B259" s="4"/>
    </row>
    <row r="260" spans="1:2" x14ac:dyDescent="0.25">
      <c r="A260" s="3" t="str">
        <f t="shared" si="4"/>
        <v/>
      </c>
      <c r="B260" s="4"/>
    </row>
    <row r="261" spans="1:2" x14ac:dyDescent="0.25">
      <c r="A261" s="3" t="str">
        <f t="shared" si="4"/>
        <v/>
      </c>
      <c r="B261" s="4"/>
    </row>
    <row r="262" spans="1:2" x14ac:dyDescent="0.25">
      <c r="A262" s="3" t="str">
        <f t="shared" si="4"/>
        <v/>
      </c>
      <c r="B262" s="4"/>
    </row>
    <row r="263" spans="1:2" x14ac:dyDescent="0.25">
      <c r="A263" s="3" t="str">
        <f t="shared" si="4"/>
        <v/>
      </c>
      <c r="B263" s="4"/>
    </row>
    <row r="264" spans="1:2" x14ac:dyDescent="0.25">
      <c r="A264" s="3" t="str">
        <f t="shared" si="4"/>
        <v/>
      </c>
      <c r="B264" s="4"/>
    </row>
    <row r="265" spans="1:2" x14ac:dyDescent="0.25">
      <c r="A265" s="3" t="str">
        <f t="shared" si="4"/>
        <v/>
      </c>
      <c r="B265" s="4"/>
    </row>
    <row r="266" spans="1:2" x14ac:dyDescent="0.25">
      <c r="A266" s="3" t="str">
        <f t="shared" si="4"/>
        <v/>
      </c>
      <c r="B266" s="4"/>
    </row>
    <row r="267" spans="1:2" x14ac:dyDescent="0.25">
      <c r="A267" s="3" t="str">
        <f t="shared" si="4"/>
        <v/>
      </c>
      <c r="B267" s="4"/>
    </row>
    <row r="268" spans="1:2" x14ac:dyDescent="0.25">
      <c r="A268" s="3" t="str">
        <f t="shared" si="4"/>
        <v/>
      </c>
      <c r="B268" s="4"/>
    </row>
    <row r="269" spans="1:2" x14ac:dyDescent="0.25">
      <c r="A269" s="3" t="str">
        <f t="shared" si="4"/>
        <v/>
      </c>
      <c r="B269" s="4"/>
    </row>
    <row r="270" spans="1:2" x14ac:dyDescent="0.25">
      <c r="A270" s="3" t="str">
        <f t="shared" si="4"/>
        <v/>
      </c>
      <c r="B270" s="4"/>
    </row>
    <row r="271" spans="1:2" x14ac:dyDescent="0.25">
      <c r="A271" s="3" t="str">
        <f t="shared" si="4"/>
        <v/>
      </c>
      <c r="B271" s="4"/>
    </row>
    <row r="272" spans="1:2" x14ac:dyDescent="0.25">
      <c r="A272" s="3" t="str">
        <f t="shared" si="4"/>
        <v/>
      </c>
      <c r="B272" s="4"/>
    </row>
    <row r="273" spans="1:2" x14ac:dyDescent="0.25">
      <c r="A273" s="3" t="str">
        <f t="shared" si="4"/>
        <v/>
      </c>
      <c r="B273" s="4"/>
    </row>
    <row r="274" spans="1:2" x14ac:dyDescent="0.25">
      <c r="A274" s="3" t="str">
        <f t="shared" si="4"/>
        <v/>
      </c>
      <c r="B274" s="4"/>
    </row>
    <row r="275" spans="1:2" x14ac:dyDescent="0.25">
      <c r="A275" s="3" t="str">
        <f t="shared" si="4"/>
        <v/>
      </c>
      <c r="B275" s="4"/>
    </row>
    <row r="276" spans="1:2" x14ac:dyDescent="0.25">
      <c r="A276" s="3" t="str">
        <f t="shared" si="4"/>
        <v/>
      </c>
      <c r="B276" s="4"/>
    </row>
    <row r="277" spans="1:2" x14ac:dyDescent="0.25">
      <c r="A277" s="3" t="str">
        <f t="shared" si="4"/>
        <v/>
      </c>
      <c r="B277" s="4"/>
    </row>
    <row r="278" spans="1:2" x14ac:dyDescent="0.25">
      <c r="A278" s="3" t="str">
        <f t="shared" si="4"/>
        <v/>
      </c>
      <c r="B278" s="4"/>
    </row>
    <row r="279" spans="1:2" x14ac:dyDescent="0.25">
      <c r="A279" s="3" t="str">
        <f t="shared" si="4"/>
        <v/>
      </c>
      <c r="B279" s="4"/>
    </row>
    <row r="280" spans="1:2" x14ac:dyDescent="0.25">
      <c r="A280" s="3" t="str">
        <f t="shared" si="4"/>
        <v/>
      </c>
      <c r="B280" s="4"/>
    </row>
    <row r="281" spans="1:2" x14ac:dyDescent="0.25">
      <c r="A281" s="3" t="str">
        <f t="shared" si="4"/>
        <v/>
      </c>
      <c r="B281" s="4"/>
    </row>
    <row r="282" spans="1:2" x14ac:dyDescent="0.25">
      <c r="A282" s="3" t="str">
        <f t="shared" si="4"/>
        <v/>
      </c>
      <c r="B282" s="4"/>
    </row>
    <row r="283" spans="1:2" x14ac:dyDescent="0.25">
      <c r="A283" s="3" t="str">
        <f t="shared" si="4"/>
        <v/>
      </c>
      <c r="B283" s="4"/>
    </row>
    <row r="284" spans="1:2" x14ac:dyDescent="0.25">
      <c r="A284" s="3" t="str">
        <f t="shared" si="4"/>
        <v/>
      </c>
      <c r="B284" s="4"/>
    </row>
    <row r="285" spans="1:2" x14ac:dyDescent="0.25">
      <c r="A285" s="3" t="str">
        <f t="shared" si="4"/>
        <v/>
      </c>
      <c r="B285" s="4"/>
    </row>
    <row r="286" spans="1:2" x14ac:dyDescent="0.25">
      <c r="A286" s="3" t="str">
        <f t="shared" si="4"/>
        <v/>
      </c>
      <c r="B286" s="4"/>
    </row>
    <row r="287" spans="1:2" x14ac:dyDescent="0.25">
      <c r="A287" s="3" t="str">
        <f t="shared" si="4"/>
        <v/>
      </c>
      <c r="B287" s="4"/>
    </row>
    <row r="288" spans="1:2" x14ac:dyDescent="0.25">
      <c r="A288" s="3" t="str">
        <f t="shared" si="4"/>
        <v/>
      </c>
      <c r="B288" s="4"/>
    </row>
    <row r="289" spans="1:2" x14ac:dyDescent="0.25">
      <c r="A289" s="3" t="str">
        <f t="shared" si="4"/>
        <v/>
      </c>
      <c r="B289" s="4"/>
    </row>
    <row r="290" spans="1:2" x14ac:dyDescent="0.25">
      <c r="A290" s="3" t="str">
        <f t="shared" si="4"/>
        <v/>
      </c>
      <c r="B290" s="4"/>
    </row>
    <row r="291" spans="1:2" x14ac:dyDescent="0.25">
      <c r="A291" s="3" t="str">
        <f t="shared" si="4"/>
        <v/>
      </c>
      <c r="B291" s="4"/>
    </row>
    <row r="292" spans="1:2" x14ac:dyDescent="0.25">
      <c r="A292" s="3" t="str">
        <f t="shared" si="4"/>
        <v/>
      </c>
      <c r="B292" s="4"/>
    </row>
    <row r="293" spans="1:2" x14ac:dyDescent="0.25">
      <c r="A293" s="3" t="str">
        <f t="shared" si="4"/>
        <v/>
      </c>
      <c r="B293" s="4"/>
    </row>
    <row r="294" spans="1:2" x14ac:dyDescent="0.25">
      <c r="A294" s="3" t="str">
        <f t="shared" si="4"/>
        <v/>
      </c>
      <c r="B294" s="4"/>
    </row>
    <row r="295" spans="1:2" x14ac:dyDescent="0.25">
      <c r="A295" s="3" t="str">
        <f t="shared" si="4"/>
        <v/>
      </c>
      <c r="B295" s="4"/>
    </row>
    <row r="296" spans="1:2" x14ac:dyDescent="0.25">
      <c r="A296" s="3" t="str">
        <f t="shared" si="4"/>
        <v/>
      </c>
      <c r="B296" s="4"/>
    </row>
    <row r="297" spans="1:2" x14ac:dyDescent="0.25">
      <c r="A297" s="3" t="str">
        <f t="shared" si="4"/>
        <v/>
      </c>
      <c r="B297" s="4"/>
    </row>
    <row r="298" spans="1:2" x14ac:dyDescent="0.25">
      <c r="A298" s="3" t="str">
        <f t="shared" si="4"/>
        <v/>
      </c>
      <c r="B298" s="4"/>
    </row>
    <row r="299" spans="1:2" x14ac:dyDescent="0.25">
      <c r="A299" s="3" t="str">
        <f t="shared" si="4"/>
        <v/>
      </c>
      <c r="B299" s="4"/>
    </row>
    <row r="300" spans="1:2" x14ac:dyDescent="0.25">
      <c r="A300" s="3" t="str">
        <f t="shared" si="4"/>
        <v/>
      </c>
      <c r="B300" s="4"/>
    </row>
    <row r="301" spans="1:2" x14ac:dyDescent="0.25">
      <c r="A301" s="3" t="str">
        <f t="shared" si="4"/>
        <v/>
      </c>
      <c r="B301" s="4"/>
    </row>
    <row r="302" spans="1:2" x14ac:dyDescent="0.25">
      <c r="A302" s="3" t="str">
        <f t="shared" si="4"/>
        <v/>
      </c>
      <c r="B302" s="4"/>
    </row>
    <row r="303" spans="1:2" x14ac:dyDescent="0.25">
      <c r="A303" s="3" t="str">
        <f t="shared" si="4"/>
        <v/>
      </c>
      <c r="B303" s="4"/>
    </row>
    <row r="304" spans="1:2" x14ac:dyDescent="0.25">
      <c r="A304" s="3" t="str">
        <f t="shared" si="4"/>
        <v/>
      </c>
      <c r="B304" s="4"/>
    </row>
    <row r="305" spans="1:2" x14ac:dyDescent="0.25">
      <c r="A305" s="3" t="str">
        <f t="shared" si="4"/>
        <v/>
      </c>
      <c r="B305" s="4"/>
    </row>
    <row r="306" spans="1:2" x14ac:dyDescent="0.25">
      <c r="A306" s="3" t="str">
        <f t="shared" si="4"/>
        <v/>
      </c>
      <c r="B306" s="4"/>
    </row>
    <row r="307" spans="1:2" x14ac:dyDescent="0.25">
      <c r="A307" s="3" t="str">
        <f t="shared" si="4"/>
        <v/>
      </c>
      <c r="B307" s="4"/>
    </row>
    <row r="308" spans="1:2" x14ac:dyDescent="0.25">
      <c r="A308" s="3" t="str">
        <f t="shared" si="4"/>
        <v/>
      </c>
      <c r="B308" s="4"/>
    </row>
    <row r="309" spans="1:2" x14ac:dyDescent="0.25">
      <c r="A309" s="3" t="str">
        <f t="shared" si="4"/>
        <v/>
      </c>
      <c r="B309" s="4"/>
    </row>
    <row r="310" spans="1:2" x14ac:dyDescent="0.25">
      <c r="A310" s="3" t="str">
        <f t="shared" si="4"/>
        <v/>
      </c>
      <c r="B310" s="4"/>
    </row>
    <row r="311" spans="1:2" x14ac:dyDescent="0.25">
      <c r="A311" s="3" t="str">
        <f t="shared" si="4"/>
        <v/>
      </c>
      <c r="B311" s="4"/>
    </row>
    <row r="312" spans="1:2" x14ac:dyDescent="0.25">
      <c r="A312" s="3" t="str">
        <f t="shared" si="4"/>
        <v/>
      </c>
      <c r="B312" s="4"/>
    </row>
    <row r="313" spans="1:2" x14ac:dyDescent="0.25">
      <c r="A313" s="3" t="str">
        <f t="shared" si="4"/>
        <v/>
      </c>
      <c r="B313" s="4"/>
    </row>
    <row r="314" spans="1:2" x14ac:dyDescent="0.25">
      <c r="A314" s="3" t="str">
        <f t="shared" si="4"/>
        <v/>
      </c>
      <c r="B314" s="4"/>
    </row>
    <row r="315" spans="1:2" x14ac:dyDescent="0.25">
      <c r="A315" s="3" t="str">
        <f t="shared" si="4"/>
        <v/>
      </c>
      <c r="B315" s="4"/>
    </row>
    <row r="316" spans="1:2" x14ac:dyDescent="0.25">
      <c r="A316" s="3" t="str">
        <f t="shared" si="4"/>
        <v/>
      </c>
      <c r="B316" s="4"/>
    </row>
    <row r="317" spans="1:2" x14ac:dyDescent="0.25">
      <c r="A317" s="3" t="str">
        <f t="shared" si="4"/>
        <v/>
      </c>
      <c r="B317" s="4"/>
    </row>
    <row r="318" spans="1:2" x14ac:dyDescent="0.25">
      <c r="A318" s="3" t="str">
        <f t="shared" si="4"/>
        <v/>
      </c>
      <c r="B318" s="4"/>
    </row>
    <row r="319" spans="1:2" x14ac:dyDescent="0.25">
      <c r="A319" s="3" t="str">
        <f t="shared" si="4"/>
        <v/>
      </c>
      <c r="B319" s="4"/>
    </row>
    <row r="320" spans="1:2" x14ac:dyDescent="0.25">
      <c r="A320" s="3" t="str">
        <f t="shared" si="4"/>
        <v/>
      </c>
      <c r="B320" s="4"/>
    </row>
    <row r="321" spans="1:2" x14ac:dyDescent="0.25">
      <c r="A321" s="3" t="str">
        <f t="shared" si="4"/>
        <v/>
      </c>
      <c r="B321" s="4"/>
    </row>
    <row r="322" spans="1:2" x14ac:dyDescent="0.25">
      <c r="A322" s="3" t="str">
        <f t="shared" ref="A322:A385" si="5">IF(J322="","",CONCATENATE(J322," ",I322))</f>
        <v/>
      </c>
      <c r="B322" s="4"/>
    </row>
    <row r="323" spans="1:2" x14ac:dyDescent="0.25">
      <c r="A323" s="3" t="str">
        <f t="shared" si="5"/>
        <v/>
      </c>
      <c r="B323" s="4"/>
    </row>
    <row r="324" spans="1:2" x14ac:dyDescent="0.25">
      <c r="A324" s="3" t="str">
        <f t="shared" si="5"/>
        <v/>
      </c>
      <c r="B324" s="4"/>
    </row>
    <row r="325" spans="1:2" x14ac:dyDescent="0.25">
      <c r="A325" s="3" t="str">
        <f t="shared" si="5"/>
        <v/>
      </c>
      <c r="B325" s="4"/>
    </row>
    <row r="326" spans="1:2" x14ac:dyDescent="0.25">
      <c r="A326" s="3" t="str">
        <f t="shared" si="5"/>
        <v/>
      </c>
      <c r="B326" s="4"/>
    </row>
    <row r="327" spans="1:2" x14ac:dyDescent="0.25">
      <c r="A327" s="3" t="str">
        <f t="shared" si="5"/>
        <v/>
      </c>
      <c r="B327" s="4"/>
    </row>
    <row r="328" spans="1:2" x14ac:dyDescent="0.25">
      <c r="A328" s="3" t="str">
        <f t="shared" si="5"/>
        <v/>
      </c>
      <c r="B328" s="4"/>
    </row>
    <row r="329" spans="1:2" x14ac:dyDescent="0.25">
      <c r="A329" s="3" t="str">
        <f t="shared" si="5"/>
        <v/>
      </c>
      <c r="B329" s="4"/>
    </row>
    <row r="330" spans="1:2" x14ac:dyDescent="0.25">
      <c r="A330" s="3" t="str">
        <f t="shared" si="5"/>
        <v/>
      </c>
      <c r="B330" s="4"/>
    </row>
    <row r="331" spans="1:2" x14ac:dyDescent="0.25">
      <c r="A331" s="3" t="str">
        <f t="shared" si="5"/>
        <v/>
      </c>
      <c r="B331" s="4"/>
    </row>
    <row r="332" spans="1:2" x14ac:dyDescent="0.25">
      <c r="A332" s="3" t="str">
        <f t="shared" si="5"/>
        <v/>
      </c>
      <c r="B332" s="4"/>
    </row>
    <row r="333" spans="1:2" x14ac:dyDescent="0.25">
      <c r="A333" s="3" t="str">
        <f t="shared" si="5"/>
        <v/>
      </c>
      <c r="B333" s="4"/>
    </row>
    <row r="334" spans="1:2" x14ac:dyDescent="0.25">
      <c r="A334" s="3" t="str">
        <f t="shared" si="5"/>
        <v/>
      </c>
      <c r="B334" s="4"/>
    </row>
    <row r="335" spans="1:2" x14ac:dyDescent="0.25">
      <c r="A335" s="3" t="str">
        <f t="shared" si="5"/>
        <v/>
      </c>
      <c r="B335" s="4"/>
    </row>
    <row r="336" spans="1:2" x14ac:dyDescent="0.25">
      <c r="A336" s="3" t="str">
        <f t="shared" si="5"/>
        <v/>
      </c>
      <c r="B336" s="4"/>
    </row>
    <row r="337" spans="1:2" x14ac:dyDescent="0.25">
      <c r="A337" s="3" t="str">
        <f t="shared" si="5"/>
        <v/>
      </c>
      <c r="B337" s="4"/>
    </row>
    <row r="338" spans="1:2" x14ac:dyDescent="0.25">
      <c r="A338" s="3" t="str">
        <f t="shared" si="5"/>
        <v/>
      </c>
      <c r="B338" s="4"/>
    </row>
    <row r="339" spans="1:2" x14ac:dyDescent="0.25">
      <c r="A339" s="3" t="str">
        <f t="shared" si="5"/>
        <v/>
      </c>
      <c r="B339" s="4"/>
    </row>
    <row r="340" spans="1:2" x14ac:dyDescent="0.25">
      <c r="A340" s="3" t="str">
        <f t="shared" si="5"/>
        <v/>
      </c>
      <c r="B340" s="4"/>
    </row>
    <row r="341" spans="1:2" x14ac:dyDescent="0.25">
      <c r="A341" s="3" t="str">
        <f t="shared" si="5"/>
        <v/>
      </c>
      <c r="B341" s="4"/>
    </row>
    <row r="342" spans="1:2" x14ac:dyDescent="0.25">
      <c r="A342" s="3" t="str">
        <f t="shared" si="5"/>
        <v/>
      </c>
      <c r="B342" s="4"/>
    </row>
    <row r="343" spans="1:2" x14ac:dyDescent="0.25">
      <c r="A343" s="3" t="str">
        <f t="shared" si="5"/>
        <v/>
      </c>
      <c r="B343" s="4"/>
    </row>
    <row r="344" spans="1:2" x14ac:dyDescent="0.25">
      <c r="A344" s="3" t="str">
        <f t="shared" si="5"/>
        <v/>
      </c>
      <c r="B344" s="4"/>
    </row>
    <row r="345" spans="1:2" x14ac:dyDescent="0.25">
      <c r="A345" s="3" t="str">
        <f t="shared" si="5"/>
        <v/>
      </c>
      <c r="B345" s="4"/>
    </row>
    <row r="346" spans="1:2" x14ac:dyDescent="0.25">
      <c r="A346" s="3" t="str">
        <f t="shared" si="5"/>
        <v/>
      </c>
      <c r="B346" s="4"/>
    </row>
    <row r="347" spans="1:2" x14ac:dyDescent="0.25">
      <c r="A347" s="3" t="str">
        <f t="shared" si="5"/>
        <v/>
      </c>
      <c r="B347" s="4"/>
    </row>
    <row r="348" spans="1:2" x14ac:dyDescent="0.25">
      <c r="A348" s="3" t="str">
        <f t="shared" si="5"/>
        <v/>
      </c>
      <c r="B348" s="4"/>
    </row>
    <row r="349" spans="1:2" x14ac:dyDescent="0.25">
      <c r="A349" s="3" t="str">
        <f t="shared" si="5"/>
        <v/>
      </c>
      <c r="B349" s="4"/>
    </row>
    <row r="350" spans="1:2" x14ac:dyDescent="0.25">
      <c r="A350" s="3" t="str">
        <f t="shared" si="5"/>
        <v/>
      </c>
      <c r="B350" s="4"/>
    </row>
    <row r="351" spans="1:2" x14ac:dyDescent="0.25">
      <c r="A351" s="3" t="str">
        <f t="shared" si="5"/>
        <v/>
      </c>
      <c r="B351" s="4"/>
    </row>
    <row r="352" spans="1:2" x14ac:dyDescent="0.25">
      <c r="A352" s="3" t="str">
        <f t="shared" si="5"/>
        <v/>
      </c>
      <c r="B352" s="4"/>
    </row>
    <row r="353" spans="1:2" x14ac:dyDescent="0.25">
      <c r="A353" s="3" t="str">
        <f t="shared" si="5"/>
        <v/>
      </c>
      <c r="B353" s="4"/>
    </row>
    <row r="354" spans="1:2" x14ac:dyDescent="0.25">
      <c r="A354" s="3" t="str">
        <f t="shared" si="5"/>
        <v/>
      </c>
      <c r="B354" s="4"/>
    </row>
    <row r="355" spans="1:2" x14ac:dyDescent="0.25">
      <c r="A355" s="3" t="str">
        <f t="shared" si="5"/>
        <v/>
      </c>
      <c r="B355" s="4"/>
    </row>
    <row r="356" spans="1:2" x14ac:dyDescent="0.25">
      <c r="A356" s="3" t="str">
        <f t="shared" si="5"/>
        <v/>
      </c>
      <c r="B356" s="4"/>
    </row>
    <row r="357" spans="1:2" x14ac:dyDescent="0.25">
      <c r="A357" s="3" t="str">
        <f t="shared" si="5"/>
        <v/>
      </c>
      <c r="B357" s="4"/>
    </row>
    <row r="358" spans="1:2" x14ac:dyDescent="0.25">
      <c r="A358" s="3" t="str">
        <f t="shared" si="5"/>
        <v/>
      </c>
      <c r="B358" s="4"/>
    </row>
    <row r="359" spans="1:2" x14ac:dyDescent="0.25">
      <c r="A359" s="3" t="str">
        <f t="shared" si="5"/>
        <v/>
      </c>
      <c r="B359" s="4"/>
    </row>
    <row r="360" spans="1:2" x14ac:dyDescent="0.25">
      <c r="A360" s="3" t="str">
        <f t="shared" si="5"/>
        <v/>
      </c>
      <c r="B360" s="4"/>
    </row>
    <row r="361" spans="1:2" x14ac:dyDescent="0.25">
      <c r="A361" s="3" t="str">
        <f t="shared" si="5"/>
        <v/>
      </c>
      <c r="B361" s="4"/>
    </row>
    <row r="362" spans="1:2" x14ac:dyDescent="0.25">
      <c r="A362" s="3" t="str">
        <f t="shared" si="5"/>
        <v/>
      </c>
      <c r="B362" s="4"/>
    </row>
    <row r="363" spans="1:2" x14ac:dyDescent="0.25">
      <c r="A363" s="3" t="str">
        <f t="shared" si="5"/>
        <v/>
      </c>
      <c r="B363" s="4"/>
    </row>
    <row r="364" spans="1:2" x14ac:dyDescent="0.25">
      <c r="A364" s="3" t="str">
        <f t="shared" si="5"/>
        <v/>
      </c>
      <c r="B364" s="4"/>
    </row>
    <row r="365" spans="1:2" x14ac:dyDescent="0.25">
      <c r="A365" s="3" t="str">
        <f t="shared" si="5"/>
        <v/>
      </c>
      <c r="B365" s="4"/>
    </row>
    <row r="366" spans="1:2" x14ac:dyDescent="0.25">
      <c r="A366" s="3" t="str">
        <f t="shared" si="5"/>
        <v/>
      </c>
      <c r="B366" s="4"/>
    </row>
    <row r="367" spans="1:2" x14ac:dyDescent="0.25">
      <c r="A367" s="3" t="str">
        <f t="shared" si="5"/>
        <v/>
      </c>
      <c r="B367" s="4"/>
    </row>
    <row r="368" spans="1:2" x14ac:dyDescent="0.25">
      <c r="A368" s="3" t="str">
        <f t="shared" si="5"/>
        <v/>
      </c>
      <c r="B368" s="4"/>
    </row>
    <row r="369" spans="1:2" x14ac:dyDescent="0.25">
      <c r="A369" s="3" t="str">
        <f t="shared" si="5"/>
        <v/>
      </c>
      <c r="B369" s="4"/>
    </row>
    <row r="370" spans="1:2" x14ac:dyDescent="0.25">
      <c r="A370" s="3" t="str">
        <f t="shared" si="5"/>
        <v/>
      </c>
      <c r="B370" s="4"/>
    </row>
    <row r="371" spans="1:2" x14ac:dyDescent="0.25">
      <c r="A371" s="3" t="str">
        <f t="shared" si="5"/>
        <v/>
      </c>
      <c r="B371" s="4"/>
    </row>
    <row r="372" spans="1:2" x14ac:dyDescent="0.25">
      <c r="A372" s="3" t="str">
        <f t="shared" si="5"/>
        <v/>
      </c>
      <c r="B372" s="4"/>
    </row>
    <row r="373" spans="1:2" x14ac:dyDescent="0.25">
      <c r="A373" s="3" t="str">
        <f t="shared" si="5"/>
        <v/>
      </c>
      <c r="B373" s="4"/>
    </row>
    <row r="374" spans="1:2" x14ac:dyDescent="0.25">
      <c r="A374" s="3" t="str">
        <f t="shared" si="5"/>
        <v/>
      </c>
      <c r="B374" s="4"/>
    </row>
    <row r="375" spans="1:2" x14ac:dyDescent="0.25">
      <c r="A375" s="3" t="str">
        <f t="shared" si="5"/>
        <v/>
      </c>
      <c r="B375" s="4"/>
    </row>
    <row r="376" spans="1:2" x14ac:dyDescent="0.25">
      <c r="A376" s="3" t="str">
        <f t="shared" si="5"/>
        <v/>
      </c>
      <c r="B376" s="4"/>
    </row>
    <row r="377" spans="1:2" x14ac:dyDescent="0.25">
      <c r="A377" s="3" t="str">
        <f t="shared" si="5"/>
        <v/>
      </c>
      <c r="B377" s="4"/>
    </row>
    <row r="378" spans="1:2" x14ac:dyDescent="0.25">
      <c r="A378" s="3" t="str">
        <f t="shared" si="5"/>
        <v/>
      </c>
      <c r="B378" s="4"/>
    </row>
    <row r="379" spans="1:2" x14ac:dyDescent="0.25">
      <c r="A379" s="3" t="str">
        <f t="shared" si="5"/>
        <v/>
      </c>
      <c r="B379" s="4"/>
    </row>
    <row r="380" spans="1:2" x14ac:dyDescent="0.25">
      <c r="A380" s="3" t="str">
        <f t="shared" si="5"/>
        <v/>
      </c>
      <c r="B380" s="4"/>
    </row>
    <row r="381" spans="1:2" x14ac:dyDescent="0.25">
      <c r="A381" s="3" t="str">
        <f t="shared" si="5"/>
        <v/>
      </c>
      <c r="B381" s="4"/>
    </row>
    <row r="382" spans="1:2" x14ac:dyDescent="0.25">
      <c r="A382" s="3" t="str">
        <f t="shared" si="5"/>
        <v/>
      </c>
      <c r="B382" s="4"/>
    </row>
    <row r="383" spans="1:2" x14ac:dyDescent="0.25">
      <c r="A383" s="3" t="str">
        <f t="shared" si="5"/>
        <v/>
      </c>
      <c r="B383" s="4"/>
    </row>
    <row r="384" spans="1:2" x14ac:dyDescent="0.25">
      <c r="A384" s="3" t="str">
        <f t="shared" si="5"/>
        <v/>
      </c>
      <c r="B384" s="4"/>
    </row>
    <row r="385" spans="1:2" x14ac:dyDescent="0.25">
      <c r="A385" s="3" t="str">
        <f t="shared" si="5"/>
        <v/>
      </c>
      <c r="B385" s="4"/>
    </row>
    <row r="386" spans="1:2" x14ac:dyDescent="0.25">
      <c r="A386" s="3" t="str">
        <f t="shared" ref="A386:A449" si="6">IF(J386="","",CONCATENATE(J386," ",I386))</f>
        <v/>
      </c>
      <c r="B386" s="4"/>
    </row>
    <row r="387" spans="1:2" x14ac:dyDescent="0.25">
      <c r="A387" s="3" t="str">
        <f t="shared" si="6"/>
        <v/>
      </c>
      <c r="B387" s="4"/>
    </row>
    <row r="388" spans="1:2" x14ac:dyDescent="0.25">
      <c r="A388" s="3" t="str">
        <f t="shared" si="6"/>
        <v/>
      </c>
      <c r="B388" s="4"/>
    </row>
    <row r="389" spans="1:2" x14ac:dyDescent="0.25">
      <c r="A389" s="3" t="str">
        <f t="shared" si="6"/>
        <v/>
      </c>
      <c r="B389" s="4"/>
    </row>
    <row r="390" spans="1:2" x14ac:dyDescent="0.25">
      <c r="A390" s="3" t="str">
        <f t="shared" si="6"/>
        <v/>
      </c>
      <c r="B390" s="4"/>
    </row>
    <row r="391" spans="1:2" x14ac:dyDescent="0.25">
      <c r="A391" s="3" t="str">
        <f t="shared" si="6"/>
        <v/>
      </c>
      <c r="B391" s="4"/>
    </row>
    <row r="392" spans="1:2" x14ac:dyDescent="0.25">
      <c r="A392" s="3" t="str">
        <f t="shared" si="6"/>
        <v/>
      </c>
      <c r="B392" s="4"/>
    </row>
    <row r="393" spans="1:2" x14ac:dyDescent="0.25">
      <c r="A393" s="3" t="str">
        <f t="shared" si="6"/>
        <v/>
      </c>
      <c r="B393" s="4"/>
    </row>
    <row r="394" spans="1:2" x14ac:dyDescent="0.25">
      <c r="A394" s="3" t="str">
        <f t="shared" si="6"/>
        <v/>
      </c>
      <c r="B394" s="4"/>
    </row>
    <row r="395" spans="1:2" x14ac:dyDescent="0.25">
      <c r="A395" s="3" t="str">
        <f t="shared" si="6"/>
        <v/>
      </c>
      <c r="B395" s="4"/>
    </row>
    <row r="396" spans="1:2" x14ac:dyDescent="0.25">
      <c r="A396" s="3" t="str">
        <f t="shared" si="6"/>
        <v/>
      </c>
      <c r="B396" s="4"/>
    </row>
    <row r="397" spans="1:2" x14ac:dyDescent="0.25">
      <c r="A397" s="3" t="str">
        <f t="shared" si="6"/>
        <v/>
      </c>
      <c r="B397" s="4"/>
    </row>
    <row r="398" spans="1:2" x14ac:dyDescent="0.25">
      <c r="A398" s="3" t="str">
        <f t="shared" si="6"/>
        <v/>
      </c>
      <c r="B398" s="4"/>
    </row>
    <row r="399" spans="1:2" x14ac:dyDescent="0.25">
      <c r="A399" s="3" t="str">
        <f t="shared" si="6"/>
        <v/>
      </c>
      <c r="B399" s="4"/>
    </row>
    <row r="400" spans="1:2" x14ac:dyDescent="0.25">
      <c r="A400" s="3" t="str">
        <f t="shared" si="6"/>
        <v/>
      </c>
      <c r="B400" s="4"/>
    </row>
    <row r="401" spans="1:2" x14ac:dyDescent="0.25">
      <c r="A401" s="3" t="str">
        <f t="shared" si="6"/>
        <v/>
      </c>
      <c r="B401" s="4"/>
    </row>
    <row r="402" spans="1:2" x14ac:dyDescent="0.25">
      <c r="A402" s="3" t="str">
        <f t="shared" si="6"/>
        <v/>
      </c>
      <c r="B402" s="4"/>
    </row>
    <row r="403" spans="1:2" x14ac:dyDescent="0.25">
      <c r="A403" s="3" t="str">
        <f t="shared" si="6"/>
        <v/>
      </c>
      <c r="B403" s="4"/>
    </row>
    <row r="404" spans="1:2" x14ac:dyDescent="0.25">
      <c r="A404" s="3" t="str">
        <f t="shared" si="6"/>
        <v/>
      </c>
      <c r="B404" s="4"/>
    </row>
    <row r="405" spans="1:2" x14ac:dyDescent="0.25">
      <c r="A405" s="3" t="str">
        <f t="shared" si="6"/>
        <v/>
      </c>
      <c r="B405" s="4"/>
    </row>
    <row r="406" spans="1:2" x14ac:dyDescent="0.25">
      <c r="A406" s="3" t="str">
        <f t="shared" si="6"/>
        <v/>
      </c>
      <c r="B406" s="4"/>
    </row>
    <row r="407" spans="1:2" x14ac:dyDescent="0.25">
      <c r="A407" s="3" t="str">
        <f t="shared" si="6"/>
        <v/>
      </c>
      <c r="B407" s="4"/>
    </row>
    <row r="408" spans="1:2" x14ac:dyDescent="0.25">
      <c r="A408" s="3" t="str">
        <f t="shared" si="6"/>
        <v/>
      </c>
      <c r="B408" s="4"/>
    </row>
    <row r="409" spans="1:2" x14ac:dyDescent="0.25">
      <c r="A409" s="3" t="str">
        <f t="shared" si="6"/>
        <v/>
      </c>
      <c r="B409" s="4"/>
    </row>
    <row r="410" spans="1:2" x14ac:dyDescent="0.25">
      <c r="A410" s="3" t="str">
        <f t="shared" si="6"/>
        <v/>
      </c>
      <c r="B410" s="4"/>
    </row>
    <row r="411" spans="1:2" x14ac:dyDescent="0.25">
      <c r="A411" s="3" t="str">
        <f t="shared" si="6"/>
        <v/>
      </c>
      <c r="B411" s="4"/>
    </row>
    <row r="412" spans="1:2" x14ac:dyDescent="0.25">
      <c r="A412" s="3" t="str">
        <f t="shared" si="6"/>
        <v/>
      </c>
      <c r="B412" s="4"/>
    </row>
    <row r="413" spans="1:2" x14ac:dyDescent="0.25">
      <c r="A413" s="3" t="str">
        <f t="shared" si="6"/>
        <v/>
      </c>
      <c r="B413" s="4"/>
    </row>
    <row r="414" spans="1:2" x14ac:dyDescent="0.25">
      <c r="A414" s="3" t="str">
        <f t="shared" si="6"/>
        <v/>
      </c>
      <c r="B414" s="4"/>
    </row>
    <row r="415" spans="1:2" x14ac:dyDescent="0.25">
      <c r="A415" s="3" t="str">
        <f t="shared" si="6"/>
        <v/>
      </c>
      <c r="B415" s="4"/>
    </row>
    <row r="416" spans="1:2" x14ac:dyDescent="0.25">
      <c r="A416" s="3" t="str">
        <f t="shared" si="6"/>
        <v/>
      </c>
      <c r="B416" s="4"/>
    </row>
    <row r="417" spans="1:2" x14ac:dyDescent="0.25">
      <c r="A417" s="3" t="str">
        <f t="shared" si="6"/>
        <v/>
      </c>
      <c r="B417" s="4"/>
    </row>
    <row r="418" spans="1:2" x14ac:dyDescent="0.25">
      <c r="A418" s="3" t="str">
        <f t="shared" si="6"/>
        <v/>
      </c>
      <c r="B418" s="4"/>
    </row>
    <row r="419" spans="1:2" x14ac:dyDescent="0.25">
      <c r="A419" s="3" t="str">
        <f t="shared" si="6"/>
        <v/>
      </c>
      <c r="B419" s="4"/>
    </row>
    <row r="420" spans="1:2" x14ac:dyDescent="0.25">
      <c r="A420" s="3" t="str">
        <f t="shared" si="6"/>
        <v/>
      </c>
      <c r="B420" s="4"/>
    </row>
    <row r="421" spans="1:2" x14ac:dyDescent="0.25">
      <c r="A421" s="3" t="str">
        <f t="shared" si="6"/>
        <v/>
      </c>
      <c r="B421" s="4"/>
    </row>
    <row r="422" spans="1:2" x14ac:dyDescent="0.25">
      <c r="A422" s="3" t="str">
        <f t="shared" si="6"/>
        <v/>
      </c>
      <c r="B422" s="4"/>
    </row>
    <row r="423" spans="1:2" x14ac:dyDescent="0.25">
      <c r="A423" s="3" t="str">
        <f t="shared" si="6"/>
        <v/>
      </c>
      <c r="B423" s="4"/>
    </row>
    <row r="424" spans="1:2" x14ac:dyDescent="0.25">
      <c r="A424" s="3" t="str">
        <f t="shared" si="6"/>
        <v/>
      </c>
      <c r="B424" s="4"/>
    </row>
    <row r="425" spans="1:2" x14ac:dyDescent="0.25">
      <c r="A425" s="3" t="str">
        <f t="shared" si="6"/>
        <v/>
      </c>
      <c r="B425" s="4"/>
    </row>
    <row r="426" spans="1:2" x14ac:dyDescent="0.25">
      <c r="A426" s="3" t="str">
        <f t="shared" si="6"/>
        <v/>
      </c>
      <c r="B426" s="4"/>
    </row>
    <row r="427" spans="1:2" x14ac:dyDescent="0.25">
      <c r="A427" s="3" t="str">
        <f t="shared" si="6"/>
        <v/>
      </c>
      <c r="B427" s="4"/>
    </row>
    <row r="428" spans="1:2" x14ac:dyDescent="0.25">
      <c r="A428" s="3" t="str">
        <f t="shared" si="6"/>
        <v/>
      </c>
      <c r="B428" s="4"/>
    </row>
    <row r="429" spans="1:2" x14ac:dyDescent="0.25">
      <c r="A429" s="3" t="str">
        <f t="shared" si="6"/>
        <v/>
      </c>
      <c r="B429" s="4"/>
    </row>
    <row r="430" spans="1:2" x14ac:dyDescent="0.25">
      <c r="A430" s="3" t="str">
        <f t="shared" si="6"/>
        <v/>
      </c>
      <c r="B430" s="4"/>
    </row>
    <row r="431" spans="1:2" x14ac:dyDescent="0.25">
      <c r="A431" s="3" t="str">
        <f t="shared" si="6"/>
        <v/>
      </c>
      <c r="B431" s="4"/>
    </row>
    <row r="432" spans="1:2" x14ac:dyDescent="0.25">
      <c r="A432" s="3" t="str">
        <f t="shared" si="6"/>
        <v/>
      </c>
      <c r="B432" s="4"/>
    </row>
    <row r="433" spans="1:2" x14ac:dyDescent="0.25">
      <c r="A433" s="3" t="str">
        <f t="shared" si="6"/>
        <v/>
      </c>
      <c r="B433" s="4"/>
    </row>
    <row r="434" spans="1:2" x14ac:dyDescent="0.25">
      <c r="A434" s="3" t="str">
        <f t="shared" si="6"/>
        <v/>
      </c>
      <c r="B434" s="4"/>
    </row>
    <row r="435" spans="1:2" x14ac:dyDescent="0.25">
      <c r="A435" s="3" t="str">
        <f t="shared" si="6"/>
        <v/>
      </c>
      <c r="B435" s="4"/>
    </row>
    <row r="436" spans="1:2" x14ac:dyDescent="0.25">
      <c r="A436" s="3" t="str">
        <f t="shared" si="6"/>
        <v/>
      </c>
      <c r="B436" s="4"/>
    </row>
    <row r="437" spans="1:2" x14ac:dyDescent="0.25">
      <c r="A437" s="3" t="str">
        <f t="shared" si="6"/>
        <v/>
      </c>
      <c r="B437" s="4"/>
    </row>
    <row r="438" spans="1:2" x14ac:dyDescent="0.25">
      <c r="A438" s="3" t="str">
        <f t="shared" si="6"/>
        <v/>
      </c>
      <c r="B438" s="4"/>
    </row>
    <row r="439" spans="1:2" x14ac:dyDescent="0.25">
      <c r="A439" s="3" t="str">
        <f t="shared" si="6"/>
        <v/>
      </c>
      <c r="B439" s="4"/>
    </row>
    <row r="440" spans="1:2" x14ac:dyDescent="0.25">
      <c r="A440" s="3" t="str">
        <f t="shared" si="6"/>
        <v/>
      </c>
      <c r="B440" s="4"/>
    </row>
    <row r="441" spans="1:2" x14ac:dyDescent="0.25">
      <c r="A441" s="3" t="str">
        <f t="shared" si="6"/>
        <v/>
      </c>
      <c r="B441" s="4"/>
    </row>
    <row r="442" spans="1:2" x14ac:dyDescent="0.25">
      <c r="A442" s="3" t="str">
        <f t="shared" si="6"/>
        <v/>
      </c>
      <c r="B442" s="4"/>
    </row>
    <row r="443" spans="1:2" x14ac:dyDescent="0.25">
      <c r="A443" s="3" t="str">
        <f t="shared" si="6"/>
        <v/>
      </c>
      <c r="B443" s="4"/>
    </row>
    <row r="444" spans="1:2" x14ac:dyDescent="0.25">
      <c r="A444" s="3" t="str">
        <f t="shared" si="6"/>
        <v/>
      </c>
      <c r="B444" s="4"/>
    </row>
    <row r="445" spans="1:2" x14ac:dyDescent="0.25">
      <c r="A445" s="3" t="str">
        <f t="shared" si="6"/>
        <v/>
      </c>
      <c r="B445" s="4"/>
    </row>
    <row r="446" spans="1:2" x14ac:dyDescent="0.25">
      <c r="A446" s="3" t="str">
        <f t="shared" si="6"/>
        <v/>
      </c>
      <c r="B446" s="4"/>
    </row>
    <row r="447" spans="1:2" x14ac:dyDescent="0.25">
      <c r="A447" s="3" t="str">
        <f t="shared" si="6"/>
        <v/>
      </c>
      <c r="B447" s="4"/>
    </row>
    <row r="448" spans="1:2" x14ac:dyDescent="0.25">
      <c r="A448" s="3" t="str">
        <f t="shared" si="6"/>
        <v/>
      </c>
      <c r="B448" s="4"/>
    </row>
    <row r="449" spans="1:2" x14ac:dyDescent="0.25">
      <c r="A449" s="3" t="str">
        <f t="shared" si="6"/>
        <v/>
      </c>
      <c r="B449" s="4"/>
    </row>
    <row r="450" spans="1:2" x14ac:dyDescent="0.25">
      <c r="A450" s="3" t="str">
        <f t="shared" ref="A450:A513" si="7">IF(J450="","",CONCATENATE(J450," ",I450))</f>
        <v/>
      </c>
      <c r="B450" s="4"/>
    </row>
    <row r="451" spans="1:2" x14ac:dyDescent="0.25">
      <c r="A451" s="3" t="str">
        <f t="shared" si="7"/>
        <v/>
      </c>
      <c r="B451" s="4"/>
    </row>
    <row r="452" spans="1:2" x14ac:dyDescent="0.25">
      <c r="A452" s="3" t="str">
        <f t="shared" si="7"/>
        <v/>
      </c>
      <c r="B452" s="4"/>
    </row>
    <row r="453" spans="1:2" x14ac:dyDescent="0.25">
      <c r="A453" s="3" t="str">
        <f t="shared" si="7"/>
        <v/>
      </c>
      <c r="B453" s="4"/>
    </row>
    <row r="454" spans="1:2" x14ac:dyDescent="0.25">
      <c r="A454" s="3" t="str">
        <f t="shared" si="7"/>
        <v/>
      </c>
      <c r="B454" s="4"/>
    </row>
    <row r="455" spans="1:2" x14ac:dyDescent="0.25">
      <c r="A455" s="3" t="str">
        <f t="shared" si="7"/>
        <v/>
      </c>
      <c r="B455" s="4"/>
    </row>
    <row r="456" spans="1:2" x14ac:dyDescent="0.25">
      <c r="A456" s="3" t="str">
        <f t="shared" si="7"/>
        <v/>
      </c>
      <c r="B456" s="4"/>
    </row>
    <row r="457" spans="1:2" x14ac:dyDescent="0.25">
      <c r="A457" s="3" t="str">
        <f t="shared" si="7"/>
        <v/>
      </c>
      <c r="B457" s="4"/>
    </row>
    <row r="458" spans="1:2" x14ac:dyDescent="0.25">
      <c r="A458" s="3" t="str">
        <f t="shared" si="7"/>
        <v/>
      </c>
      <c r="B458" s="4"/>
    </row>
    <row r="459" spans="1:2" x14ac:dyDescent="0.25">
      <c r="A459" s="3" t="str">
        <f t="shared" si="7"/>
        <v/>
      </c>
      <c r="B459" s="4"/>
    </row>
    <row r="460" spans="1:2" x14ac:dyDescent="0.25">
      <c r="A460" s="3" t="str">
        <f t="shared" si="7"/>
        <v/>
      </c>
      <c r="B460" s="4"/>
    </row>
    <row r="461" spans="1:2" x14ac:dyDescent="0.25">
      <c r="A461" s="3" t="str">
        <f t="shared" si="7"/>
        <v/>
      </c>
      <c r="B461" s="4"/>
    </row>
    <row r="462" spans="1:2" x14ac:dyDescent="0.25">
      <c r="A462" s="3" t="str">
        <f t="shared" si="7"/>
        <v/>
      </c>
      <c r="B462" s="4"/>
    </row>
    <row r="463" spans="1:2" x14ac:dyDescent="0.25">
      <c r="A463" s="3" t="str">
        <f t="shared" si="7"/>
        <v/>
      </c>
      <c r="B463" s="4"/>
    </row>
    <row r="464" spans="1:2" x14ac:dyDescent="0.25">
      <c r="A464" s="3" t="str">
        <f t="shared" si="7"/>
        <v/>
      </c>
      <c r="B464" s="4"/>
    </row>
    <row r="465" spans="1:2" x14ac:dyDescent="0.25">
      <c r="A465" s="3" t="str">
        <f t="shared" si="7"/>
        <v/>
      </c>
      <c r="B465" s="4"/>
    </row>
    <row r="466" spans="1:2" x14ac:dyDescent="0.25">
      <c r="A466" s="3" t="str">
        <f t="shared" si="7"/>
        <v/>
      </c>
      <c r="B466" s="4"/>
    </row>
    <row r="467" spans="1:2" x14ac:dyDescent="0.25">
      <c r="A467" s="3" t="str">
        <f t="shared" si="7"/>
        <v/>
      </c>
      <c r="B467" s="4"/>
    </row>
    <row r="468" spans="1:2" x14ac:dyDescent="0.25">
      <c r="A468" s="3" t="str">
        <f t="shared" si="7"/>
        <v/>
      </c>
      <c r="B468" s="4"/>
    </row>
    <row r="469" spans="1:2" x14ac:dyDescent="0.25">
      <c r="A469" s="3" t="str">
        <f t="shared" si="7"/>
        <v/>
      </c>
      <c r="B469" s="4"/>
    </row>
    <row r="470" spans="1:2" x14ac:dyDescent="0.25">
      <c r="A470" s="3" t="str">
        <f t="shared" si="7"/>
        <v/>
      </c>
      <c r="B470" s="4"/>
    </row>
    <row r="471" spans="1:2" x14ac:dyDescent="0.25">
      <c r="A471" s="3" t="str">
        <f t="shared" si="7"/>
        <v/>
      </c>
      <c r="B471" s="4"/>
    </row>
    <row r="472" spans="1:2" x14ac:dyDescent="0.25">
      <c r="A472" s="3" t="str">
        <f t="shared" si="7"/>
        <v/>
      </c>
      <c r="B472" s="4"/>
    </row>
    <row r="473" spans="1:2" x14ac:dyDescent="0.25">
      <c r="A473" s="3" t="str">
        <f t="shared" si="7"/>
        <v/>
      </c>
      <c r="B473" s="4"/>
    </row>
    <row r="474" spans="1:2" x14ac:dyDescent="0.25">
      <c r="A474" s="3" t="str">
        <f t="shared" si="7"/>
        <v/>
      </c>
      <c r="B474" s="4"/>
    </row>
    <row r="475" spans="1:2" x14ac:dyDescent="0.25">
      <c r="A475" s="3" t="str">
        <f t="shared" si="7"/>
        <v/>
      </c>
      <c r="B475" s="4"/>
    </row>
    <row r="476" spans="1:2" x14ac:dyDescent="0.25">
      <c r="A476" s="3" t="str">
        <f t="shared" si="7"/>
        <v/>
      </c>
      <c r="B476" s="4"/>
    </row>
    <row r="477" spans="1:2" x14ac:dyDescent="0.25">
      <c r="A477" s="3" t="str">
        <f t="shared" si="7"/>
        <v/>
      </c>
      <c r="B477" s="4"/>
    </row>
    <row r="478" spans="1:2" x14ac:dyDescent="0.25">
      <c r="A478" s="3" t="str">
        <f t="shared" si="7"/>
        <v/>
      </c>
      <c r="B478" s="4"/>
    </row>
    <row r="479" spans="1:2" x14ac:dyDescent="0.25">
      <c r="A479" s="3" t="str">
        <f t="shared" si="7"/>
        <v/>
      </c>
      <c r="B479" s="4"/>
    </row>
    <row r="480" spans="1:2" x14ac:dyDescent="0.25">
      <c r="A480" s="3" t="str">
        <f t="shared" si="7"/>
        <v/>
      </c>
      <c r="B480" s="4"/>
    </row>
    <row r="481" spans="1:2" x14ac:dyDescent="0.25">
      <c r="A481" s="3" t="str">
        <f t="shared" si="7"/>
        <v/>
      </c>
      <c r="B481" s="4"/>
    </row>
    <row r="482" spans="1:2" x14ac:dyDescent="0.25">
      <c r="A482" s="3" t="str">
        <f t="shared" si="7"/>
        <v/>
      </c>
      <c r="B482" s="4"/>
    </row>
    <row r="483" spans="1:2" x14ac:dyDescent="0.25">
      <c r="A483" s="3" t="str">
        <f t="shared" si="7"/>
        <v/>
      </c>
      <c r="B483" s="4"/>
    </row>
    <row r="484" spans="1:2" x14ac:dyDescent="0.25">
      <c r="A484" s="3" t="str">
        <f t="shared" si="7"/>
        <v/>
      </c>
      <c r="B484" s="4"/>
    </row>
    <row r="485" spans="1:2" x14ac:dyDescent="0.25">
      <c r="A485" s="3" t="str">
        <f t="shared" si="7"/>
        <v/>
      </c>
      <c r="B485" s="4"/>
    </row>
    <row r="486" spans="1:2" x14ac:dyDescent="0.25">
      <c r="A486" s="3" t="str">
        <f t="shared" si="7"/>
        <v/>
      </c>
      <c r="B486" s="4"/>
    </row>
    <row r="487" spans="1:2" x14ac:dyDescent="0.25">
      <c r="A487" s="3" t="str">
        <f t="shared" si="7"/>
        <v/>
      </c>
      <c r="B487" s="4"/>
    </row>
    <row r="488" spans="1:2" x14ac:dyDescent="0.25">
      <c r="A488" s="3" t="str">
        <f t="shared" si="7"/>
        <v/>
      </c>
      <c r="B488" s="4"/>
    </row>
    <row r="489" spans="1:2" x14ac:dyDescent="0.25">
      <c r="A489" s="3" t="str">
        <f t="shared" si="7"/>
        <v/>
      </c>
      <c r="B489" s="4"/>
    </row>
    <row r="490" spans="1:2" x14ac:dyDescent="0.25">
      <c r="A490" s="3" t="str">
        <f t="shared" si="7"/>
        <v/>
      </c>
      <c r="B490" s="4"/>
    </row>
    <row r="491" spans="1:2" x14ac:dyDescent="0.25">
      <c r="A491" s="3" t="str">
        <f t="shared" si="7"/>
        <v/>
      </c>
      <c r="B491" s="4"/>
    </row>
    <row r="492" spans="1:2" x14ac:dyDescent="0.25">
      <c r="A492" s="3" t="str">
        <f t="shared" si="7"/>
        <v/>
      </c>
      <c r="B492" s="4"/>
    </row>
    <row r="493" spans="1:2" x14ac:dyDescent="0.25">
      <c r="A493" s="3" t="str">
        <f t="shared" si="7"/>
        <v/>
      </c>
      <c r="B493" s="4"/>
    </row>
    <row r="494" spans="1:2" x14ac:dyDescent="0.25">
      <c r="A494" s="3" t="str">
        <f t="shared" si="7"/>
        <v/>
      </c>
      <c r="B494" s="4"/>
    </row>
    <row r="495" spans="1:2" x14ac:dyDescent="0.25">
      <c r="A495" s="3" t="str">
        <f t="shared" si="7"/>
        <v/>
      </c>
      <c r="B495" s="4"/>
    </row>
    <row r="496" spans="1:2" x14ac:dyDescent="0.25">
      <c r="A496" s="3" t="str">
        <f t="shared" si="7"/>
        <v/>
      </c>
      <c r="B496" s="4"/>
    </row>
    <row r="497" spans="1:2" x14ac:dyDescent="0.25">
      <c r="A497" s="3" t="str">
        <f t="shared" si="7"/>
        <v/>
      </c>
      <c r="B497" s="4"/>
    </row>
    <row r="498" spans="1:2" x14ac:dyDescent="0.25">
      <c r="A498" s="3" t="str">
        <f t="shared" si="7"/>
        <v/>
      </c>
      <c r="B498" s="4"/>
    </row>
    <row r="499" spans="1:2" x14ac:dyDescent="0.25">
      <c r="A499" s="3" t="str">
        <f t="shared" si="7"/>
        <v/>
      </c>
      <c r="B499" s="4"/>
    </row>
    <row r="500" spans="1:2" x14ac:dyDescent="0.25">
      <c r="A500" s="3" t="str">
        <f t="shared" si="7"/>
        <v/>
      </c>
      <c r="B500" s="4"/>
    </row>
    <row r="501" spans="1:2" x14ac:dyDescent="0.25">
      <c r="A501" s="3" t="str">
        <f t="shared" si="7"/>
        <v/>
      </c>
      <c r="B501" s="4"/>
    </row>
    <row r="502" spans="1:2" x14ac:dyDescent="0.25">
      <c r="A502" s="3" t="str">
        <f t="shared" si="7"/>
        <v/>
      </c>
      <c r="B502" s="4"/>
    </row>
    <row r="503" spans="1:2" x14ac:dyDescent="0.25">
      <c r="A503" s="3" t="str">
        <f t="shared" si="7"/>
        <v/>
      </c>
      <c r="B503" s="4"/>
    </row>
    <row r="504" spans="1:2" x14ac:dyDescent="0.25">
      <c r="A504" s="3" t="str">
        <f t="shared" si="7"/>
        <v/>
      </c>
      <c r="B504" s="4"/>
    </row>
    <row r="505" spans="1:2" x14ac:dyDescent="0.25">
      <c r="A505" s="3" t="str">
        <f t="shared" si="7"/>
        <v/>
      </c>
      <c r="B505" s="4"/>
    </row>
    <row r="506" spans="1:2" x14ac:dyDescent="0.25">
      <c r="A506" s="3" t="str">
        <f t="shared" si="7"/>
        <v/>
      </c>
      <c r="B506" s="4"/>
    </row>
    <row r="507" spans="1:2" x14ac:dyDescent="0.25">
      <c r="A507" s="3" t="str">
        <f t="shared" si="7"/>
        <v/>
      </c>
      <c r="B507" s="4"/>
    </row>
    <row r="508" spans="1:2" x14ac:dyDescent="0.25">
      <c r="A508" s="3" t="str">
        <f t="shared" si="7"/>
        <v/>
      </c>
      <c r="B508" s="4"/>
    </row>
    <row r="509" spans="1:2" x14ac:dyDescent="0.25">
      <c r="A509" s="3" t="str">
        <f t="shared" si="7"/>
        <v/>
      </c>
      <c r="B509" s="4"/>
    </row>
    <row r="510" spans="1:2" x14ac:dyDescent="0.25">
      <c r="A510" s="3" t="str">
        <f t="shared" si="7"/>
        <v/>
      </c>
      <c r="B510" s="4"/>
    </row>
    <row r="511" spans="1:2" x14ac:dyDescent="0.25">
      <c r="A511" s="3" t="str">
        <f t="shared" si="7"/>
        <v/>
      </c>
      <c r="B511" s="4"/>
    </row>
    <row r="512" spans="1:2" x14ac:dyDescent="0.25">
      <c r="A512" s="3" t="str">
        <f t="shared" si="7"/>
        <v/>
      </c>
      <c r="B512" s="4"/>
    </row>
    <row r="513" spans="1:2" x14ac:dyDescent="0.25">
      <c r="A513" s="3" t="str">
        <f t="shared" si="7"/>
        <v/>
      </c>
      <c r="B513" s="4"/>
    </row>
    <row r="514" spans="1:2" x14ac:dyDescent="0.25">
      <c r="A514" s="3" t="str">
        <f t="shared" ref="A514:A577" si="8">IF(J514="","",CONCATENATE(J514," ",I514))</f>
        <v/>
      </c>
      <c r="B514" s="4"/>
    </row>
    <row r="515" spans="1:2" x14ac:dyDescent="0.25">
      <c r="A515" s="3" t="str">
        <f t="shared" si="8"/>
        <v/>
      </c>
      <c r="B515" s="4"/>
    </row>
    <row r="516" spans="1:2" x14ac:dyDescent="0.25">
      <c r="A516" s="3" t="str">
        <f t="shared" si="8"/>
        <v/>
      </c>
      <c r="B516" s="4"/>
    </row>
    <row r="517" spans="1:2" x14ac:dyDescent="0.25">
      <c r="A517" s="3" t="str">
        <f t="shared" si="8"/>
        <v/>
      </c>
      <c r="B517" s="4"/>
    </row>
    <row r="518" spans="1:2" x14ac:dyDescent="0.25">
      <c r="A518" s="3" t="str">
        <f t="shared" si="8"/>
        <v/>
      </c>
      <c r="B518" s="4"/>
    </row>
    <row r="519" spans="1:2" x14ac:dyDescent="0.25">
      <c r="A519" s="3" t="str">
        <f t="shared" si="8"/>
        <v/>
      </c>
      <c r="B519" s="4"/>
    </row>
    <row r="520" spans="1:2" x14ac:dyDescent="0.25">
      <c r="A520" s="3" t="str">
        <f t="shared" si="8"/>
        <v/>
      </c>
      <c r="B520" s="4"/>
    </row>
    <row r="521" spans="1:2" x14ac:dyDescent="0.25">
      <c r="A521" s="3" t="str">
        <f t="shared" si="8"/>
        <v/>
      </c>
      <c r="B521" s="4"/>
    </row>
    <row r="522" spans="1:2" x14ac:dyDescent="0.25">
      <c r="A522" s="3" t="str">
        <f t="shared" si="8"/>
        <v/>
      </c>
      <c r="B522" s="4"/>
    </row>
    <row r="523" spans="1:2" x14ac:dyDescent="0.25">
      <c r="A523" s="3" t="str">
        <f t="shared" si="8"/>
        <v/>
      </c>
      <c r="B523" s="4"/>
    </row>
    <row r="524" spans="1:2" x14ac:dyDescent="0.25">
      <c r="A524" s="3" t="str">
        <f t="shared" si="8"/>
        <v/>
      </c>
      <c r="B524" s="4"/>
    </row>
    <row r="525" spans="1:2" x14ac:dyDescent="0.25">
      <c r="A525" s="3" t="str">
        <f t="shared" si="8"/>
        <v/>
      </c>
      <c r="B525" s="4"/>
    </row>
    <row r="526" spans="1:2" x14ac:dyDescent="0.25">
      <c r="A526" s="3" t="str">
        <f t="shared" si="8"/>
        <v/>
      </c>
      <c r="B526" s="4"/>
    </row>
    <row r="527" spans="1:2" x14ac:dyDescent="0.25">
      <c r="A527" s="3" t="str">
        <f t="shared" si="8"/>
        <v/>
      </c>
      <c r="B527" s="4"/>
    </row>
    <row r="528" spans="1:2" x14ac:dyDescent="0.25">
      <c r="A528" s="3" t="str">
        <f t="shared" si="8"/>
        <v/>
      </c>
      <c r="B528" s="4"/>
    </row>
    <row r="529" spans="1:2" x14ac:dyDescent="0.25">
      <c r="A529" s="3" t="str">
        <f t="shared" si="8"/>
        <v/>
      </c>
      <c r="B529" s="4"/>
    </row>
    <row r="530" spans="1:2" x14ac:dyDescent="0.25">
      <c r="A530" s="3" t="str">
        <f t="shared" si="8"/>
        <v/>
      </c>
      <c r="B530" s="4"/>
    </row>
    <row r="531" spans="1:2" x14ac:dyDescent="0.25">
      <c r="A531" s="3" t="str">
        <f t="shared" si="8"/>
        <v/>
      </c>
      <c r="B531" s="4"/>
    </row>
    <row r="532" spans="1:2" x14ac:dyDescent="0.25">
      <c r="A532" s="3" t="str">
        <f t="shared" si="8"/>
        <v/>
      </c>
      <c r="B532" s="4"/>
    </row>
    <row r="533" spans="1:2" x14ac:dyDescent="0.25">
      <c r="A533" s="3" t="str">
        <f t="shared" si="8"/>
        <v/>
      </c>
      <c r="B533" s="4"/>
    </row>
    <row r="534" spans="1:2" x14ac:dyDescent="0.25">
      <c r="A534" s="3" t="str">
        <f t="shared" si="8"/>
        <v/>
      </c>
      <c r="B534" s="4"/>
    </row>
    <row r="535" spans="1:2" x14ac:dyDescent="0.25">
      <c r="A535" s="3" t="str">
        <f t="shared" si="8"/>
        <v/>
      </c>
      <c r="B535" s="4"/>
    </row>
    <row r="536" spans="1:2" x14ac:dyDescent="0.25">
      <c r="A536" s="3" t="str">
        <f t="shared" si="8"/>
        <v/>
      </c>
      <c r="B536" s="4"/>
    </row>
    <row r="537" spans="1:2" x14ac:dyDescent="0.25">
      <c r="A537" s="3" t="str">
        <f t="shared" si="8"/>
        <v/>
      </c>
      <c r="B537" s="4"/>
    </row>
    <row r="538" spans="1:2" x14ac:dyDescent="0.25">
      <c r="A538" s="3" t="str">
        <f t="shared" si="8"/>
        <v/>
      </c>
      <c r="B538" s="4"/>
    </row>
    <row r="539" spans="1:2" x14ac:dyDescent="0.25">
      <c r="A539" s="3" t="str">
        <f t="shared" si="8"/>
        <v/>
      </c>
      <c r="B539" s="4"/>
    </row>
    <row r="540" spans="1:2" x14ac:dyDescent="0.25">
      <c r="A540" s="3" t="str">
        <f t="shared" si="8"/>
        <v/>
      </c>
      <c r="B540" s="4"/>
    </row>
    <row r="541" spans="1:2" x14ac:dyDescent="0.25">
      <c r="A541" s="3" t="str">
        <f t="shared" si="8"/>
        <v/>
      </c>
      <c r="B541" s="4"/>
    </row>
    <row r="542" spans="1:2" x14ac:dyDescent="0.25">
      <c r="A542" s="3" t="str">
        <f t="shared" si="8"/>
        <v/>
      </c>
      <c r="B542" s="4"/>
    </row>
    <row r="543" spans="1:2" x14ac:dyDescent="0.25">
      <c r="A543" s="3" t="str">
        <f t="shared" si="8"/>
        <v/>
      </c>
      <c r="B543" s="4"/>
    </row>
    <row r="544" spans="1:2" x14ac:dyDescent="0.25">
      <c r="A544" s="3" t="str">
        <f t="shared" si="8"/>
        <v/>
      </c>
      <c r="B544" s="4"/>
    </row>
    <row r="545" spans="1:2" x14ac:dyDescent="0.25">
      <c r="A545" s="3" t="str">
        <f t="shared" si="8"/>
        <v/>
      </c>
      <c r="B545" s="4"/>
    </row>
    <row r="546" spans="1:2" x14ac:dyDescent="0.25">
      <c r="A546" s="3" t="str">
        <f t="shared" si="8"/>
        <v/>
      </c>
      <c r="B546" s="4"/>
    </row>
    <row r="547" spans="1:2" x14ac:dyDescent="0.25">
      <c r="A547" s="3" t="str">
        <f t="shared" si="8"/>
        <v/>
      </c>
      <c r="B547" s="4"/>
    </row>
    <row r="548" spans="1:2" x14ac:dyDescent="0.25">
      <c r="A548" s="3" t="str">
        <f t="shared" si="8"/>
        <v/>
      </c>
      <c r="B548" s="4"/>
    </row>
    <row r="549" spans="1:2" x14ac:dyDescent="0.25">
      <c r="A549" s="3" t="str">
        <f t="shared" si="8"/>
        <v/>
      </c>
      <c r="B549" s="4"/>
    </row>
    <row r="550" spans="1:2" x14ac:dyDescent="0.25">
      <c r="A550" s="3" t="str">
        <f t="shared" si="8"/>
        <v/>
      </c>
      <c r="B550" s="4"/>
    </row>
    <row r="551" spans="1:2" x14ac:dyDescent="0.25">
      <c r="A551" s="3" t="str">
        <f t="shared" si="8"/>
        <v/>
      </c>
      <c r="B551" s="4"/>
    </row>
    <row r="552" spans="1:2" x14ac:dyDescent="0.25">
      <c r="A552" s="3" t="str">
        <f t="shared" si="8"/>
        <v/>
      </c>
      <c r="B552" s="4"/>
    </row>
    <row r="553" spans="1:2" x14ac:dyDescent="0.25">
      <c r="A553" s="3" t="str">
        <f t="shared" si="8"/>
        <v/>
      </c>
      <c r="B553" s="4"/>
    </row>
    <row r="554" spans="1:2" x14ac:dyDescent="0.25">
      <c r="A554" s="3" t="str">
        <f t="shared" si="8"/>
        <v/>
      </c>
      <c r="B554" s="4"/>
    </row>
    <row r="555" spans="1:2" x14ac:dyDescent="0.25">
      <c r="A555" s="3" t="str">
        <f t="shared" si="8"/>
        <v/>
      </c>
      <c r="B555" s="4"/>
    </row>
    <row r="556" spans="1:2" x14ac:dyDescent="0.25">
      <c r="A556" s="3" t="str">
        <f t="shared" si="8"/>
        <v/>
      </c>
      <c r="B556" s="4"/>
    </row>
    <row r="557" spans="1:2" x14ac:dyDescent="0.25">
      <c r="A557" s="3" t="str">
        <f t="shared" si="8"/>
        <v/>
      </c>
      <c r="B557" s="4"/>
    </row>
    <row r="558" spans="1:2" x14ac:dyDescent="0.25">
      <c r="A558" s="3" t="str">
        <f t="shared" si="8"/>
        <v/>
      </c>
      <c r="B558" s="4"/>
    </row>
    <row r="559" spans="1:2" x14ac:dyDescent="0.25">
      <c r="A559" s="3" t="str">
        <f t="shared" si="8"/>
        <v/>
      </c>
      <c r="B559" s="4"/>
    </row>
    <row r="560" spans="1:2" x14ac:dyDescent="0.25">
      <c r="A560" s="3" t="str">
        <f t="shared" si="8"/>
        <v/>
      </c>
      <c r="B560" s="4"/>
    </row>
    <row r="561" spans="1:2" x14ac:dyDescent="0.25">
      <c r="A561" s="3" t="str">
        <f t="shared" si="8"/>
        <v/>
      </c>
      <c r="B561" s="4"/>
    </row>
    <row r="562" spans="1:2" x14ac:dyDescent="0.25">
      <c r="A562" s="3" t="str">
        <f t="shared" si="8"/>
        <v/>
      </c>
      <c r="B562" s="4"/>
    </row>
    <row r="563" spans="1:2" x14ac:dyDescent="0.25">
      <c r="A563" s="3" t="str">
        <f t="shared" si="8"/>
        <v/>
      </c>
      <c r="B563" s="4"/>
    </row>
    <row r="564" spans="1:2" x14ac:dyDescent="0.25">
      <c r="A564" s="3" t="str">
        <f t="shared" si="8"/>
        <v/>
      </c>
      <c r="B564" s="4"/>
    </row>
    <row r="565" spans="1:2" x14ac:dyDescent="0.25">
      <c r="A565" s="3" t="str">
        <f t="shared" si="8"/>
        <v/>
      </c>
      <c r="B565" s="4"/>
    </row>
    <row r="566" spans="1:2" x14ac:dyDescent="0.25">
      <c r="A566" s="3" t="str">
        <f t="shared" si="8"/>
        <v/>
      </c>
      <c r="B566" s="4"/>
    </row>
    <row r="567" spans="1:2" x14ac:dyDescent="0.25">
      <c r="A567" s="3" t="str">
        <f t="shared" si="8"/>
        <v/>
      </c>
      <c r="B567" s="4"/>
    </row>
    <row r="568" spans="1:2" x14ac:dyDescent="0.25">
      <c r="A568" s="3" t="str">
        <f t="shared" si="8"/>
        <v/>
      </c>
      <c r="B568" s="4"/>
    </row>
    <row r="569" spans="1:2" x14ac:dyDescent="0.25">
      <c r="A569" s="3" t="str">
        <f t="shared" si="8"/>
        <v/>
      </c>
      <c r="B569" s="4"/>
    </row>
    <row r="570" spans="1:2" x14ac:dyDescent="0.25">
      <c r="A570" s="3" t="str">
        <f t="shared" si="8"/>
        <v/>
      </c>
      <c r="B570" s="4"/>
    </row>
    <row r="571" spans="1:2" x14ac:dyDescent="0.25">
      <c r="A571" s="3" t="str">
        <f t="shared" si="8"/>
        <v/>
      </c>
      <c r="B571" s="4"/>
    </row>
    <row r="572" spans="1:2" x14ac:dyDescent="0.25">
      <c r="A572" s="3" t="str">
        <f t="shared" si="8"/>
        <v/>
      </c>
      <c r="B572" s="4"/>
    </row>
    <row r="573" spans="1:2" x14ac:dyDescent="0.25">
      <c r="A573" s="3" t="str">
        <f t="shared" si="8"/>
        <v/>
      </c>
      <c r="B573" s="4"/>
    </row>
    <row r="574" spans="1:2" x14ac:dyDescent="0.25">
      <c r="A574" s="3" t="str">
        <f t="shared" si="8"/>
        <v/>
      </c>
      <c r="B574" s="4"/>
    </row>
    <row r="575" spans="1:2" x14ac:dyDescent="0.25">
      <c r="A575" s="3" t="str">
        <f t="shared" si="8"/>
        <v/>
      </c>
      <c r="B575" s="4"/>
    </row>
    <row r="576" spans="1:2" x14ac:dyDescent="0.25">
      <c r="A576" s="3" t="str">
        <f t="shared" si="8"/>
        <v/>
      </c>
      <c r="B576" s="4"/>
    </row>
    <row r="577" spans="1:2" x14ac:dyDescent="0.25">
      <c r="A577" s="3" t="str">
        <f t="shared" si="8"/>
        <v/>
      </c>
      <c r="B577" s="4"/>
    </row>
    <row r="578" spans="1:2" x14ac:dyDescent="0.25">
      <c r="A578" s="3" t="str">
        <f t="shared" ref="A578:A641" si="9">IF(J578="","",CONCATENATE(J578," ",I578))</f>
        <v/>
      </c>
      <c r="B578" s="4"/>
    </row>
    <row r="579" spans="1:2" x14ac:dyDescent="0.25">
      <c r="A579" s="3" t="str">
        <f t="shared" si="9"/>
        <v/>
      </c>
      <c r="B579" s="4"/>
    </row>
    <row r="580" spans="1:2" x14ac:dyDescent="0.25">
      <c r="A580" s="3" t="str">
        <f t="shared" si="9"/>
        <v/>
      </c>
      <c r="B580" s="4"/>
    </row>
    <row r="581" spans="1:2" x14ac:dyDescent="0.25">
      <c r="A581" s="3" t="str">
        <f t="shared" si="9"/>
        <v/>
      </c>
      <c r="B581" s="4"/>
    </row>
    <row r="582" spans="1:2" x14ac:dyDescent="0.25">
      <c r="A582" s="3" t="str">
        <f t="shared" si="9"/>
        <v/>
      </c>
      <c r="B582" s="4"/>
    </row>
    <row r="583" spans="1:2" x14ac:dyDescent="0.25">
      <c r="A583" s="3" t="str">
        <f t="shared" si="9"/>
        <v/>
      </c>
      <c r="B583" s="4"/>
    </row>
    <row r="584" spans="1:2" x14ac:dyDescent="0.25">
      <c r="A584" s="3" t="str">
        <f t="shared" si="9"/>
        <v/>
      </c>
      <c r="B584" s="4"/>
    </row>
    <row r="585" spans="1:2" x14ac:dyDescent="0.25">
      <c r="A585" s="3" t="str">
        <f t="shared" si="9"/>
        <v/>
      </c>
      <c r="B585" s="4"/>
    </row>
    <row r="586" spans="1:2" x14ac:dyDescent="0.25">
      <c r="A586" s="3" t="str">
        <f t="shared" si="9"/>
        <v/>
      </c>
      <c r="B586" s="4"/>
    </row>
    <row r="587" spans="1:2" x14ac:dyDescent="0.25">
      <c r="A587" s="3" t="str">
        <f t="shared" si="9"/>
        <v/>
      </c>
      <c r="B587" s="4"/>
    </row>
    <row r="588" spans="1:2" x14ac:dyDescent="0.25">
      <c r="A588" s="3" t="str">
        <f t="shared" si="9"/>
        <v/>
      </c>
      <c r="B588" s="4"/>
    </row>
    <row r="589" spans="1:2" x14ac:dyDescent="0.25">
      <c r="A589" s="3" t="str">
        <f t="shared" si="9"/>
        <v/>
      </c>
      <c r="B589" s="4"/>
    </row>
    <row r="590" spans="1:2" x14ac:dyDescent="0.25">
      <c r="A590" s="3" t="str">
        <f t="shared" si="9"/>
        <v/>
      </c>
      <c r="B590" s="4"/>
    </row>
    <row r="591" spans="1:2" x14ac:dyDescent="0.25">
      <c r="A591" s="3" t="str">
        <f t="shared" si="9"/>
        <v/>
      </c>
      <c r="B591" s="4"/>
    </row>
    <row r="592" spans="1:2" x14ac:dyDescent="0.25">
      <c r="A592" s="3" t="str">
        <f t="shared" si="9"/>
        <v/>
      </c>
      <c r="B592" s="4"/>
    </row>
    <row r="593" spans="1:2" x14ac:dyDescent="0.25">
      <c r="A593" s="3" t="str">
        <f t="shared" si="9"/>
        <v/>
      </c>
      <c r="B593" s="4"/>
    </row>
    <row r="594" spans="1:2" x14ac:dyDescent="0.25">
      <c r="A594" s="3" t="str">
        <f t="shared" si="9"/>
        <v/>
      </c>
      <c r="B594" s="4"/>
    </row>
    <row r="595" spans="1:2" x14ac:dyDescent="0.25">
      <c r="A595" s="3" t="str">
        <f t="shared" si="9"/>
        <v/>
      </c>
      <c r="B595" s="4"/>
    </row>
    <row r="596" spans="1:2" x14ac:dyDescent="0.25">
      <c r="A596" s="3" t="str">
        <f t="shared" si="9"/>
        <v/>
      </c>
      <c r="B596" s="4"/>
    </row>
    <row r="597" spans="1:2" x14ac:dyDescent="0.25">
      <c r="A597" s="3" t="str">
        <f t="shared" si="9"/>
        <v/>
      </c>
      <c r="B597" s="4"/>
    </row>
    <row r="598" spans="1:2" x14ac:dyDescent="0.25">
      <c r="A598" s="3" t="str">
        <f t="shared" si="9"/>
        <v/>
      </c>
      <c r="B598" s="4"/>
    </row>
    <row r="599" spans="1:2" x14ac:dyDescent="0.25">
      <c r="A599" s="3" t="str">
        <f t="shared" si="9"/>
        <v/>
      </c>
      <c r="B599" s="4"/>
    </row>
    <row r="600" spans="1:2" x14ac:dyDescent="0.25">
      <c r="A600" s="3" t="str">
        <f t="shared" si="9"/>
        <v/>
      </c>
      <c r="B600" s="4"/>
    </row>
    <row r="601" spans="1:2" x14ac:dyDescent="0.25">
      <c r="A601" s="3" t="str">
        <f t="shared" si="9"/>
        <v/>
      </c>
      <c r="B601" s="4"/>
    </row>
    <row r="602" spans="1:2" x14ac:dyDescent="0.25">
      <c r="A602" s="3" t="str">
        <f t="shared" si="9"/>
        <v/>
      </c>
      <c r="B602" s="4"/>
    </row>
    <row r="603" spans="1:2" x14ac:dyDescent="0.25">
      <c r="A603" s="3" t="str">
        <f t="shared" si="9"/>
        <v/>
      </c>
      <c r="B603" s="4"/>
    </row>
    <row r="604" spans="1:2" x14ac:dyDescent="0.25">
      <c r="A604" s="3" t="str">
        <f t="shared" si="9"/>
        <v/>
      </c>
      <c r="B604" s="4"/>
    </row>
    <row r="605" spans="1:2" x14ac:dyDescent="0.25">
      <c r="A605" s="3" t="str">
        <f t="shared" si="9"/>
        <v/>
      </c>
      <c r="B605" s="4"/>
    </row>
    <row r="606" spans="1:2" x14ac:dyDescent="0.25">
      <c r="A606" s="3" t="str">
        <f t="shared" si="9"/>
        <v/>
      </c>
      <c r="B606" s="4"/>
    </row>
    <row r="607" spans="1:2" x14ac:dyDescent="0.25">
      <c r="A607" s="3" t="str">
        <f t="shared" si="9"/>
        <v/>
      </c>
      <c r="B607" s="4"/>
    </row>
    <row r="608" spans="1:2" x14ac:dyDescent="0.25">
      <c r="A608" s="3" t="str">
        <f t="shared" si="9"/>
        <v/>
      </c>
      <c r="B608" s="4"/>
    </row>
    <row r="609" spans="1:2" x14ac:dyDescent="0.25">
      <c r="A609" s="3" t="str">
        <f t="shared" si="9"/>
        <v/>
      </c>
      <c r="B609" s="4"/>
    </row>
    <row r="610" spans="1:2" x14ac:dyDescent="0.25">
      <c r="A610" s="3" t="str">
        <f t="shared" si="9"/>
        <v/>
      </c>
      <c r="B610" s="4"/>
    </row>
    <row r="611" spans="1:2" x14ac:dyDescent="0.25">
      <c r="A611" s="3" t="str">
        <f t="shared" si="9"/>
        <v/>
      </c>
      <c r="B611" s="4"/>
    </row>
    <row r="612" spans="1:2" x14ac:dyDescent="0.25">
      <c r="A612" s="3" t="str">
        <f t="shared" si="9"/>
        <v/>
      </c>
      <c r="B612" s="4"/>
    </row>
    <row r="613" spans="1:2" x14ac:dyDescent="0.25">
      <c r="A613" s="3" t="str">
        <f t="shared" si="9"/>
        <v/>
      </c>
      <c r="B613" s="4"/>
    </row>
    <row r="614" spans="1:2" x14ac:dyDescent="0.25">
      <c r="A614" s="3" t="str">
        <f t="shared" si="9"/>
        <v/>
      </c>
      <c r="B614" s="4"/>
    </row>
    <row r="615" spans="1:2" x14ac:dyDescent="0.25">
      <c r="A615" s="3" t="str">
        <f t="shared" si="9"/>
        <v/>
      </c>
      <c r="B615" s="4"/>
    </row>
    <row r="616" spans="1:2" x14ac:dyDescent="0.25">
      <c r="A616" s="3" t="str">
        <f t="shared" si="9"/>
        <v/>
      </c>
      <c r="B616" s="4"/>
    </row>
    <row r="617" spans="1:2" x14ac:dyDescent="0.25">
      <c r="A617" s="3" t="str">
        <f t="shared" si="9"/>
        <v/>
      </c>
      <c r="B617" s="4"/>
    </row>
    <row r="618" spans="1:2" x14ac:dyDescent="0.25">
      <c r="A618" s="3" t="str">
        <f t="shared" si="9"/>
        <v/>
      </c>
      <c r="B618" s="4"/>
    </row>
    <row r="619" spans="1:2" x14ac:dyDescent="0.25">
      <c r="A619" s="3" t="str">
        <f t="shared" si="9"/>
        <v/>
      </c>
      <c r="B619" s="4"/>
    </row>
    <row r="620" spans="1:2" x14ac:dyDescent="0.25">
      <c r="A620" s="3" t="str">
        <f t="shared" si="9"/>
        <v/>
      </c>
      <c r="B620" s="4"/>
    </row>
    <row r="621" spans="1:2" x14ac:dyDescent="0.25">
      <c r="A621" s="3" t="str">
        <f t="shared" si="9"/>
        <v/>
      </c>
      <c r="B621" s="4"/>
    </row>
    <row r="622" spans="1:2" x14ac:dyDescent="0.25">
      <c r="A622" s="3" t="str">
        <f t="shared" si="9"/>
        <v/>
      </c>
      <c r="B622" s="4"/>
    </row>
    <row r="623" spans="1:2" x14ac:dyDescent="0.25">
      <c r="A623" s="3" t="str">
        <f t="shared" si="9"/>
        <v/>
      </c>
      <c r="B623" s="4"/>
    </row>
    <row r="624" spans="1:2" x14ac:dyDescent="0.25">
      <c r="A624" s="3" t="str">
        <f t="shared" si="9"/>
        <v/>
      </c>
      <c r="B624" s="4"/>
    </row>
    <row r="625" spans="1:2" x14ac:dyDescent="0.25">
      <c r="A625" s="3" t="str">
        <f t="shared" si="9"/>
        <v/>
      </c>
      <c r="B625" s="4"/>
    </row>
    <row r="626" spans="1:2" x14ac:dyDescent="0.25">
      <c r="A626" s="3" t="str">
        <f t="shared" si="9"/>
        <v/>
      </c>
      <c r="B626" s="4"/>
    </row>
    <row r="627" spans="1:2" x14ac:dyDescent="0.25">
      <c r="A627" s="3" t="str">
        <f t="shared" si="9"/>
        <v/>
      </c>
      <c r="B627" s="4"/>
    </row>
    <row r="628" spans="1:2" x14ac:dyDescent="0.25">
      <c r="A628" s="3" t="str">
        <f t="shared" si="9"/>
        <v/>
      </c>
      <c r="B628" s="4"/>
    </row>
    <row r="629" spans="1:2" x14ac:dyDescent="0.25">
      <c r="A629" s="3" t="str">
        <f t="shared" si="9"/>
        <v/>
      </c>
      <c r="B629" s="4"/>
    </row>
    <row r="630" spans="1:2" x14ac:dyDescent="0.25">
      <c r="A630" s="3" t="str">
        <f t="shared" si="9"/>
        <v/>
      </c>
      <c r="B630" s="4"/>
    </row>
    <row r="631" spans="1:2" x14ac:dyDescent="0.25">
      <c r="A631" s="3" t="str">
        <f t="shared" si="9"/>
        <v/>
      </c>
      <c r="B631" s="4"/>
    </row>
    <row r="632" spans="1:2" x14ac:dyDescent="0.25">
      <c r="A632" s="3" t="str">
        <f t="shared" si="9"/>
        <v/>
      </c>
      <c r="B632" s="4"/>
    </row>
    <row r="633" spans="1:2" x14ac:dyDescent="0.25">
      <c r="A633" s="3" t="str">
        <f t="shared" si="9"/>
        <v/>
      </c>
      <c r="B633" s="4"/>
    </row>
    <row r="634" spans="1:2" x14ac:dyDescent="0.25">
      <c r="A634" s="3" t="str">
        <f t="shared" si="9"/>
        <v/>
      </c>
      <c r="B634" s="4"/>
    </row>
    <row r="635" spans="1:2" x14ac:dyDescent="0.25">
      <c r="A635" s="3" t="str">
        <f t="shared" si="9"/>
        <v/>
      </c>
      <c r="B635" s="4"/>
    </row>
    <row r="636" spans="1:2" x14ac:dyDescent="0.25">
      <c r="A636" s="3" t="str">
        <f t="shared" si="9"/>
        <v/>
      </c>
      <c r="B636" s="4"/>
    </row>
    <row r="637" spans="1:2" x14ac:dyDescent="0.25">
      <c r="A637" s="3" t="str">
        <f t="shared" si="9"/>
        <v/>
      </c>
      <c r="B637" s="4"/>
    </row>
    <row r="638" spans="1:2" x14ac:dyDescent="0.25">
      <c r="A638" s="3" t="str">
        <f t="shared" si="9"/>
        <v/>
      </c>
      <c r="B638" s="4"/>
    </row>
    <row r="639" spans="1:2" x14ac:dyDescent="0.25">
      <c r="A639" s="3" t="str">
        <f t="shared" si="9"/>
        <v/>
      </c>
      <c r="B639" s="4"/>
    </row>
    <row r="640" spans="1:2" x14ac:dyDescent="0.25">
      <c r="A640" s="3" t="str">
        <f t="shared" si="9"/>
        <v/>
      </c>
      <c r="B640" s="4"/>
    </row>
    <row r="641" spans="1:2" x14ac:dyDescent="0.25">
      <c r="A641" s="3" t="str">
        <f t="shared" si="9"/>
        <v/>
      </c>
      <c r="B641" s="4"/>
    </row>
    <row r="642" spans="1:2" x14ac:dyDescent="0.25">
      <c r="A642" s="3" t="str">
        <f t="shared" ref="A642:A705" si="10">IF(J642="","",CONCATENATE(J642," ",I642))</f>
        <v/>
      </c>
      <c r="B642" s="4"/>
    </row>
    <row r="643" spans="1:2" x14ac:dyDescent="0.25">
      <c r="A643" s="3" t="str">
        <f t="shared" si="10"/>
        <v/>
      </c>
      <c r="B643" s="4"/>
    </row>
    <row r="644" spans="1:2" x14ac:dyDescent="0.25">
      <c r="A644" s="3" t="str">
        <f t="shared" si="10"/>
        <v/>
      </c>
      <c r="B644" s="4"/>
    </row>
    <row r="645" spans="1:2" x14ac:dyDescent="0.25">
      <c r="A645" s="3" t="str">
        <f t="shared" si="10"/>
        <v/>
      </c>
      <c r="B645" s="4"/>
    </row>
    <row r="646" spans="1:2" x14ac:dyDescent="0.25">
      <c r="A646" s="3" t="str">
        <f t="shared" si="10"/>
        <v/>
      </c>
      <c r="B646" s="4"/>
    </row>
    <row r="647" spans="1:2" x14ac:dyDescent="0.25">
      <c r="A647" s="3" t="str">
        <f t="shared" si="10"/>
        <v/>
      </c>
      <c r="B647" s="4"/>
    </row>
    <row r="648" spans="1:2" x14ac:dyDescent="0.25">
      <c r="A648" s="3" t="str">
        <f t="shared" si="10"/>
        <v/>
      </c>
      <c r="B648" s="4"/>
    </row>
    <row r="649" spans="1:2" x14ac:dyDescent="0.25">
      <c r="A649" s="3" t="str">
        <f t="shared" si="10"/>
        <v/>
      </c>
      <c r="B649" s="4"/>
    </row>
    <row r="650" spans="1:2" x14ac:dyDescent="0.25">
      <c r="A650" s="3" t="str">
        <f t="shared" si="10"/>
        <v/>
      </c>
      <c r="B650" s="4"/>
    </row>
    <row r="651" spans="1:2" x14ac:dyDescent="0.25">
      <c r="A651" s="3" t="str">
        <f t="shared" si="10"/>
        <v/>
      </c>
      <c r="B651" s="4"/>
    </row>
    <row r="652" spans="1:2" x14ac:dyDescent="0.25">
      <c r="A652" s="3" t="str">
        <f t="shared" si="10"/>
        <v/>
      </c>
      <c r="B652" s="4"/>
    </row>
    <row r="653" spans="1:2" x14ac:dyDescent="0.25">
      <c r="A653" s="3" t="str">
        <f t="shared" si="10"/>
        <v/>
      </c>
      <c r="B653" s="4"/>
    </row>
    <row r="654" spans="1:2" x14ac:dyDescent="0.25">
      <c r="A654" s="3" t="str">
        <f t="shared" si="10"/>
        <v/>
      </c>
      <c r="B654" s="4"/>
    </row>
    <row r="655" spans="1:2" x14ac:dyDescent="0.25">
      <c r="A655" s="3" t="str">
        <f t="shared" si="10"/>
        <v/>
      </c>
      <c r="B655" s="4"/>
    </row>
    <row r="656" spans="1:2" x14ac:dyDescent="0.25">
      <c r="A656" s="3" t="str">
        <f t="shared" si="10"/>
        <v/>
      </c>
      <c r="B656" s="4"/>
    </row>
    <row r="657" spans="1:2" x14ac:dyDescent="0.25">
      <c r="A657" s="3" t="str">
        <f t="shared" si="10"/>
        <v/>
      </c>
      <c r="B657" s="4"/>
    </row>
    <row r="658" spans="1:2" x14ac:dyDescent="0.25">
      <c r="A658" s="3" t="str">
        <f t="shared" si="10"/>
        <v/>
      </c>
      <c r="B658" s="4"/>
    </row>
    <row r="659" spans="1:2" x14ac:dyDescent="0.25">
      <c r="A659" s="3" t="str">
        <f t="shared" si="10"/>
        <v/>
      </c>
      <c r="B659" s="4"/>
    </row>
    <row r="660" spans="1:2" x14ac:dyDescent="0.25">
      <c r="A660" s="3" t="str">
        <f t="shared" si="10"/>
        <v/>
      </c>
      <c r="B660" s="4"/>
    </row>
    <row r="661" spans="1:2" x14ac:dyDescent="0.25">
      <c r="A661" s="3" t="str">
        <f t="shared" si="10"/>
        <v/>
      </c>
      <c r="B661" s="4"/>
    </row>
    <row r="662" spans="1:2" x14ac:dyDescent="0.25">
      <c r="A662" s="3" t="str">
        <f t="shared" si="10"/>
        <v/>
      </c>
      <c r="B662" s="4"/>
    </row>
    <row r="663" spans="1:2" x14ac:dyDescent="0.25">
      <c r="A663" s="3" t="str">
        <f t="shared" si="10"/>
        <v/>
      </c>
      <c r="B663" s="4"/>
    </row>
    <row r="664" spans="1:2" x14ac:dyDescent="0.25">
      <c r="A664" s="3" t="str">
        <f t="shared" si="10"/>
        <v/>
      </c>
      <c r="B664" s="4"/>
    </row>
    <row r="665" spans="1:2" x14ac:dyDescent="0.25">
      <c r="A665" s="3" t="str">
        <f t="shared" si="10"/>
        <v/>
      </c>
      <c r="B665" s="4"/>
    </row>
    <row r="666" spans="1:2" x14ac:dyDescent="0.25">
      <c r="A666" s="3" t="str">
        <f t="shared" si="10"/>
        <v/>
      </c>
      <c r="B666" s="4"/>
    </row>
    <row r="667" spans="1:2" x14ac:dyDescent="0.25">
      <c r="A667" s="3" t="str">
        <f t="shared" si="10"/>
        <v/>
      </c>
      <c r="B667" s="4"/>
    </row>
    <row r="668" spans="1:2" x14ac:dyDescent="0.25">
      <c r="A668" s="3" t="str">
        <f t="shared" si="10"/>
        <v/>
      </c>
      <c r="B668" s="4"/>
    </row>
    <row r="669" spans="1:2" x14ac:dyDescent="0.25">
      <c r="A669" s="3" t="str">
        <f t="shared" si="10"/>
        <v/>
      </c>
      <c r="B669" s="4"/>
    </row>
    <row r="670" spans="1:2" x14ac:dyDescent="0.25">
      <c r="A670" s="3" t="str">
        <f t="shared" si="10"/>
        <v/>
      </c>
      <c r="B670" s="4"/>
    </row>
    <row r="671" spans="1:2" x14ac:dyDescent="0.25">
      <c r="A671" s="3" t="str">
        <f t="shared" si="10"/>
        <v/>
      </c>
      <c r="B671" s="4"/>
    </row>
    <row r="672" spans="1:2" x14ac:dyDescent="0.25">
      <c r="A672" s="3" t="str">
        <f t="shared" si="10"/>
        <v/>
      </c>
      <c r="B672" s="4"/>
    </row>
    <row r="673" spans="1:2" x14ac:dyDescent="0.25">
      <c r="A673" s="3" t="str">
        <f t="shared" si="10"/>
        <v/>
      </c>
      <c r="B673" s="4"/>
    </row>
    <row r="674" spans="1:2" x14ac:dyDescent="0.25">
      <c r="A674" s="3" t="str">
        <f t="shared" si="10"/>
        <v/>
      </c>
      <c r="B674" s="4"/>
    </row>
    <row r="675" spans="1:2" x14ac:dyDescent="0.25">
      <c r="A675" s="3" t="str">
        <f t="shared" si="10"/>
        <v/>
      </c>
      <c r="B675" s="4"/>
    </row>
    <row r="676" spans="1:2" x14ac:dyDescent="0.25">
      <c r="A676" s="3" t="str">
        <f t="shared" si="10"/>
        <v/>
      </c>
      <c r="B676" s="4"/>
    </row>
    <row r="677" spans="1:2" x14ac:dyDescent="0.25">
      <c r="A677" s="3" t="str">
        <f t="shared" si="10"/>
        <v/>
      </c>
      <c r="B677" s="4"/>
    </row>
    <row r="678" spans="1:2" x14ac:dyDescent="0.25">
      <c r="A678" s="3" t="str">
        <f t="shared" si="10"/>
        <v/>
      </c>
      <c r="B678" s="4"/>
    </row>
    <row r="679" spans="1:2" x14ac:dyDescent="0.25">
      <c r="A679" s="3" t="str">
        <f t="shared" si="10"/>
        <v/>
      </c>
      <c r="B679" s="4"/>
    </row>
    <row r="680" spans="1:2" x14ac:dyDescent="0.25">
      <c r="A680" s="3" t="str">
        <f t="shared" si="10"/>
        <v/>
      </c>
      <c r="B680" s="4"/>
    </row>
    <row r="681" spans="1:2" x14ac:dyDescent="0.25">
      <c r="A681" s="3" t="str">
        <f t="shared" si="10"/>
        <v/>
      </c>
      <c r="B681" s="4"/>
    </row>
    <row r="682" spans="1:2" x14ac:dyDescent="0.25">
      <c r="A682" s="3" t="str">
        <f t="shared" si="10"/>
        <v/>
      </c>
      <c r="B682" s="4"/>
    </row>
    <row r="683" spans="1:2" x14ac:dyDescent="0.25">
      <c r="A683" s="3" t="str">
        <f t="shared" si="10"/>
        <v/>
      </c>
      <c r="B683" s="4"/>
    </row>
    <row r="684" spans="1:2" x14ac:dyDescent="0.25">
      <c r="A684" s="3" t="str">
        <f t="shared" si="10"/>
        <v/>
      </c>
      <c r="B684" s="4"/>
    </row>
    <row r="685" spans="1:2" x14ac:dyDescent="0.25">
      <c r="A685" s="3" t="str">
        <f t="shared" si="10"/>
        <v/>
      </c>
      <c r="B685" s="4"/>
    </row>
    <row r="686" spans="1:2" x14ac:dyDescent="0.25">
      <c r="A686" s="3" t="str">
        <f t="shared" si="10"/>
        <v/>
      </c>
      <c r="B686" s="4"/>
    </row>
    <row r="687" spans="1:2" x14ac:dyDescent="0.25">
      <c r="A687" s="3" t="str">
        <f t="shared" si="10"/>
        <v/>
      </c>
      <c r="B687" s="4"/>
    </row>
    <row r="688" spans="1:2" x14ac:dyDescent="0.25">
      <c r="A688" s="3" t="str">
        <f t="shared" si="10"/>
        <v/>
      </c>
      <c r="B688" s="4"/>
    </row>
    <row r="689" spans="1:2" x14ac:dyDescent="0.25">
      <c r="A689" s="3" t="str">
        <f t="shared" si="10"/>
        <v/>
      </c>
      <c r="B689" s="4"/>
    </row>
    <row r="690" spans="1:2" x14ac:dyDescent="0.25">
      <c r="A690" s="3" t="str">
        <f t="shared" si="10"/>
        <v/>
      </c>
      <c r="B690" s="4"/>
    </row>
    <row r="691" spans="1:2" x14ac:dyDescent="0.25">
      <c r="A691" s="3" t="str">
        <f t="shared" si="10"/>
        <v/>
      </c>
      <c r="B691" s="4"/>
    </row>
    <row r="692" spans="1:2" x14ac:dyDescent="0.25">
      <c r="A692" s="3" t="str">
        <f t="shared" si="10"/>
        <v/>
      </c>
      <c r="B692" s="4"/>
    </row>
    <row r="693" spans="1:2" x14ac:dyDescent="0.25">
      <c r="A693" s="3" t="str">
        <f t="shared" si="10"/>
        <v/>
      </c>
      <c r="B693" s="4"/>
    </row>
    <row r="694" spans="1:2" x14ac:dyDescent="0.25">
      <c r="A694" s="3" t="str">
        <f t="shared" si="10"/>
        <v/>
      </c>
      <c r="B694" s="4"/>
    </row>
    <row r="695" spans="1:2" x14ac:dyDescent="0.25">
      <c r="A695" s="3" t="str">
        <f t="shared" si="10"/>
        <v/>
      </c>
      <c r="B695" s="4"/>
    </row>
    <row r="696" spans="1:2" x14ac:dyDescent="0.25">
      <c r="A696" s="3" t="str">
        <f t="shared" si="10"/>
        <v/>
      </c>
      <c r="B696" s="4"/>
    </row>
    <row r="697" spans="1:2" x14ac:dyDescent="0.25">
      <c r="A697" s="3" t="str">
        <f t="shared" si="10"/>
        <v/>
      </c>
      <c r="B697" s="4"/>
    </row>
    <row r="698" spans="1:2" x14ac:dyDescent="0.25">
      <c r="A698" s="3" t="str">
        <f t="shared" si="10"/>
        <v/>
      </c>
      <c r="B698" s="4"/>
    </row>
    <row r="699" spans="1:2" x14ac:dyDescent="0.25">
      <c r="A699" s="3" t="str">
        <f t="shared" si="10"/>
        <v/>
      </c>
      <c r="B699" s="4"/>
    </row>
    <row r="700" spans="1:2" x14ac:dyDescent="0.25">
      <c r="A700" s="3" t="str">
        <f t="shared" si="10"/>
        <v/>
      </c>
      <c r="B700" s="4"/>
    </row>
    <row r="701" spans="1:2" x14ac:dyDescent="0.25">
      <c r="A701" s="3" t="str">
        <f t="shared" si="10"/>
        <v/>
      </c>
      <c r="B701" s="4"/>
    </row>
    <row r="702" spans="1:2" x14ac:dyDescent="0.25">
      <c r="A702" s="3" t="str">
        <f t="shared" si="10"/>
        <v/>
      </c>
      <c r="B702" s="4"/>
    </row>
    <row r="703" spans="1:2" x14ac:dyDescent="0.25">
      <c r="A703" s="3" t="str">
        <f t="shared" si="10"/>
        <v/>
      </c>
      <c r="B703" s="4"/>
    </row>
    <row r="704" spans="1:2" x14ac:dyDescent="0.25">
      <c r="A704" s="3" t="str">
        <f t="shared" si="10"/>
        <v/>
      </c>
      <c r="B704" s="4"/>
    </row>
    <row r="705" spans="1:2" x14ac:dyDescent="0.25">
      <c r="A705" s="3" t="str">
        <f t="shared" si="10"/>
        <v/>
      </c>
      <c r="B705" s="4"/>
    </row>
    <row r="706" spans="1:2" x14ac:dyDescent="0.25">
      <c r="A706" s="3" t="str">
        <f t="shared" ref="A706:A769" si="11">IF(J706="","",CONCATENATE(J706," ",I706))</f>
        <v/>
      </c>
      <c r="B706" s="4"/>
    </row>
    <row r="707" spans="1:2" x14ac:dyDescent="0.25">
      <c r="A707" s="3" t="str">
        <f t="shared" si="11"/>
        <v/>
      </c>
      <c r="B707" s="4"/>
    </row>
    <row r="708" spans="1:2" x14ac:dyDescent="0.25">
      <c r="A708" s="3" t="str">
        <f t="shared" si="11"/>
        <v/>
      </c>
      <c r="B708" s="4"/>
    </row>
    <row r="709" spans="1:2" x14ac:dyDescent="0.25">
      <c r="A709" s="3" t="str">
        <f t="shared" si="11"/>
        <v/>
      </c>
      <c r="B709" s="4"/>
    </row>
    <row r="710" spans="1:2" x14ac:dyDescent="0.25">
      <c r="A710" s="3" t="str">
        <f t="shared" si="11"/>
        <v/>
      </c>
      <c r="B710" s="4"/>
    </row>
    <row r="711" spans="1:2" x14ac:dyDescent="0.25">
      <c r="A711" s="3" t="str">
        <f t="shared" si="11"/>
        <v/>
      </c>
      <c r="B711" s="4"/>
    </row>
    <row r="712" spans="1:2" x14ac:dyDescent="0.25">
      <c r="A712" s="3" t="str">
        <f t="shared" si="11"/>
        <v/>
      </c>
      <c r="B712" s="4"/>
    </row>
    <row r="713" spans="1:2" x14ac:dyDescent="0.25">
      <c r="A713" s="3" t="str">
        <f t="shared" si="11"/>
        <v/>
      </c>
      <c r="B713" s="4"/>
    </row>
    <row r="714" spans="1:2" x14ac:dyDescent="0.25">
      <c r="A714" s="3" t="str">
        <f t="shared" si="11"/>
        <v/>
      </c>
      <c r="B714" s="4"/>
    </row>
    <row r="715" spans="1:2" x14ac:dyDescent="0.25">
      <c r="A715" s="3" t="str">
        <f t="shared" si="11"/>
        <v/>
      </c>
      <c r="B715" s="4"/>
    </row>
    <row r="716" spans="1:2" x14ac:dyDescent="0.25">
      <c r="A716" s="3" t="str">
        <f t="shared" si="11"/>
        <v/>
      </c>
      <c r="B716" s="4"/>
    </row>
    <row r="717" spans="1:2" x14ac:dyDescent="0.25">
      <c r="A717" s="3" t="str">
        <f t="shared" si="11"/>
        <v/>
      </c>
      <c r="B717" s="4"/>
    </row>
    <row r="718" spans="1:2" x14ac:dyDescent="0.25">
      <c r="A718" s="3" t="str">
        <f t="shared" si="11"/>
        <v/>
      </c>
      <c r="B718" s="4"/>
    </row>
    <row r="719" spans="1:2" x14ac:dyDescent="0.25">
      <c r="A719" s="3" t="str">
        <f t="shared" si="11"/>
        <v/>
      </c>
      <c r="B719" s="4"/>
    </row>
    <row r="720" spans="1:2" x14ac:dyDescent="0.25">
      <c r="A720" s="3" t="str">
        <f t="shared" si="11"/>
        <v/>
      </c>
      <c r="B720" s="4"/>
    </row>
    <row r="721" spans="1:2" x14ac:dyDescent="0.25">
      <c r="A721" s="3" t="str">
        <f t="shared" si="11"/>
        <v/>
      </c>
      <c r="B721" s="4"/>
    </row>
    <row r="722" spans="1:2" x14ac:dyDescent="0.25">
      <c r="A722" s="3" t="str">
        <f t="shared" si="11"/>
        <v/>
      </c>
      <c r="B722" s="4"/>
    </row>
    <row r="723" spans="1:2" x14ac:dyDescent="0.25">
      <c r="A723" s="3" t="str">
        <f t="shared" si="11"/>
        <v/>
      </c>
      <c r="B723" s="4"/>
    </row>
    <row r="724" spans="1:2" x14ac:dyDescent="0.25">
      <c r="A724" s="3" t="str">
        <f t="shared" si="11"/>
        <v/>
      </c>
      <c r="B724" s="4"/>
    </row>
    <row r="725" spans="1:2" x14ac:dyDescent="0.25">
      <c r="A725" s="3" t="str">
        <f t="shared" si="11"/>
        <v/>
      </c>
      <c r="B725" s="4"/>
    </row>
    <row r="726" spans="1:2" x14ac:dyDescent="0.25">
      <c r="A726" s="3" t="str">
        <f t="shared" si="11"/>
        <v/>
      </c>
      <c r="B726" s="4"/>
    </row>
    <row r="727" spans="1:2" x14ac:dyDescent="0.25">
      <c r="A727" s="3" t="str">
        <f t="shared" si="11"/>
        <v/>
      </c>
      <c r="B727" s="4"/>
    </row>
    <row r="728" spans="1:2" x14ac:dyDescent="0.25">
      <c r="A728" s="3" t="str">
        <f t="shared" si="11"/>
        <v/>
      </c>
      <c r="B728" s="4"/>
    </row>
    <row r="729" spans="1:2" x14ac:dyDescent="0.25">
      <c r="A729" s="3" t="str">
        <f t="shared" si="11"/>
        <v/>
      </c>
      <c r="B729" s="4"/>
    </row>
    <row r="730" spans="1:2" x14ac:dyDescent="0.25">
      <c r="A730" s="3" t="str">
        <f t="shared" si="11"/>
        <v/>
      </c>
      <c r="B730" s="4"/>
    </row>
    <row r="731" spans="1:2" x14ac:dyDescent="0.25">
      <c r="A731" s="3" t="str">
        <f t="shared" si="11"/>
        <v/>
      </c>
      <c r="B731" s="4"/>
    </row>
    <row r="732" spans="1:2" x14ac:dyDescent="0.25">
      <c r="A732" s="3" t="str">
        <f t="shared" si="11"/>
        <v/>
      </c>
      <c r="B732" s="4"/>
    </row>
    <row r="733" spans="1:2" x14ac:dyDescent="0.25">
      <c r="A733" s="3" t="str">
        <f t="shared" si="11"/>
        <v/>
      </c>
      <c r="B733" s="4"/>
    </row>
    <row r="734" spans="1:2" x14ac:dyDescent="0.25">
      <c r="A734" s="3" t="str">
        <f t="shared" si="11"/>
        <v/>
      </c>
      <c r="B734" s="4"/>
    </row>
    <row r="735" spans="1:2" x14ac:dyDescent="0.25">
      <c r="A735" s="3" t="str">
        <f t="shared" si="11"/>
        <v/>
      </c>
      <c r="B735" s="4"/>
    </row>
    <row r="736" spans="1:2" x14ac:dyDescent="0.25">
      <c r="A736" s="3" t="str">
        <f t="shared" si="11"/>
        <v/>
      </c>
      <c r="B736" s="4"/>
    </row>
    <row r="737" spans="1:2" x14ac:dyDescent="0.25">
      <c r="A737" s="3" t="str">
        <f t="shared" si="11"/>
        <v/>
      </c>
      <c r="B737" s="4"/>
    </row>
    <row r="738" spans="1:2" x14ac:dyDescent="0.25">
      <c r="A738" s="3" t="str">
        <f t="shared" si="11"/>
        <v/>
      </c>
      <c r="B738" s="4"/>
    </row>
    <row r="739" spans="1:2" x14ac:dyDescent="0.25">
      <c r="A739" s="3" t="str">
        <f t="shared" si="11"/>
        <v/>
      </c>
      <c r="B739" s="4"/>
    </row>
    <row r="740" spans="1:2" x14ac:dyDescent="0.25">
      <c r="A740" s="3" t="str">
        <f t="shared" si="11"/>
        <v/>
      </c>
      <c r="B740" s="4"/>
    </row>
    <row r="741" spans="1:2" x14ac:dyDescent="0.25">
      <c r="A741" s="3" t="str">
        <f t="shared" si="11"/>
        <v/>
      </c>
      <c r="B741" s="4"/>
    </row>
    <row r="742" spans="1:2" x14ac:dyDescent="0.25">
      <c r="A742" s="3" t="str">
        <f t="shared" si="11"/>
        <v/>
      </c>
      <c r="B742" s="4"/>
    </row>
    <row r="743" spans="1:2" x14ac:dyDescent="0.25">
      <c r="A743" s="3" t="str">
        <f t="shared" si="11"/>
        <v/>
      </c>
      <c r="B743" s="4"/>
    </row>
    <row r="744" spans="1:2" x14ac:dyDescent="0.25">
      <c r="A744" s="3" t="str">
        <f t="shared" si="11"/>
        <v/>
      </c>
      <c r="B744" s="4"/>
    </row>
    <row r="745" spans="1:2" x14ac:dyDescent="0.25">
      <c r="A745" s="3" t="str">
        <f t="shared" si="11"/>
        <v/>
      </c>
      <c r="B745" s="4"/>
    </row>
    <row r="746" spans="1:2" x14ac:dyDescent="0.25">
      <c r="A746" s="3" t="str">
        <f t="shared" si="11"/>
        <v/>
      </c>
      <c r="B746" s="4"/>
    </row>
    <row r="747" spans="1:2" x14ac:dyDescent="0.25">
      <c r="A747" s="3" t="str">
        <f t="shared" si="11"/>
        <v/>
      </c>
      <c r="B747" s="4"/>
    </row>
    <row r="748" spans="1:2" x14ac:dyDescent="0.25">
      <c r="A748" s="3" t="str">
        <f t="shared" si="11"/>
        <v/>
      </c>
      <c r="B748" s="4"/>
    </row>
    <row r="749" spans="1:2" x14ac:dyDescent="0.25">
      <c r="A749" s="3" t="str">
        <f t="shared" si="11"/>
        <v/>
      </c>
      <c r="B749" s="4"/>
    </row>
    <row r="750" spans="1:2" x14ac:dyDescent="0.25">
      <c r="A750" s="3" t="str">
        <f t="shared" si="11"/>
        <v/>
      </c>
      <c r="B750" s="4"/>
    </row>
    <row r="751" spans="1:2" x14ac:dyDescent="0.25">
      <c r="A751" s="3" t="str">
        <f t="shared" si="11"/>
        <v/>
      </c>
      <c r="B751" s="4"/>
    </row>
    <row r="752" spans="1:2" x14ac:dyDescent="0.25">
      <c r="A752" s="3" t="str">
        <f t="shared" si="11"/>
        <v/>
      </c>
      <c r="B752" s="4"/>
    </row>
    <row r="753" spans="1:256" x14ac:dyDescent="0.25">
      <c r="A753" s="3" t="str">
        <f t="shared" si="11"/>
        <v/>
      </c>
      <c r="B753" s="4"/>
    </row>
    <row r="754" spans="1:256" x14ac:dyDescent="0.25">
      <c r="A754" s="3" t="str">
        <f t="shared" si="11"/>
        <v/>
      </c>
      <c r="B754" s="4"/>
    </row>
    <row r="755" spans="1:256" x14ac:dyDescent="0.25">
      <c r="A755" s="3" t="str">
        <f t="shared" si="11"/>
        <v/>
      </c>
      <c r="B755" s="4"/>
    </row>
    <row r="756" spans="1:256" x14ac:dyDescent="0.25">
      <c r="A756" s="3" t="str">
        <f t="shared" si="11"/>
        <v/>
      </c>
      <c r="B756" s="4"/>
    </row>
    <row r="757" spans="1:256" x14ac:dyDescent="0.25">
      <c r="A757" s="3" t="str">
        <f t="shared" si="11"/>
        <v/>
      </c>
      <c r="B757" s="4"/>
    </row>
    <row r="758" spans="1:256" x14ac:dyDescent="0.25">
      <c r="A758" s="3" t="str">
        <f t="shared" si="11"/>
        <v/>
      </c>
      <c r="B758" s="4"/>
      <c r="AK758" t="s">
        <v>2</v>
      </c>
      <c r="AL758" t="s">
        <v>3</v>
      </c>
      <c r="AM758" t="s">
        <v>4</v>
      </c>
      <c r="AN758" t="s">
        <v>5</v>
      </c>
      <c r="AO758" t="s">
        <v>6</v>
      </c>
      <c r="AP758" t="s">
        <v>7</v>
      </c>
      <c r="AQ758" t="s">
        <v>8</v>
      </c>
      <c r="AR758" t="s">
        <v>9</v>
      </c>
      <c r="AS758" t="s">
        <v>10</v>
      </c>
      <c r="AT758" t="s">
        <v>11</v>
      </c>
      <c r="AU758" t="s">
        <v>12</v>
      </c>
      <c r="AV758" t="s">
        <v>13</v>
      </c>
      <c r="AW758" t="s">
        <v>14</v>
      </c>
      <c r="AX758" t="s">
        <v>15</v>
      </c>
      <c r="AY758" t="s">
        <v>16</v>
      </c>
      <c r="AZ758" t="s">
        <v>17</v>
      </c>
      <c r="BA758" t="s">
        <v>18</v>
      </c>
      <c r="BB758" t="s">
        <v>19</v>
      </c>
      <c r="BC758" t="s">
        <v>20</v>
      </c>
      <c r="BD758" t="s">
        <v>21</v>
      </c>
      <c r="BE758" t="s">
        <v>22</v>
      </c>
      <c r="BF758" t="s">
        <v>23</v>
      </c>
      <c r="BG758" t="s">
        <v>24</v>
      </c>
      <c r="BH758" t="s">
        <v>25</v>
      </c>
      <c r="BI758" t="s">
        <v>26</v>
      </c>
      <c r="BJ758" t="s">
        <v>27</v>
      </c>
      <c r="BK758" t="s">
        <v>28</v>
      </c>
      <c r="BL758" t="s">
        <v>29</v>
      </c>
      <c r="BM758" t="s">
        <v>30</v>
      </c>
      <c r="BN758" t="s">
        <v>31</v>
      </c>
      <c r="BO758" t="s">
        <v>32</v>
      </c>
      <c r="BP758" t="s">
        <v>33</v>
      </c>
      <c r="BQ758" t="s">
        <v>34</v>
      </c>
      <c r="BR758" t="s">
        <v>35</v>
      </c>
      <c r="BS758" t="s">
        <v>36</v>
      </c>
      <c r="BT758" t="s">
        <v>37</v>
      </c>
      <c r="BU758" t="s">
        <v>38</v>
      </c>
      <c r="BV758" t="s">
        <v>39</v>
      </c>
      <c r="BW758" t="s">
        <v>40</v>
      </c>
      <c r="BX758" t="s">
        <v>41</v>
      </c>
      <c r="BY758" t="s">
        <v>42</v>
      </c>
      <c r="BZ758" t="s">
        <v>43</v>
      </c>
      <c r="CA758" t="s">
        <v>44</v>
      </c>
      <c r="CB758" t="s">
        <v>45</v>
      </c>
      <c r="CC758" t="s">
        <v>46</v>
      </c>
      <c r="CD758" t="s">
        <v>47</v>
      </c>
      <c r="CE758" t="s">
        <v>48</v>
      </c>
      <c r="CF758" t="s">
        <v>49</v>
      </c>
      <c r="CG758" t="s">
        <v>50</v>
      </c>
      <c r="CH758" t="s">
        <v>51</v>
      </c>
      <c r="CI758" t="s">
        <v>52</v>
      </c>
      <c r="CJ758" t="s">
        <v>53</v>
      </c>
      <c r="CK758" t="s">
        <v>54</v>
      </c>
      <c r="CL758" t="s">
        <v>55</v>
      </c>
      <c r="CM758" t="s">
        <v>56</v>
      </c>
      <c r="CN758" t="s">
        <v>57</v>
      </c>
      <c r="CO758" t="s">
        <v>58</v>
      </c>
      <c r="CP758" t="s">
        <v>59</v>
      </c>
      <c r="CQ758" t="s">
        <v>60</v>
      </c>
      <c r="CR758" t="s">
        <v>61</v>
      </c>
      <c r="CS758" t="s">
        <v>62</v>
      </c>
      <c r="CT758" t="s">
        <v>63</v>
      </c>
      <c r="CU758" t="s">
        <v>64</v>
      </c>
      <c r="CV758" t="s">
        <v>65</v>
      </c>
      <c r="CW758" t="s">
        <v>66</v>
      </c>
      <c r="CX758" t="s">
        <v>67</v>
      </c>
      <c r="CY758" t="s">
        <v>68</v>
      </c>
      <c r="CZ758" t="s">
        <v>69</v>
      </c>
      <c r="DA758" t="s">
        <v>70</v>
      </c>
      <c r="DB758" t="s">
        <v>71</v>
      </c>
      <c r="DC758" t="s">
        <v>72</v>
      </c>
      <c r="DD758" t="s">
        <v>73</v>
      </c>
      <c r="DE758" t="s">
        <v>74</v>
      </c>
      <c r="DF758" t="s">
        <v>75</v>
      </c>
      <c r="DG758" t="s">
        <v>76</v>
      </c>
      <c r="DH758" t="s">
        <v>77</v>
      </c>
      <c r="DI758" t="s">
        <v>78</v>
      </c>
      <c r="DJ758" t="s">
        <v>79</v>
      </c>
      <c r="DK758" t="s">
        <v>80</v>
      </c>
      <c r="DL758" t="s">
        <v>81</v>
      </c>
      <c r="DM758" t="s">
        <v>82</v>
      </c>
      <c r="DN758" t="s">
        <v>83</v>
      </c>
      <c r="DO758" t="s">
        <v>84</v>
      </c>
      <c r="DP758" t="s">
        <v>85</v>
      </c>
      <c r="DQ758" t="s">
        <v>86</v>
      </c>
      <c r="DR758" t="s">
        <v>87</v>
      </c>
      <c r="DS758" t="s">
        <v>88</v>
      </c>
      <c r="DT758" t="s">
        <v>89</v>
      </c>
      <c r="DU758" t="s">
        <v>90</v>
      </c>
      <c r="DV758" t="s">
        <v>91</v>
      </c>
      <c r="DW758" t="s">
        <v>92</v>
      </c>
      <c r="DX758" t="s">
        <v>93</v>
      </c>
      <c r="DY758" t="s">
        <v>94</v>
      </c>
      <c r="DZ758" t="s">
        <v>95</v>
      </c>
      <c r="EA758" t="s">
        <v>96</v>
      </c>
      <c r="EB758" t="s">
        <v>97</v>
      </c>
      <c r="EC758" t="s">
        <v>98</v>
      </c>
      <c r="ED758" t="s">
        <v>99</v>
      </c>
      <c r="EE758" t="s">
        <v>100</v>
      </c>
      <c r="EF758" t="s">
        <v>101</v>
      </c>
      <c r="EG758" t="s">
        <v>102</v>
      </c>
      <c r="EH758" t="s">
        <v>103</v>
      </c>
      <c r="EI758" t="s">
        <v>104</v>
      </c>
      <c r="EJ758" t="s">
        <v>105</v>
      </c>
      <c r="EK758" t="s">
        <v>106</v>
      </c>
      <c r="EL758" t="s">
        <v>107</v>
      </c>
      <c r="EM758" t="s">
        <v>108</v>
      </c>
      <c r="EN758" t="s">
        <v>109</v>
      </c>
      <c r="EO758" t="s">
        <v>110</v>
      </c>
      <c r="EP758" t="s">
        <v>111</v>
      </c>
      <c r="EQ758" t="s">
        <v>112</v>
      </c>
      <c r="ER758" t="s">
        <v>113</v>
      </c>
      <c r="ES758" t="s">
        <v>114</v>
      </c>
      <c r="ET758" t="s">
        <v>115</v>
      </c>
      <c r="EU758" t="s">
        <v>116</v>
      </c>
      <c r="EV758" t="s">
        <v>117</v>
      </c>
      <c r="EW758" t="s">
        <v>118</v>
      </c>
      <c r="EX758" t="s">
        <v>119</v>
      </c>
      <c r="EY758" t="s">
        <v>120</v>
      </c>
      <c r="EZ758" t="s">
        <v>121</v>
      </c>
      <c r="FA758" t="s">
        <v>122</v>
      </c>
      <c r="FB758" t="s">
        <v>123</v>
      </c>
      <c r="FC758" t="s">
        <v>124</v>
      </c>
      <c r="FD758" t="s">
        <v>125</v>
      </c>
      <c r="FE758" t="s">
        <v>126</v>
      </c>
      <c r="FF758" t="s">
        <v>127</v>
      </c>
      <c r="FG758" t="s">
        <v>128</v>
      </c>
      <c r="FH758" t="s">
        <v>129</v>
      </c>
      <c r="FI758" t="s">
        <v>130</v>
      </c>
      <c r="FJ758" t="s">
        <v>131</v>
      </c>
      <c r="FK758" t="s">
        <v>132</v>
      </c>
      <c r="FL758" t="s">
        <v>133</v>
      </c>
      <c r="FM758" t="s">
        <v>134</v>
      </c>
      <c r="FN758" t="s">
        <v>135</v>
      </c>
      <c r="FO758" t="s">
        <v>136</v>
      </c>
      <c r="FP758" t="s">
        <v>137</v>
      </c>
      <c r="FQ758" t="s">
        <v>138</v>
      </c>
      <c r="FR758" t="s">
        <v>139</v>
      </c>
      <c r="FS758" t="s">
        <v>140</v>
      </c>
      <c r="FT758" t="s">
        <v>141</v>
      </c>
      <c r="FU758" t="s">
        <v>142</v>
      </c>
      <c r="FV758" t="s">
        <v>143</v>
      </c>
      <c r="FW758" t="s">
        <v>144</v>
      </c>
      <c r="FX758" t="s">
        <v>145</v>
      </c>
      <c r="FY758" t="s">
        <v>146</v>
      </c>
      <c r="FZ758" t="s">
        <v>147</v>
      </c>
      <c r="GA758" t="s">
        <v>148</v>
      </c>
      <c r="GB758" t="s">
        <v>149</v>
      </c>
      <c r="GC758" t="s">
        <v>150</v>
      </c>
      <c r="GD758" t="s">
        <v>151</v>
      </c>
      <c r="GE758" t="s">
        <v>152</v>
      </c>
      <c r="GF758" t="s">
        <v>153</v>
      </c>
      <c r="GG758" t="s">
        <v>154</v>
      </c>
      <c r="GH758" t="s">
        <v>155</v>
      </c>
      <c r="GI758" t="s">
        <v>156</v>
      </c>
      <c r="GJ758" t="s">
        <v>157</v>
      </c>
      <c r="GK758" t="s">
        <v>158</v>
      </c>
      <c r="GL758" t="s">
        <v>159</v>
      </c>
      <c r="GM758" t="s">
        <v>160</v>
      </c>
      <c r="GN758" t="s">
        <v>161</v>
      </c>
      <c r="GO758" t="s">
        <v>162</v>
      </c>
      <c r="GP758" t="s">
        <v>163</v>
      </c>
      <c r="GQ758" t="s">
        <v>164</v>
      </c>
      <c r="GR758" t="s">
        <v>165</v>
      </c>
      <c r="GS758" t="s">
        <v>166</v>
      </c>
      <c r="GT758" t="s">
        <v>167</v>
      </c>
      <c r="GU758" t="s">
        <v>168</v>
      </c>
      <c r="GV758" t="s">
        <v>169</v>
      </c>
      <c r="GW758" t="s">
        <v>170</v>
      </c>
      <c r="GX758" t="s">
        <v>171</v>
      </c>
      <c r="GY758" t="s">
        <v>172</v>
      </c>
      <c r="GZ758" t="s">
        <v>173</v>
      </c>
      <c r="HA758" t="s">
        <v>174</v>
      </c>
      <c r="HB758" t="s">
        <v>175</v>
      </c>
      <c r="HC758" t="s">
        <v>176</v>
      </c>
      <c r="HD758" t="s">
        <v>177</v>
      </c>
      <c r="HE758" t="s">
        <v>178</v>
      </c>
      <c r="HF758" t="s">
        <v>179</v>
      </c>
      <c r="HG758" t="s">
        <v>180</v>
      </c>
      <c r="HH758" t="s">
        <v>181</v>
      </c>
      <c r="HI758" t="s">
        <v>182</v>
      </c>
      <c r="HJ758" t="s">
        <v>183</v>
      </c>
      <c r="HK758" t="s">
        <v>184</v>
      </c>
      <c r="HL758" t="s">
        <v>185</v>
      </c>
      <c r="HM758" t="s">
        <v>186</v>
      </c>
      <c r="HN758" t="s">
        <v>187</v>
      </c>
      <c r="HO758" t="s">
        <v>188</v>
      </c>
      <c r="HP758" t="s">
        <v>189</v>
      </c>
      <c r="HQ758" t="s">
        <v>190</v>
      </c>
      <c r="HR758" t="s">
        <v>191</v>
      </c>
      <c r="HS758" t="s">
        <v>192</v>
      </c>
      <c r="HT758" t="s">
        <v>193</v>
      </c>
      <c r="HU758" t="s">
        <v>194</v>
      </c>
      <c r="HV758" t="s">
        <v>195</v>
      </c>
      <c r="HW758" t="s">
        <v>196</v>
      </c>
      <c r="HX758" t="s">
        <v>197</v>
      </c>
      <c r="HY758" t="s">
        <v>198</v>
      </c>
      <c r="HZ758" t="s">
        <v>199</v>
      </c>
      <c r="IA758" t="s">
        <v>200</v>
      </c>
      <c r="IB758" t="s">
        <v>201</v>
      </c>
      <c r="IC758" t="s">
        <v>202</v>
      </c>
      <c r="ID758" t="s">
        <v>203</v>
      </c>
      <c r="IE758" t="s">
        <v>204</v>
      </c>
      <c r="IF758" t="s">
        <v>205</v>
      </c>
      <c r="IG758" t="s">
        <v>206</v>
      </c>
      <c r="IH758" t="s">
        <v>207</v>
      </c>
      <c r="II758" t="s">
        <v>208</v>
      </c>
      <c r="IJ758" t="s">
        <v>209</v>
      </c>
      <c r="IK758" t="s">
        <v>210</v>
      </c>
      <c r="IL758" t="s">
        <v>211</v>
      </c>
      <c r="IM758" t="s">
        <v>212</v>
      </c>
      <c r="IN758" t="s">
        <v>213</v>
      </c>
      <c r="IO758" t="s">
        <v>214</v>
      </c>
      <c r="IP758" t="s">
        <v>215</v>
      </c>
      <c r="IQ758" t="s">
        <v>216</v>
      </c>
      <c r="IR758" t="s">
        <v>217</v>
      </c>
      <c r="IS758" t="s">
        <v>218</v>
      </c>
      <c r="IT758" t="s">
        <v>219</v>
      </c>
      <c r="IU758" t="s">
        <v>220</v>
      </c>
      <c r="IV758" t="s">
        <v>221</v>
      </c>
    </row>
    <row r="759" spans="1:256" x14ac:dyDescent="0.25">
      <c r="A759" s="3" t="str">
        <f t="shared" si="11"/>
        <v/>
      </c>
      <c r="B759" s="4"/>
      <c r="AK759">
        <v>1</v>
      </c>
      <c r="AL759">
        <v>1</v>
      </c>
      <c r="AM759" s="5">
        <v>0.45</v>
      </c>
      <c r="AN759">
        <v>1</v>
      </c>
      <c r="AO759" s="5">
        <v>0.43194444444444446</v>
      </c>
      <c r="AP759">
        <v>1</v>
      </c>
      <c r="AQ759" s="5">
        <v>0.47569444444444442</v>
      </c>
      <c r="AR759">
        <v>10</v>
      </c>
      <c r="AS759" s="5">
        <v>0.42638888888888887</v>
      </c>
      <c r="AV759">
        <v>253</v>
      </c>
      <c r="AW759">
        <v>10</v>
      </c>
      <c r="AX759">
        <v>75</v>
      </c>
      <c r="AY759">
        <v>19</v>
      </c>
      <c r="AZ759">
        <v>77.78</v>
      </c>
      <c r="BA759">
        <v>2</v>
      </c>
      <c r="BB759">
        <v>28.5</v>
      </c>
      <c r="BC759">
        <v>4</v>
      </c>
      <c r="BD759">
        <v>1.7</v>
      </c>
      <c r="BE759">
        <v>10</v>
      </c>
      <c r="BF759">
        <v>75</v>
      </c>
      <c r="BG759">
        <v>1</v>
      </c>
      <c r="BH759">
        <v>66.67</v>
      </c>
      <c r="BI759">
        <v>9</v>
      </c>
      <c r="BJ759">
        <v>12</v>
      </c>
      <c r="BK759">
        <v>8</v>
      </c>
      <c r="BL759">
        <v>4</v>
      </c>
      <c r="BM759">
        <v>7</v>
      </c>
      <c r="BN759">
        <v>1</v>
      </c>
      <c r="BO759">
        <v>1</v>
      </c>
      <c r="BP759">
        <v>14</v>
      </c>
      <c r="BQ759">
        <v>-7</v>
      </c>
      <c r="BR759">
        <v>1</v>
      </c>
      <c r="BS759">
        <v>-8</v>
      </c>
      <c r="BT759">
        <v>1</v>
      </c>
      <c r="BU759">
        <v>1</v>
      </c>
      <c r="BV759">
        <v>16</v>
      </c>
      <c r="BW759">
        <v>51</v>
      </c>
      <c r="BX759">
        <v>6</v>
      </c>
      <c r="BY759">
        <v>0</v>
      </c>
      <c r="BZ759">
        <v>6</v>
      </c>
      <c r="CA759">
        <v>16</v>
      </c>
      <c r="CB759">
        <v>40</v>
      </c>
      <c r="CC759">
        <v>16</v>
      </c>
      <c r="CD759">
        <v>254.43</v>
      </c>
      <c r="CE759">
        <v>72.819999999999993</v>
      </c>
      <c r="CF759">
        <v>69.12</v>
      </c>
      <c r="CG759">
        <v>52.59</v>
      </c>
      <c r="CH759">
        <v>1.7</v>
      </c>
      <c r="CI759">
        <v>29.34</v>
      </c>
      <c r="CJ759">
        <v>49.06</v>
      </c>
      <c r="CK759">
        <v>3.01</v>
      </c>
      <c r="CL759">
        <v>4.0199999999999996</v>
      </c>
      <c r="CM759">
        <v>4.72</v>
      </c>
      <c r="CN759">
        <v>254.45</v>
      </c>
      <c r="CO759">
        <v>72.33</v>
      </c>
      <c r="CP759">
        <v>68.98</v>
      </c>
      <c r="CQ759">
        <v>52.6</v>
      </c>
      <c r="CR759">
        <v>1.7</v>
      </c>
      <c r="CS759">
        <v>29.31</v>
      </c>
      <c r="CT759">
        <v>48.86</v>
      </c>
      <c r="CU759">
        <v>3.01</v>
      </c>
      <c r="CV759">
        <v>4.0199999999999996</v>
      </c>
      <c r="CW759">
        <v>4.72</v>
      </c>
      <c r="CX759">
        <v>1</v>
      </c>
      <c r="CY759">
        <v>4</v>
      </c>
      <c r="CZ759">
        <v>6</v>
      </c>
      <c r="DA759">
        <v>32</v>
      </c>
      <c r="DB759">
        <v>20</v>
      </c>
      <c r="DC759">
        <v>256</v>
      </c>
      <c r="DD759">
        <v>5</v>
      </c>
      <c r="DE759">
        <v>252</v>
      </c>
      <c r="DF759">
        <v>12</v>
      </c>
      <c r="DG759">
        <v>244</v>
      </c>
      <c r="DH759">
        <v>15</v>
      </c>
      <c r="DI759">
        <v>260</v>
      </c>
      <c r="DJ759">
        <v>4</v>
      </c>
      <c r="DM759">
        <v>57.14</v>
      </c>
      <c r="DN759">
        <v>28</v>
      </c>
      <c r="DO759">
        <v>85.71</v>
      </c>
      <c r="DP759">
        <v>9</v>
      </c>
      <c r="DQ759">
        <v>85.71</v>
      </c>
      <c r="DR759">
        <v>6</v>
      </c>
      <c r="DS759">
        <v>71.430000000000007</v>
      </c>
      <c r="DT759">
        <v>16</v>
      </c>
      <c r="DW759">
        <v>66.67</v>
      </c>
      <c r="DX759">
        <v>21</v>
      </c>
      <c r="DY759">
        <v>94.44</v>
      </c>
      <c r="DZ759">
        <v>1</v>
      </c>
      <c r="EA759">
        <v>83.33</v>
      </c>
      <c r="EB759">
        <v>2</v>
      </c>
      <c r="EC759">
        <v>66.67</v>
      </c>
      <c r="ED759">
        <v>13</v>
      </c>
      <c r="EG759">
        <v>27</v>
      </c>
      <c r="EH759">
        <v>3</v>
      </c>
      <c r="EI759">
        <v>31</v>
      </c>
      <c r="EJ759">
        <v>20</v>
      </c>
      <c r="EK759">
        <v>28</v>
      </c>
      <c r="EL759">
        <v>7</v>
      </c>
      <c r="EM759">
        <v>28</v>
      </c>
      <c r="EN759">
        <v>5</v>
      </c>
      <c r="EQ759">
        <v>1.58</v>
      </c>
      <c r="ER759">
        <v>6</v>
      </c>
      <c r="ES759">
        <v>1.76</v>
      </c>
      <c r="ET759">
        <v>18</v>
      </c>
      <c r="EU759">
        <v>1.73</v>
      </c>
      <c r="EV759">
        <v>17</v>
      </c>
      <c r="EW759">
        <v>1.67</v>
      </c>
      <c r="EX759">
        <v>14</v>
      </c>
      <c r="FA759">
        <v>66.67</v>
      </c>
      <c r="FB759">
        <v>7</v>
      </c>
      <c r="FC759">
        <v>100</v>
      </c>
      <c r="FD759">
        <v>1</v>
      </c>
      <c r="FE759">
        <v>100</v>
      </c>
      <c r="FF759">
        <v>1</v>
      </c>
      <c r="FG759">
        <v>66.67</v>
      </c>
      <c r="FH759">
        <v>3</v>
      </c>
      <c r="FK759">
        <v>66.67</v>
      </c>
      <c r="FL759">
        <v>6</v>
      </c>
      <c r="FM759">
        <v>0</v>
      </c>
      <c r="FN759">
        <v>8</v>
      </c>
      <c r="FO759">
        <v>100</v>
      </c>
      <c r="FP759">
        <v>1</v>
      </c>
      <c r="FQ759">
        <v>100</v>
      </c>
      <c r="FR759">
        <v>1</v>
      </c>
      <c r="FU759">
        <v>2</v>
      </c>
      <c r="FV759">
        <v>33</v>
      </c>
      <c r="FW759">
        <v>0</v>
      </c>
      <c r="FX759">
        <v>9</v>
      </c>
      <c r="FY759">
        <v>0</v>
      </c>
      <c r="FZ759">
        <v>13</v>
      </c>
      <c r="GA759">
        <v>-1</v>
      </c>
      <c r="GB759">
        <v>1</v>
      </c>
      <c r="GE759">
        <v>-3</v>
      </c>
      <c r="GF759">
        <v>2</v>
      </c>
      <c r="GG759">
        <v>-2</v>
      </c>
      <c r="GH759">
        <v>3</v>
      </c>
      <c r="GI759">
        <v>-2</v>
      </c>
      <c r="GJ759">
        <v>4</v>
      </c>
      <c r="GK759">
        <v>0</v>
      </c>
      <c r="GL759">
        <v>6</v>
      </c>
      <c r="GO759">
        <v>-2</v>
      </c>
      <c r="GP759">
        <v>5</v>
      </c>
      <c r="GQ759">
        <v>-3</v>
      </c>
      <c r="GR759">
        <v>2</v>
      </c>
      <c r="GS759">
        <v>-2</v>
      </c>
      <c r="GT759">
        <v>1</v>
      </c>
      <c r="GU759">
        <v>-1</v>
      </c>
      <c r="GV759">
        <v>16</v>
      </c>
      <c r="GY759">
        <v>0</v>
      </c>
      <c r="GZ759">
        <v>1</v>
      </c>
      <c r="HA759">
        <v>1</v>
      </c>
      <c r="HB759">
        <v>1</v>
      </c>
      <c r="HC759">
        <v>0</v>
      </c>
      <c r="HD759">
        <v>3</v>
      </c>
      <c r="HE759">
        <v>0</v>
      </c>
      <c r="HF759">
        <v>4</v>
      </c>
      <c r="HI759">
        <v>5</v>
      </c>
      <c r="HJ759">
        <v>7</v>
      </c>
      <c r="HK759">
        <v>3</v>
      </c>
      <c r="HL759">
        <v>15</v>
      </c>
      <c r="HM759">
        <v>4</v>
      </c>
      <c r="HN759">
        <v>7</v>
      </c>
      <c r="HO759">
        <v>4</v>
      </c>
      <c r="HP759">
        <v>6</v>
      </c>
      <c r="HS759">
        <v>11</v>
      </c>
      <c r="HT759">
        <v>19</v>
      </c>
      <c r="HU759">
        <v>14</v>
      </c>
      <c r="HV759">
        <v>4</v>
      </c>
      <c r="HW759">
        <v>14</v>
      </c>
      <c r="HX759">
        <v>2</v>
      </c>
      <c r="HY759">
        <v>12</v>
      </c>
      <c r="HZ759">
        <v>9</v>
      </c>
      <c r="IC759">
        <v>2</v>
      </c>
      <c r="ID759">
        <v>17</v>
      </c>
      <c r="IE759">
        <v>0</v>
      </c>
      <c r="IF759">
        <v>34</v>
      </c>
      <c r="IG759">
        <v>0</v>
      </c>
      <c r="IH759">
        <v>32</v>
      </c>
      <c r="II759">
        <v>4</v>
      </c>
      <c r="IJ759">
        <v>6</v>
      </c>
      <c r="IM759">
        <v>0</v>
      </c>
      <c r="IN759">
        <v>7</v>
      </c>
      <c r="IO759">
        <v>0</v>
      </c>
      <c r="IP759">
        <v>5</v>
      </c>
      <c r="IQ759">
        <v>0</v>
      </c>
      <c r="IR759">
        <v>8</v>
      </c>
      <c r="IS759">
        <v>0</v>
      </c>
      <c r="IT759">
        <v>12</v>
      </c>
    </row>
    <row r="760" spans="1:256" x14ac:dyDescent="0.25">
      <c r="A760" s="3" t="str">
        <f t="shared" si="11"/>
        <v/>
      </c>
      <c r="B760" s="4"/>
      <c r="AK760">
        <v>2</v>
      </c>
      <c r="AL760">
        <v>10</v>
      </c>
      <c r="AM760" s="5">
        <v>0.37361111111111112</v>
      </c>
      <c r="AN760">
        <v>1</v>
      </c>
      <c r="AO760" s="5">
        <v>0.39374999999999999</v>
      </c>
      <c r="AP760">
        <v>1</v>
      </c>
      <c r="AQ760" s="5">
        <v>0.4604166666666667</v>
      </c>
      <c r="AR760">
        <v>10</v>
      </c>
      <c r="AS760" s="5">
        <v>0.43402777777777773</v>
      </c>
      <c r="AV760">
        <v>255.25</v>
      </c>
      <c r="AW760">
        <v>5</v>
      </c>
      <c r="AX760">
        <v>60.71</v>
      </c>
      <c r="AY760">
        <v>32</v>
      </c>
      <c r="AZ760">
        <v>66.67</v>
      </c>
      <c r="BA760">
        <v>21</v>
      </c>
      <c r="BB760">
        <v>27.25</v>
      </c>
      <c r="BC760">
        <v>1</v>
      </c>
      <c r="BD760">
        <v>1.6</v>
      </c>
      <c r="BE760">
        <v>1</v>
      </c>
      <c r="BF760">
        <v>70.83</v>
      </c>
      <c r="BG760">
        <v>2</v>
      </c>
      <c r="BH760">
        <v>83.33</v>
      </c>
      <c r="BI760">
        <v>4</v>
      </c>
      <c r="BJ760">
        <v>20</v>
      </c>
      <c r="BK760">
        <v>28</v>
      </c>
      <c r="BL760">
        <v>23</v>
      </c>
      <c r="BM760">
        <v>1</v>
      </c>
      <c r="BN760">
        <v>5</v>
      </c>
      <c r="BO760">
        <v>1</v>
      </c>
      <c r="BP760">
        <v>14</v>
      </c>
      <c r="BQ760">
        <v>-6</v>
      </c>
      <c r="BR760">
        <v>3</v>
      </c>
      <c r="BS760">
        <v>-7</v>
      </c>
      <c r="BT760">
        <v>4</v>
      </c>
      <c r="BU760">
        <v>0</v>
      </c>
      <c r="BV760">
        <v>19</v>
      </c>
      <c r="BW760">
        <v>46</v>
      </c>
      <c r="BX760">
        <v>9</v>
      </c>
      <c r="BY760">
        <v>0</v>
      </c>
      <c r="BZ760">
        <v>6</v>
      </c>
      <c r="CA760">
        <v>16</v>
      </c>
      <c r="CB760">
        <v>40</v>
      </c>
      <c r="CC760">
        <v>16</v>
      </c>
      <c r="CD760">
        <v>254.43</v>
      </c>
      <c r="CE760">
        <v>72.819999999999993</v>
      </c>
      <c r="CF760">
        <v>69.12</v>
      </c>
      <c r="CG760">
        <v>52.59</v>
      </c>
      <c r="CH760">
        <v>1.7</v>
      </c>
      <c r="CI760">
        <v>29.34</v>
      </c>
      <c r="CJ760">
        <v>49.06</v>
      </c>
      <c r="CK760">
        <v>3.01</v>
      </c>
      <c r="CL760">
        <v>4.0199999999999996</v>
      </c>
      <c r="CM760">
        <v>4.72</v>
      </c>
      <c r="CN760">
        <v>254.45</v>
      </c>
      <c r="CO760">
        <v>72.33</v>
      </c>
      <c r="CP760">
        <v>68.98</v>
      </c>
      <c r="CQ760">
        <v>52.6</v>
      </c>
      <c r="CR760">
        <v>1.7</v>
      </c>
      <c r="CS760">
        <v>29.31</v>
      </c>
      <c r="CT760">
        <v>48.86</v>
      </c>
      <c r="CU760">
        <v>3.01</v>
      </c>
      <c r="CV760">
        <v>4.0199999999999996</v>
      </c>
      <c r="CW760">
        <v>4.72</v>
      </c>
      <c r="CX760">
        <v>9</v>
      </c>
      <c r="CY760">
        <v>1</v>
      </c>
      <c r="CZ760">
        <v>21</v>
      </c>
      <c r="DA760">
        <v>20</v>
      </c>
      <c r="DB760">
        <v>20</v>
      </c>
      <c r="DC760">
        <v>253</v>
      </c>
      <c r="DD760">
        <v>11</v>
      </c>
      <c r="DE760">
        <v>263</v>
      </c>
      <c r="DF760">
        <v>2</v>
      </c>
      <c r="DG760">
        <v>253</v>
      </c>
      <c r="DH760">
        <v>4</v>
      </c>
      <c r="DI760">
        <v>252</v>
      </c>
      <c r="DJ760">
        <v>10</v>
      </c>
      <c r="DM760">
        <v>50</v>
      </c>
      <c r="DN760">
        <v>31</v>
      </c>
      <c r="DO760">
        <v>64.290000000000006</v>
      </c>
      <c r="DP760">
        <v>27</v>
      </c>
      <c r="DQ760">
        <v>57.14</v>
      </c>
      <c r="DR760">
        <v>33</v>
      </c>
      <c r="DS760">
        <v>71.430000000000007</v>
      </c>
      <c r="DT760">
        <v>16</v>
      </c>
      <c r="DW760">
        <v>72.22</v>
      </c>
      <c r="DX760">
        <v>16</v>
      </c>
      <c r="DY760">
        <v>66.67</v>
      </c>
      <c r="DZ760">
        <v>21</v>
      </c>
      <c r="EA760">
        <v>55.56</v>
      </c>
      <c r="EB760">
        <v>30</v>
      </c>
      <c r="EC760">
        <v>72.22</v>
      </c>
      <c r="ED760">
        <v>6</v>
      </c>
      <c r="EG760">
        <v>27</v>
      </c>
      <c r="EH760">
        <v>3</v>
      </c>
      <c r="EI760">
        <v>28</v>
      </c>
      <c r="EJ760">
        <v>5</v>
      </c>
      <c r="EK760">
        <v>24</v>
      </c>
      <c r="EL760">
        <v>1</v>
      </c>
      <c r="EM760">
        <v>30</v>
      </c>
      <c r="EN760">
        <v>18</v>
      </c>
      <c r="EQ760">
        <v>1.62</v>
      </c>
      <c r="ER760">
        <v>10</v>
      </c>
      <c r="ES760">
        <v>1.58</v>
      </c>
      <c r="ET760">
        <v>5</v>
      </c>
      <c r="EU760">
        <v>1.5</v>
      </c>
      <c r="EV760">
        <v>1</v>
      </c>
      <c r="EW760">
        <v>1.69</v>
      </c>
      <c r="EX760">
        <v>16</v>
      </c>
      <c r="FA760">
        <v>60</v>
      </c>
      <c r="FB760">
        <v>10</v>
      </c>
      <c r="FC760">
        <v>50</v>
      </c>
      <c r="FD760">
        <v>15</v>
      </c>
      <c r="FE760">
        <v>100</v>
      </c>
      <c r="FF760">
        <v>1</v>
      </c>
      <c r="FG760">
        <v>60</v>
      </c>
      <c r="FH760">
        <v>6</v>
      </c>
      <c r="FK760">
        <v>100</v>
      </c>
      <c r="FL760">
        <v>1</v>
      </c>
      <c r="FM760">
        <v>50</v>
      </c>
      <c r="FN760">
        <v>6</v>
      </c>
      <c r="FO760">
        <v>100</v>
      </c>
      <c r="FP760">
        <v>1</v>
      </c>
      <c r="FQ760">
        <v>100</v>
      </c>
      <c r="FR760">
        <v>1</v>
      </c>
      <c r="FU760">
        <v>-1</v>
      </c>
      <c r="FV760">
        <v>5</v>
      </c>
      <c r="FW760">
        <v>1</v>
      </c>
      <c r="FX760">
        <v>18</v>
      </c>
      <c r="FY760">
        <v>0</v>
      </c>
      <c r="FZ760">
        <v>13</v>
      </c>
      <c r="GA760">
        <v>1</v>
      </c>
      <c r="GB760">
        <v>15</v>
      </c>
      <c r="GE760">
        <v>0</v>
      </c>
      <c r="GF760">
        <v>16</v>
      </c>
      <c r="GG760">
        <v>-1</v>
      </c>
      <c r="GH760">
        <v>7</v>
      </c>
      <c r="GI760">
        <v>-3</v>
      </c>
      <c r="GJ760">
        <v>2</v>
      </c>
      <c r="GK760">
        <v>-2</v>
      </c>
      <c r="GL760">
        <v>2</v>
      </c>
      <c r="GO760">
        <v>-2</v>
      </c>
      <c r="GP760">
        <v>5</v>
      </c>
      <c r="GQ760">
        <v>-2</v>
      </c>
      <c r="GR760">
        <v>5</v>
      </c>
      <c r="GS760">
        <v>-2</v>
      </c>
      <c r="GT760">
        <v>1</v>
      </c>
      <c r="GU760">
        <v>-1</v>
      </c>
      <c r="GV760">
        <v>16</v>
      </c>
      <c r="GY760">
        <v>0</v>
      </c>
      <c r="GZ760">
        <v>1</v>
      </c>
      <c r="HA760">
        <v>0</v>
      </c>
      <c r="HB760">
        <v>4</v>
      </c>
      <c r="HC760">
        <v>0</v>
      </c>
      <c r="HD760">
        <v>3</v>
      </c>
      <c r="HE760">
        <v>0</v>
      </c>
      <c r="HF760">
        <v>4</v>
      </c>
      <c r="HI760">
        <v>5</v>
      </c>
      <c r="HJ760">
        <v>7</v>
      </c>
      <c r="HK760">
        <v>5</v>
      </c>
      <c r="HL760">
        <v>3</v>
      </c>
      <c r="HM760">
        <v>5</v>
      </c>
      <c r="HN760">
        <v>2</v>
      </c>
      <c r="HO760">
        <v>4</v>
      </c>
      <c r="HP760">
        <v>6</v>
      </c>
      <c r="HS760">
        <v>11</v>
      </c>
      <c r="HT760">
        <v>19</v>
      </c>
      <c r="HU760">
        <v>10</v>
      </c>
      <c r="HV760">
        <v>29</v>
      </c>
      <c r="HW760">
        <v>13</v>
      </c>
      <c r="HX760">
        <v>7</v>
      </c>
      <c r="HY760">
        <v>12</v>
      </c>
      <c r="HZ760">
        <v>9</v>
      </c>
      <c r="IC760">
        <v>2</v>
      </c>
      <c r="ID760">
        <v>17</v>
      </c>
      <c r="IE760">
        <v>3</v>
      </c>
      <c r="IF760">
        <v>8</v>
      </c>
      <c r="IG760">
        <v>0</v>
      </c>
      <c r="IH760">
        <v>32</v>
      </c>
      <c r="II760">
        <v>4</v>
      </c>
      <c r="IJ760">
        <v>6</v>
      </c>
      <c r="IM760">
        <v>0</v>
      </c>
      <c r="IN760">
        <v>7</v>
      </c>
      <c r="IO760">
        <v>0</v>
      </c>
      <c r="IP760">
        <v>5</v>
      </c>
      <c r="IQ760">
        <v>0</v>
      </c>
      <c r="IR760">
        <v>8</v>
      </c>
      <c r="IS760">
        <v>0</v>
      </c>
      <c r="IT760">
        <v>12</v>
      </c>
    </row>
    <row r="761" spans="1:256" x14ac:dyDescent="0.25">
      <c r="A761" s="3" t="str">
        <f t="shared" si="11"/>
        <v/>
      </c>
      <c r="B761" s="4"/>
      <c r="AK761">
        <v>3</v>
      </c>
      <c r="AL761">
        <v>1</v>
      </c>
      <c r="AM761" s="5">
        <v>0.42708333333333331</v>
      </c>
      <c r="AN761">
        <v>1</v>
      </c>
      <c r="AO761" s="5">
        <v>0.43194444444444446</v>
      </c>
      <c r="AP761">
        <v>1</v>
      </c>
      <c r="AQ761" s="5">
        <v>0.4604166666666667</v>
      </c>
      <c r="AR761">
        <v>10</v>
      </c>
      <c r="AS761" s="5">
        <v>0.39583333333333331</v>
      </c>
      <c r="AV761">
        <v>252.5</v>
      </c>
      <c r="AW761">
        <v>11</v>
      </c>
      <c r="AX761">
        <v>76.790000000000006</v>
      </c>
      <c r="AY761">
        <v>15</v>
      </c>
      <c r="AZ761">
        <v>76.39</v>
      </c>
      <c r="BA761">
        <v>5</v>
      </c>
      <c r="BB761">
        <v>28.75</v>
      </c>
      <c r="BC761">
        <v>6</v>
      </c>
      <c r="BD761">
        <v>1.71</v>
      </c>
      <c r="BE761">
        <v>13</v>
      </c>
      <c r="BF761">
        <v>64.709999999999994</v>
      </c>
      <c r="BG761">
        <v>7</v>
      </c>
      <c r="BH761">
        <v>50</v>
      </c>
      <c r="BI761">
        <v>12</v>
      </c>
      <c r="BJ761">
        <v>5</v>
      </c>
      <c r="BK761">
        <v>7</v>
      </c>
      <c r="BL761">
        <v>4</v>
      </c>
      <c r="BM761">
        <v>10</v>
      </c>
      <c r="BN761">
        <v>3</v>
      </c>
      <c r="BO761">
        <v>1</v>
      </c>
      <c r="BP761">
        <v>14</v>
      </c>
      <c r="BQ761">
        <v>-7</v>
      </c>
      <c r="BR761">
        <v>1</v>
      </c>
      <c r="BS761">
        <v>-4</v>
      </c>
      <c r="BT761">
        <v>12</v>
      </c>
      <c r="BU761">
        <v>1</v>
      </c>
      <c r="BV761">
        <v>15</v>
      </c>
      <c r="BW761">
        <v>49</v>
      </c>
      <c r="BX761">
        <v>11</v>
      </c>
      <c r="BY761">
        <v>0</v>
      </c>
      <c r="BZ761">
        <v>2</v>
      </c>
      <c r="CA761">
        <v>16</v>
      </c>
      <c r="CB761">
        <v>40</v>
      </c>
      <c r="CC761">
        <v>16</v>
      </c>
      <c r="CD761">
        <v>254.43</v>
      </c>
      <c r="CE761">
        <v>72.819999999999993</v>
      </c>
      <c r="CF761">
        <v>69.12</v>
      </c>
      <c r="CG761">
        <v>52.59</v>
      </c>
      <c r="CH761">
        <v>1.7</v>
      </c>
      <c r="CI761">
        <v>29.34</v>
      </c>
      <c r="CJ761">
        <v>49.06</v>
      </c>
      <c r="CK761">
        <v>3.01</v>
      </c>
      <c r="CL761">
        <v>4.0199999999999996</v>
      </c>
      <c r="CM761">
        <v>4.72</v>
      </c>
      <c r="CN761">
        <v>254.45</v>
      </c>
      <c r="CO761">
        <v>72.33</v>
      </c>
      <c r="CP761">
        <v>68.98</v>
      </c>
      <c r="CQ761">
        <v>52.6</v>
      </c>
      <c r="CR761">
        <v>1.7</v>
      </c>
      <c r="CS761">
        <v>29.31</v>
      </c>
      <c r="CT761">
        <v>48.86</v>
      </c>
      <c r="CU761">
        <v>3.01</v>
      </c>
      <c r="CV761">
        <v>4.0199999999999996</v>
      </c>
      <c r="CW761">
        <v>4.72</v>
      </c>
      <c r="CX761">
        <v>1</v>
      </c>
      <c r="CY761">
        <v>8</v>
      </c>
      <c r="CZ761">
        <v>8</v>
      </c>
      <c r="DA761">
        <v>12</v>
      </c>
      <c r="DB761">
        <v>20</v>
      </c>
      <c r="DC761">
        <v>255</v>
      </c>
      <c r="DD761">
        <v>6</v>
      </c>
      <c r="DE761">
        <v>261</v>
      </c>
      <c r="DF761">
        <v>6</v>
      </c>
      <c r="DG761">
        <v>237</v>
      </c>
      <c r="DH761">
        <v>26</v>
      </c>
      <c r="DI761">
        <v>257</v>
      </c>
      <c r="DJ761">
        <v>7</v>
      </c>
      <c r="DM761">
        <v>64.290000000000006</v>
      </c>
      <c r="DN761">
        <v>20</v>
      </c>
      <c r="DO761">
        <v>78.569999999999993</v>
      </c>
      <c r="DP761">
        <v>13</v>
      </c>
      <c r="DQ761">
        <v>78.569999999999993</v>
      </c>
      <c r="DR761">
        <v>16</v>
      </c>
      <c r="DS761">
        <v>85.71</v>
      </c>
      <c r="DT761">
        <v>3</v>
      </c>
      <c r="DW761">
        <v>94.44</v>
      </c>
      <c r="DX761">
        <v>2</v>
      </c>
      <c r="DY761">
        <v>61.11</v>
      </c>
      <c r="DZ761">
        <v>28</v>
      </c>
      <c r="EA761">
        <v>77.78</v>
      </c>
      <c r="EB761">
        <v>5</v>
      </c>
      <c r="EC761">
        <v>72.22</v>
      </c>
      <c r="ED761">
        <v>6</v>
      </c>
      <c r="EG761">
        <v>32</v>
      </c>
      <c r="EH761">
        <v>27</v>
      </c>
      <c r="EI761">
        <v>26</v>
      </c>
      <c r="EJ761">
        <v>1</v>
      </c>
      <c r="EK761">
        <v>30</v>
      </c>
      <c r="EL761">
        <v>17</v>
      </c>
      <c r="EM761">
        <v>27</v>
      </c>
      <c r="EN761">
        <v>2</v>
      </c>
      <c r="EQ761">
        <v>1.71</v>
      </c>
      <c r="ER761">
        <v>17</v>
      </c>
      <c r="ES761">
        <v>1.55</v>
      </c>
      <c r="ET761">
        <v>3</v>
      </c>
      <c r="EU761">
        <v>1.86</v>
      </c>
      <c r="EV761">
        <v>31</v>
      </c>
      <c r="EW761">
        <v>1.69</v>
      </c>
      <c r="EX761">
        <v>16</v>
      </c>
      <c r="FA761">
        <v>0</v>
      </c>
      <c r="FB761">
        <v>29</v>
      </c>
      <c r="FC761">
        <v>57.14</v>
      </c>
      <c r="FD761">
        <v>13</v>
      </c>
      <c r="FE761">
        <v>50</v>
      </c>
      <c r="FF761">
        <v>15</v>
      </c>
      <c r="FG761">
        <v>100</v>
      </c>
      <c r="FH761">
        <v>1</v>
      </c>
      <c r="FO761">
        <v>0</v>
      </c>
      <c r="FP761">
        <v>19</v>
      </c>
      <c r="FQ761">
        <v>100</v>
      </c>
      <c r="FR761">
        <v>1</v>
      </c>
      <c r="FU761">
        <v>0</v>
      </c>
      <c r="FV761">
        <v>15</v>
      </c>
      <c r="FW761">
        <v>0</v>
      </c>
      <c r="FX761">
        <v>9</v>
      </c>
      <c r="FY761">
        <v>1</v>
      </c>
      <c r="FZ761">
        <v>24</v>
      </c>
      <c r="GA761">
        <v>0</v>
      </c>
      <c r="GB761">
        <v>8</v>
      </c>
      <c r="GE761">
        <v>-2</v>
      </c>
      <c r="GF761">
        <v>4</v>
      </c>
      <c r="GG761">
        <v>0</v>
      </c>
      <c r="GH761">
        <v>17</v>
      </c>
      <c r="GI761">
        <v>-3</v>
      </c>
      <c r="GJ761">
        <v>2</v>
      </c>
      <c r="GK761">
        <v>-2</v>
      </c>
      <c r="GL761">
        <v>2</v>
      </c>
      <c r="GO761">
        <v>-1</v>
      </c>
      <c r="GP761">
        <v>15</v>
      </c>
      <c r="GQ761">
        <v>-2</v>
      </c>
      <c r="GR761">
        <v>5</v>
      </c>
      <c r="GS761">
        <v>1</v>
      </c>
      <c r="GT761">
        <v>28</v>
      </c>
      <c r="GU761">
        <v>-2</v>
      </c>
      <c r="GV761">
        <v>3</v>
      </c>
      <c r="GY761">
        <v>0</v>
      </c>
      <c r="GZ761">
        <v>1</v>
      </c>
      <c r="HA761">
        <v>0</v>
      </c>
      <c r="HB761">
        <v>4</v>
      </c>
      <c r="HC761">
        <v>1</v>
      </c>
      <c r="HD761">
        <v>1</v>
      </c>
      <c r="HE761">
        <v>0</v>
      </c>
      <c r="HF761">
        <v>4</v>
      </c>
      <c r="HI761">
        <v>5</v>
      </c>
      <c r="HJ761">
        <v>7</v>
      </c>
      <c r="HK761">
        <v>5</v>
      </c>
      <c r="HL761">
        <v>3</v>
      </c>
      <c r="HM761">
        <v>1</v>
      </c>
      <c r="HN761">
        <v>31</v>
      </c>
      <c r="HO761">
        <v>4</v>
      </c>
      <c r="HP761">
        <v>6</v>
      </c>
      <c r="HS761">
        <v>11</v>
      </c>
      <c r="HT761">
        <v>19</v>
      </c>
      <c r="HU761">
        <v>10</v>
      </c>
      <c r="HV761">
        <v>29</v>
      </c>
      <c r="HW761">
        <v>14</v>
      </c>
      <c r="HX761">
        <v>2</v>
      </c>
      <c r="HY761">
        <v>14</v>
      </c>
      <c r="HZ761">
        <v>2</v>
      </c>
      <c r="IC761">
        <v>2</v>
      </c>
      <c r="ID761">
        <v>17</v>
      </c>
      <c r="IE761">
        <v>3</v>
      </c>
      <c r="IF761">
        <v>8</v>
      </c>
      <c r="IG761">
        <v>2</v>
      </c>
      <c r="IH761">
        <v>15</v>
      </c>
      <c r="II761">
        <v>4</v>
      </c>
      <c r="IJ761">
        <v>6</v>
      </c>
      <c r="IM761">
        <v>0</v>
      </c>
      <c r="IN761">
        <v>7</v>
      </c>
      <c r="IO761">
        <v>0</v>
      </c>
      <c r="IP761">
        <v>5</v>
      </c>
      <c r="IQ761">
        <v>0</v>
      </c>
      <c r="IR761">
        <v>8</v>
      </c>
      <c r="IS761">
        <v>0</v>
      </c>
      <c r="IT761">
        <v>12</v>
      </c>
    </row>
    <row r="762" spans="1:256" x14ac:dyDescent="0.25">
      <c r="A762" s="3" t="str">
        <f t="shared" si="11"/>
        <v/>
      </c>
      <c r="B762" s="4"/>
      <c r="AK762">
        <v>5</v>
      </c>
      <c r="AL762">
        <v>1</v>
      </c>
      <c r="AM762" s="5">
        <v>0.45</v>
      </c>
      <c r="AN762">
        <v>1</v>
      </c>
      <c r="AO762" s="5">
        <v>0.44722222222222219</v>
      </c>
      <c r="AP762">
        <v>1</v>
      </c>
      <c r="AQ762" s="5">
        <v>0.42222222222222222</v>
      </c>
      <c r="AR762">
        <v>10</v>
      </c>
      <c r="AS762" s="5">
        <v>0.43402777777777773</v>
      </c>
      <c r="AV762">
        <v>254.25</v>
      </c>
      <c r="AW762">
        <v>8</v>
      </c>
      <c r="AX762">
        <v>64.290000000000006</v>
      </c>
      <c r="AY762">
        <v>29</v>
      </c>
      <c r="AZ762">
        <v>72.22</v>
      </c>
      <c r="BA762">
        <v>13</v>
      </c>
      <c r="BB762">
        <v>28.5</v>
      </c>
      <c r="BC762">
        <v>4</v>
      </c>
      <c r="BD762">
        <v>1.69</v>
      </c>
      <c r="BE762">
        <v>9</v>
      </c>
      <c r="BF762">
        <v>55</v>
      </c>
      <c r="BG762">
        <v>12</v>
      </c>
      <c r="BH762">
        <v>50</v>
      </c>
      <c r="BI762">
        <v>12</v>
      </c>
      <c r="BJ762">
        <v>20</v>
      </c>
      <c r="BK762">
        <v>25</v>
      </c>
      <c r="BL762">
        <v>15</v>
      </c>
      <c r="BM762">
        <v>5</v>
      </c>
      <c r="BN762">
        <v>9</v>
      </c>
      <c r="BO762">
        <v>1</v>
      </c>
      <c r="BP762">
        <v>14</v>
      </c>
      <c r="BQ762">
        <v>-1</v>
      </c>
      <c r="BR762">
        <v>9</v>
      </c>
      <c r="BS762">
        <v>-8</v>
      </c>
      <c r="BT762">
        <v>1</v>
      </c>
      <c r="BU762">
        <v>1</v>
      </c>
      <c r="BV762">
        <v>15</v>
      </c>
      <c r="BW762">
        <v>47</v>
      </c>
      <c r="BX762">
        <v>7</v>
      </c>
      <c r="BY762">
        <v>0</v>
      </c>
      <c r="BZ762">
        <v>4</v>
      </c>
      <c r="CA762">
        <v>16</v>
      </c>
      <c r="CB762">
        <v>40</v>
      </c>
      <c r="CC762">
        <v>16</v>
      </c>
      <c r="CD762">
        <v>254.43</v>
      </c>
      <c r="CE762">
        <v>72.819999999999993</v>
      </c>
      <c r="CF762">
        <v>69.12</v>
      </c>
      <c r="CG762">
        <v>52.59</v>
      </c>
      <c r="CH762">
        <v>1.7</v>
      </c>
      <c r="CI762">
        <v>29.34</v>
      </c>
      <c r="CJ762">
        <v>49.06</v>
      </c>
      <c r="CK762">
        <v>3.01</v>
      </c>
      <c r="CL762">
        <v>4.0199999999999996</v>
      </c>
      <c r="CM762">
        <v>4.72</v>
      </c>
      <c r="CN762">
        <v>254.45</v>
      </c>
      <c r="CO762">
        <v>72.33</v>
      </c>
      <c r="CP762">
        <v>68.98</v>
      </c>
      <c r="CQ762">
        <v>52.6</v>
      </c>
      <c r="CR762">
        <v>1.7</v>
      </c>
      <c r="CS762">
        <v>29.31</v>
      </c>
      <c r="CT762">
        <v>48.86</v>
      </c>
      <c r="CU762">
        <v>3.01</v>
      </c>
      <c r="CV762">
        <v>4.0199999999999996</v>
      </c>
      <c r="CW762">
        <v>4.72</v>
      </c>
      <c r="CX762">
        <v>1</v>
      </c>
      <c r="CY762">
        <v>8</v>
      </c>
      <c r="CZ762">
        <v>17</v>
      </c>
      <c r="DA762">
        <v>27</v>
      </c>
      <c r="DB762">
        <v>20</v>
      </c>
      <c r="DC762">
        <v>260</v>
      </c>
      <c r="DD762">
        <v>3</v>
      </c>
      <c r="DE762">
        <v>262</v>
      </c>
      <c r="DF762">
        <v>3</v>
      </c>
      <c r="DG762">
        <v>249</v>
      </c>
      <c r="DH762">
        <v>9</v>
      </c>
      <c r="DI762">
        <v>246</v>
      </c>
      <c r="DJ762">
        <v>16</v>
      </c>
      <c r="DM762">
        <v>64.290000000000006</v>
      </c>
      <c r="DN762">
        <v>20</v>
      </c>
      <c r="DO762">
        <v>71.430000000000007</v>
      </c>
      <c r="DP762">
        <v>23</v>
      </c>
      <c r="DQ762">
        <v>64.290000000000006</v>
      </c>
      <c r="DR762">
        <v>30</v>
      </c>
      <c r="DS762">
        <v>57.14</v>
      </c>
      <c r="DT762">
        <v>32</v>
      </c>
      <c r="DW762">
        <v>77.78</v>
      </c>
      <c r="DX762">
        <v>10</v>
      </c>
      <c r="DY762">
        <v>77.78</v>
      </c>
      <c r="DZ762">
        <v>6</v>
      </c>
      <c r="EA762">
        <v>66.67</v>
      </c>
      <c r="EB762">
        <v>20</v>
      </c>
      <c r="EC762">
        <v>66.67</v>
      </c>
      <c r="ED762">
        <v>13</v>
      </c>
      <c r="EG762">
        <v>28</v>
      </c>
      <c r="EH762">
        <v>8</v>
      </c>
      <c r="EI762">
        <v>29</v>
      </c>
      <c r="EJ762">
        <v>11</v>
      </c>
      <c r="EK762">
        <v>26</v>
      </c>
      <c r="EL762">
        <v>3</v>
      </c>
      <c r="EM762">
        <v>31</v>
      </c>
      <c r="EN762">
        <v>24</v>
      </c>
      <c r="EQ762">
        <v>1.64</v>
      </c>
      <c r="ER762">
        <v>14</v>
      </c>
      <c r="ES762">
        <v>1.79</v>
      </c>
      <c r="ET762">
        <v>19</v>
      </c>
      <c r="EU762">
        <v>1.58</v>
      </c>
      <c r="EV762">
        <v>3</v>
      </c>
      <c r="EW762">
        <v>1.75</v>
      </c>
      <c r="EX762">
        <v>21</v>
      </c>
      <c r="FA762">
        <v>75</v>
      </c>
      <c r="FB762">
        <v>2</v>
      </c>
      <c r="FC762">
        <v>25</v>
      </c>
      <c r="FD762">
        <v>26</v>
      </c>
      <c r="FE762">
        <v>83.33</v>
      </c>
      <c r="FF762">
        <v>4</v>
      </c>
      <c r="FG762">
        <v>33.33</v>
      </c>
      <c r="FH762">
        <v>21</v>
      </c>
      <c r="FK762">
        <v>100</v>
      </c>
      <c r="FL762">
        <v>1</v>
      </c>
      <c r="FM762">
        <v>0</v>
      </c>
      <c r="FN762">
        <v>8</v>
      </c>
      <c r="FO762">
        <v>100</v>
      </c>
      <c r="FP762">
        <v>1</v>
      </c>
      <c r="FQ762">
        <v>0</v>
      </c>
      <c r="FR762">
        <v>16</v>
      </c>
      <c r="FU762">
        <v>0</v>
      </c>
      <c r="FV762">
        <v>15</v>
      </c>
      <c r="FW762">
        <v>2</v>
      </c>
      <c r="FX762">
        <v>30</v>
      </c>
      <c r="FY762">
        <v>0</v>
      </c>
      <c r="FZ762">
        <v>13</v>
      </c>
      <c r="GA762">
        <v>-1</v>
      </c>
      <c r="GB762">
        <v>1</v>
      </c>
      <c r="GE762">
        <v>-2</v>
      </c>
      <c r="GF762">
        <v>4</v>
      </c>
      <c r="GG762">
        <v>0</v>
      </c>
      <c r="GH762">
        <v>17</v>
      </c>
      <c r="GI762">
        <v>-2</v>
      </c>
      <c r="GJ762">
        <v>4</v>
      </c>
      <c r="GK762">
        <v>3</v>
      </c>
      <c r="GL762">
        <v>25</v>
      </c>
      <c r="GO762">
        <v>-2</v>
      </c>
      <c r="GP762">
        <v>5</v>
      </c>
      <c r="GQ762">
        <v>-2</v>
      </c>
      <c r="GR762">
        <v>5</v>
      </c>
      <c r="GS762">
        <v>-2</v>
      </c>
      <c r="GT762">
        <v>1</v>
      </c>
      <c r="GU762">
        <v>-2</v>
      </c>
      <c r="GV762">
        <v>3</v>
      </c>
      <c r="GY762">
        <v>0</v>
      </c>
      <c r="GZ762">
        <v>1</v>
      </c>
      <c r="HA762">
        <v>0</v>
      </c>
      <c r="HB762">
        <v>4</v>
      </c>
      <c r="HC762">
        <v>0</v>
      </c>
      <c r="HD762">
        <v>3</v>
      </c>
      <c r="HE762">
        <v>1</v>
      </c>
      <c r="HF762">
        <v>1</v>
      </c>
      <c r="HI762">
        <v>5</v>
      </c>
      <c r="HJ762">
        <v>7</v>
      </c>
      <c r="HK762">
        <v>3</v>
      </c>
      <c r="HL762">
        <v>15</v>
      </c>
      <c r="HM762">
        <v>5</v>
      </c>
      <c r="HN762">
        <v>2</v>
      </c>
      <c r="HO762">
        <v>2</v>
      </c>
      <c r="HP762">
        <v>24</v>
      </c>
      <c r="HS762">
        <v>12</v>
      </c>
      <c r="HT762">
        <v>9</v>
      </c>
      <c r="HU762">
        <v>12</v>
      </c>
      <c r="HV762">
        <v>16</v>
      </c>
      <c r="HW762">
        <v>12</v>
      </c>
      <c r="HX762">
        <v>16</v>
      </c>
      <c r="HY762">
        <v>11</v>
      </c>
      <c r="HZ762">
        <v>13</v>
      </c>
      <c r="IC762">
        <v>1</v>
      </c>
      <c r="ID762">
        <v>29</v>
      </c>
      <c r="IE762">
        <v>3</v>
      </c>
      <c r="IF762">
        <v>8</v>
      </c>
      <c r="IG762">
        <v>1</v>
      </c>
      <c r="IH762">
        <v>27</v>
      </c>
      <c r="II762">
        <v>2</v>
      </c>
      <c r="IJ762">
        <v>24</v>
      </c>
      <c r="IM762">
        <v>0</v>
      </c>
      <c r="IN762">
        <v>7</v>
      </c>
      <c r="IO762">
        <v>0</v>
      </c>
      <c r="IP762">
        <v>5</v>
      </c>
      <c r="IQ762">
        <v>0</v>
      </c>
      <c r="IR762">
        <v>8</v>
      </c>
      <c r="IS762">
        <v>0</v>
      </c>
      <c r="IT762">
        <v>12</v>
      </c>
    </row>
    <row r="763" spans="1:256" x14ac:dyDescent="0.25">
      <c r="A763" s="3" t="str">
        <f t="shared" si="11"/>
        <v/>
      </c>
      <c r="B763" s="4"/>
      <c r="AK763">
        <v>5</v>
      </c>
      <c r="AL763">
        <v>1</v>
      </c>
      <c r="AM763" s="5">
        <v>0.40416666666666662</v>
      </c>
      <c r="AN763">
        <v>1</v>
      </c>
      <c r="AO763" s="5">
        <v>0.4548611111111111</v>
      </c>
      <c r="AP763">
        <v>1</v>
      </c>
      <c r="AQ763" s="5">
        <v>0.47569444444444442</v>
      </c>
      <c r="AR763">
        <v>10</v>
      </c>
      <c r="AS763" s="5">
        <v>0.41875000000000001</v>
      </c>
      <c r="AV763">
        <v>237.75</v>
      </c>
      <c r="AW763">
        <v>24</v>
      </c>
      <c r="AX763">
        <v>92.86</v>
      </c>
      <c r="AY763">
        <v>1</v>
      </c>
      <c r="AZ763">
        <v>75</v>
      </c>
      <c r="BA763">
        <v>7</v>
      </c>
      <c r="BB763">
        <v>29.5</v>
      </c>
      <c r="BC763">
        <v>14</v>
      </c>
      <c r="BD763">
        <v>1.74</v>
      </c>
      <c r="BE763">
        <v>22</v>
      </c>
      <c r="BF763">
        <v>66.67</v>
      </c>
      <c r="BG763">
        <v>5</v>
      </c>
      <c r="BH763">
        <v>50</v>
      </c>
      <c r="BI763">
        <v>12</v>
      </c>
      <c r="BJ763">
        <v>4</v>
      </c>
      <c r="BK763">
        <v>2</v>
      </c>
      <c r="BL763">
        <v>6</v>
      </c>
      <c r="BM763">
        <v>18</v>
      </c>
      <c r="BN763">
        <v>4</v>
      </c>
      <c r="BO763">
        <v>0</v>
      </c>
      <c r="BP763">
        <v>8</v>
      </c>
      <c r="BQ763">
        <v>-4</v>
      </c>
      <c r="BR763">
        <v>4</v>
      </c>
      <c r="BS763">
        <v>-4</v>
      </c>
      <c r="BT763">
        <v>12</v>
      </c>
      <c r="BU763">
        <v>0</v>
      </c>
      <c r="BV763">
        <v>14</v>
      </c>
      <c r="BW763">
        <v>52</v>
      </c>
      <c r="BX763">
        <v>7</v>
      </c>
      <c r="BY763">
        <v>0</v>
      </c>
      <c r="BZ763">
        <v>2</v>
      </c>
      <c r="CA763">
        <v>16</v>
      </c>
      <c r="CB763">
        <v>40</v>
      </c>
      <c r="CC763">
        <v>16</v>
      </c>
      <c r="CD763">
        <v>254.43</v>
      </c>
      <c r="CE763">
        <v>72.819999999999993</v>
      </c>
      <c r="CF763">
        <v>69.12</v>
      </c>
      <c r="CG763">
        <v>52.59</v>
      </c>
      <c r="CH763">
        <v>1.7</v>
      </c>
      <c r="CI763">
        <v>29.34</v>
      </c>
      <c r="CJ763">
        <v>49.06</v>
      </c>
      <c r="CK763">
        <v>3.01</v>
      </c>
      <c r="CL763">
        <v>4.0199999999999996</v>
      </c>
      <c r="CM763">
        <v>4.72</v>
      </c>
      <c r="CN763">
        <v>254.45</v>
      </c>
      <c r="CO763">
        <v>72.33</v>
      </c>
      <c r="CP763">
        <v>68.98</v>
      </c>
      <c r="CQ763">
        <v>52.6</v>
      </c>
      <c r="CR763">
        <v>1.7</v>
      </c>
      <c r="CS763">
        <v>29.31</v>
      </c>
      <c r="CT763">
        <v>48.86</v>
      </c>
      <c r="CU763">
        <v>3.01</v>
      </c>
      <c r="CV763">
        <v>4.0199999999999996</v>
      </c>
      <c r="CW763">
        <v>4.72</v>
      </c>
      <c r="CX763">
        <v>9</v>
      </c>
      <c r="CY763">
        <v>13</v>
      </c>
      <c r="CZ763">
        <v>4</v>
      </c>
      <c r="DA763">
        <v>27</v>
      </c>
      <c r="DB763">
        <v>20</v>
      </c>
      <c r="DC763">
        <v>232</v>
      </c>
      <c r="DD763">
        <v>29</v>
      </c>
      <c r="DE763">
        <v>238</v>
      </c>
      <c r="DF763">
        <v>26</v>
      </c>
      <c r="DG763">
        <v>240</v>
      </c>
      <c r="DH763">
        <v>21</v>
      </c>
      <c r="DI763">
        <v>241</v>
      </c>
      <c r="DJ763">
        <v>23</v>
      </c>
      <c r="DM763">
        <v>100</v>
      </c>
      <c r="DN763">
        <v>1</v>
      </c>
      <c r="DO763">
        <v>92.86</v>
      </c>
      <c r="DP763">
        <v>5</v>
      </c>
      <c r="DQ763">
        <v>92.86</v>
      </c>
      <c r="DR763">
        <v>2</v>
      </c>
      <c r="DS763">
        <v>85.71</v>
      </c>
      <c r="DT763">
        <v>3</v>
      </c>
      <c r="DW763">
        <v>94.44</v>
      </c>
      <c r="DX763">
        <v>2</v>
      </c>
      <c r="DY763">
        <v>61.11</v>
      </c>
      <c r="DZ763">
        <v>28</v>
      </c>
      <c r="EA763">
        <v>83.33</v>
      </c>
      <c r="EB763">
        <v>2</v>
      </c>
      <c r="EC763">
        <v>61.11</v>
      </c>
      <c r="ED763">
        <v>19</v>
      </c>
      <c r="EG763">
        <v>28</v>
      </c>
      <c r="EH763">
        <v>8</v>
      </c>
      <c r="EI763">
        <v>28</v>
      </c>
      <c r="EJ763">
        <v>5</v>
      </c>
      <c r="EK763">
        <v>34</v>
      </c>
      <c r="EL763">
        <v>35</v>
      </c>
      <c r="EM763">
        <v>28</v>
      </c>
      <c r="EN763">
        <v>5</v>
      </c>
      <c r="EQ763">
        <v>1.59</v>
      </c>
      <c r="ER763">
        <v>8</v>
      </c>
      <c r="ES763">
        <v>1.82</v>
      </c>
      <c r="ET763">
        <v>26</v>
      </c>
      <c r="EU763">
        <v>1.93</v>
      </c>
      <c r="EV763">
        <v>35</v>
      </c>
      <c r="EW763">
        <v>1.64</v>
      </c>
      <c r="EX763">
        <v>9</v>
      </c>
      <c r="FA763">
        <v>100</v>
      </c>
      <c r="FB763">
        <v>1</v>
      </c>
      <c r="FC763">
        <v>85.71</v>
      </c>
      <c r="FD763">
        <v>4</v>
      </c>
      <c r="FE763">
        <v>33.33</v>
      </c>
      <c r="FF763">
        <v>29</v>
      </c>
      <c r="FG763">
        <v>57.14</v>
      </c>
      <c r="FH763">
        <v>7</v>
      </c>
      <c r="FO763">
        <v>100</v>
      </c>
      <c r="FP763">
        <v>1</v>
      </c>
      <c r="FQ763">
        <v>0</v>
      </c>
      <c r="FR763">
        <v>16</v>
      </c>
      <c r="FU763">
        <v>-2</v>
      </c>
      <c r="FV763">
        <v>1</v>
      </c>
      <c r="FW763">
        <v>1</v>
      </c>
      <c r="FX763">
        <v>18</v>
      </c>
      <c r="FY763">
        <v>0</v>
      </c>
      <c r="FZ763">
        <v>13</v>
      </c>
      <c r="GA763">
        <v>1</v>
      </c>
      <c r="GB763">
        <v>15</v>
      </c>
      <c r="GE763">
        <v>-4</v>
      </c>
      <c r="GF763">
        <v>1</v>
      </c>
      <c r="GG763">
        <v>-1</v>
      </c>
      <c r="GH763">
        <v>7</v>
      </c>
      <c r="GI763">
        <v>1</v>
      </c>
      <c r="GJ763">
        <v>27</v>
      </c>
      <c r="GK763">
        <v>0</v>
      </c>
      <c r="GL763">
        <v>6</v>
      </c>
      <c r="GO763">
        <v>-1</v>
      </c>
      <c r="GP763">
        <v>15</v>
      </c>
      <c r="GQ763">
        <v>-1</v>
      </c>
      <c r="GR763">
        <v>16</v>
      </c>
      <c r="GS763">
        <v>0</v>
      </c>
      <c r="GT763">
        <v>19</v>
      </c>
      <c r="GU763">
        <v>-2</v>
      </c>
      <c r="GV763">
        <v>3</v>
      </c>
      <c r="GY763">
        <v>0</v>
      </c>
      <c r="GZ763">
        <v>1</v>
      </c>
      <c r="HA763">
        <v>0</v>
      </c>
      <c r="HB763">
        <v>4</v>
      </c>
      <c r="HC763">
        <v>0</v>
      </c>
      <c r="HD763">
        <v>3</v>
      </c>
      <c r="HE763">
        <v>0</v>
      </c>
      <c r="HF763">
        <v>4</v>
      </c>
      <c r="HI763">
        <v>7</v>
      </c>
      <c r="HJ763">
        <v>2</v>
      </c>
      <c r="HK763">
        <v>2</v>
      </c>
      <c r="HL763">
        <v>24</v>
      </c>
      <c r="HM763">
        <v>1</v>
      </c>
      <c r="HN763">
        <v>31</v>
      </c>
      <c r="HO763">
        <v>4</v>
      </c>
      <c r="HP763">
        <v>6</v>
      </c>
      <c r="HS763">
        <v>11</v>
      </c>
      <c r="HT763">
        <v>19</v>
      </c>
      <c r="HU763">
        <v>15</v>
      </c>
      <c r="HV763">
        <v>3</v>
      </c>
      <c r="HW763">
        <v>15</v>
      </c>
      <c r="HX763">
        <v>1</v>
      </c>
      <c r="HY763">
        <v>11</v>
      </c>
      <c r="HZ763">
        <v>13</v>
      </c>
      <c r="IC763">
        <v>0</v>
      </c>
      <c r="ID763">
        <v>34</v>
      </c>
      <c r="IE763">
        <v>1</v>
      </c>
      <c r="IF763">
        <v>26</v>
      </c>
      <c r="IG763">
        <v>2</v>
      </c>
      <c r="IH763">
        <v>15</v>
      </c>
      <c r="II763">
        <v>4</v>
      </c>
      <c r="IJ763">
        <v>6</v>
      </c>
      <c r="IM763">
        <v>0</v>
      </c>
      <c r="IN763">
        <v>7</v>
      </c>
      <c r="IO763">
        <v>0</v>
      </c>
      <c r="IP763">
        <v>5</v>
      </c>
      <c r="IQ763">
        <v>0</v>
      </c>
      <c r="IR763">
        <v>8</v>
      </c>
      <c r="IS763">
        <v>0</v>
      </c>
      <c r="IT763">
        <v>12</v>
      </c>
    </row>
    <row r="764" spans="1:256" x14ac:dyDescent="0.25">
      <c r="A764" s="3" t="str">
        <f t="shared" si="11"/>
        <v/>
      </c>
      <c r="B764" s="4"/>
      <c r="AK764">
        <v>5</v>
      </c>
      <c r="AL764">
        <v>1</v>
      </c>
      <c r="AM764" s="5">
        <v>0.46527777777777773</v>
      </c>
      <c r="AN764">
        <v>1</v>
      </c>
      <c r="AO764" s="5">
        <v>0.38611111111111113</v>
      </c>
      <c r="AP764">
        <v>1</v>
      </c>
      <c r="AQ764" s="5">
        <v>0.45277777777777778</v>
      </c>
      <c r="AR764">
        <v>1</v>
      </c>
      <c r="AS764" s="5">
        <v>0.37291666666666662</v>
      </c>
      <c r="AV764">
        <v>232.25</v>
      </c>
      <c r="AW764">
        <v>30</v>
      </c>
      <c r="AX764">
        <v>83.93</v>
      </c>
      <c r="AY764">
        <v>8</v>
      </c>
      <c r="AZ764">
        <v>73.61</v>
      </c>
      <c r="BA764">
        <v>10</v>
      </c>
      <c r="BB764">
        <v>29</v>
      </c>
      <c r="BC764">
        <v>9</v>
      </c>
      <c r="BD764">
        <v>1.68</v>
      </c>
      <c r="BE764">
        <v>7</v>
      </c>
      <c r="BF764">
        <v>52.63</v>
      </c>
      <c r="BG764">
        <v>13</v>
      </c>
      <c r="BH764">
        <v>50</v>
      </c>
      <c r="BI764">
        <v>12</v>
      </c>
      <c r="BJ764">
        <v>24</v>
      </c>
      <c r="BK764">
        <v>5</v>
      </c>
      <c r="BL764">
        <v>14</v>
      </c>
      <c r="BM764">
        <v>8</v>
      </c>
      <c r="BN764">
        <v>6</v>
      </c>
      <c r="BO764">
        <v>1</v>
      </c>
      <c r="BP764">
        <v>14</v>
      </c>
      <c r="BQ764">
        <v>-1</v>
      </c>
      <c r="BR764">
        <v>9</v>
      </c>
      <c r="BS764">
        <v>-8</v>
      </c>
      <c r="BT764">
        <v>1</v>
      </c>
      <c r="BU764">
        <v>0</v>
      </c>
      <c r="BV764">
        <v>17</v>
      </c>
      <c r="BW764">
        <v>46</v>
      </c>
      <c r="BX764">
        <v>12</v>
      </c>
      <c r="BY764">
        <v>0</v>
      </c>
      <c r="BZ764">
        <v>4</v>
      </c>
      <c r="CA764">
        <v>16</v>
      </c>
      <c r="CB764">
        <v>40</v>
      </c>
      <c r="CC764">
        <v>16</v>
      </c>
      <c r="CD764">
        <v>254.43</v>
      </c>
      <c r="CE764">
        <v>72.819999999999993</v>
      </c>
      <c r="CF764">
        <v>69.12</v>
      </c>
      <c r="CG764">
        <v>52.59</v>
      </c>
      <c r="CH764">
        <v>1.7</v>
      </c>
      <c r="CI764">
        <v>29.34</v>
      </c>
      <c r="CJ764">
        <v>49.06</v>
      </c>
      <c r="CK764">
        <v>3.01</v>
      </c>
      <c r="CL764">
        <v>4.0199999999999996</v>
      </c>
      <c r="CM764">
        <v>4.72</v>
      </c>
      <c r="CN764">
        <v>254.45</v>
      </c>
      <c r="CO764">
        <v>72.33</v>
      </c>
      <c r="CP764">
        <v>68.98</v>
      </c>
      <c r="CQ764">
        <v>52.6</v>
      </c>
      <c r="CR764">
        <v>1.7</v>
      </c>
      <c r="CS764">
        <v>29.31</v>
      </c>
      <c r="CT764">
        <v>48.86</v>
      </c>
      <c r="CU764">
        <v>3.01</v>
      </c>
      <c r="CV764">
        <v>4.0199999999999996</v>
      </c>
      <c r="CW764">
        <v>4.72</v>
      </c>
      <c r="CX764">
        <v>9</v>
      </c>
      <c r="CY764">
        <v>3</v>
      </c>
      <c r="CZ764">
        <v>21</v>
      </c>
      <c r="DA764">
        <v>10</v>
      </c>
      <c r="DB764">
        <v>20</v>
      </c>
      <c r="DC764">
        <v>227</v>
      </c>
      <c r="DD764">
        <v>34</v>
      </c>
      <c r="DE764">
        <v>230</v>
      </c>
      <c r="DF764">
        <v>32</v>
      </c>
      <c r="DG764">
        <v>239</v>
      </c>
      <c r="DH764">
        <v>22</v>
      </c>
      <c r="DI764">
        <v>233</v>
      </c>
      <c r="DJ764">
        <v>31</v>
      </c>
      <c r="DM764">
        <v>78.569999999999993</v>
      </c>
      <c r="DN764">
        <v>15</v>
      </c>
      <c r="DO764">
        <v>78.569999999999993</v>
      </c>
      <c r="DP764">
        <v>13</v>
      </c>
      <c r="DQ764">
        <v>92.86</v>
      </c>
      <c r="DR764">
        <v>2</v>
      </c>
      <c r="DS764">
        <v>85.71</v>
      </c>
      <c r="DT764">
        <v>3</v>
      </c>
      <c r="DW764">
        <v>72.22</v>
      </c>
      <c r="DX764">
        <v>16</v>
      </c>
      <c r="DY764">
        <v>66.67</v>
      </c>
      <c r="DZ764">
        <v>21</v>
      </c>
      <c r="EA764">
        <v>77.78</v>
      </c>
      <c r="EB764">
        <v>5</v>
      </c>
      <c r="EC764">
        <v>77.78</v>
      </c>
      <c r="ED764">
        <v>3</v>
      </c>
      <c r="EG764">
        <v>29</v>
      </c>
      <c r="EH764">
        <v>15</v>
      </c>
      <c r="EI764">
        <v>28</v>
      </c>
      <c r="EJ764">
        <v>5</v>
      </c>
      <c r="EK764">
        <v>31</v>
      </c>
      <c r="EL764">
        <v>23</v>
      </c>
      <c r="EM764">
        <v>28</v>
      </c>
      <c r="EN764">
        <v>5</v>
      </c>
      <c r="EQ764">
        <v>1.69</v>
      </c>
      <c r="ER764">
        <v>16</v>
      </c>
      <c r="ES764">
        <v>1.58</v>
      </c>
      <c r="ET764">
        <v>5</v>
      </c>
      <c r="EU764">
        <v>1.79</v>
      </c>
      <c r="EV764">
        <v>23</v>
      </c>
      <c r="EW764">
        <v>1.64</v>
      </c>
      <c r="EX764">
        <v>12</v>
      </c>
      <c r="FA764">
        <v>60</v>
      </c>
      <c r="FB764">
        <v>10</v>
      </c>
      <c r="FC764">
        <v>50</v>
      </c>
      <c r="FD764">
        <v>15</v>
      </c>
      <c r="FE764">
        <v>50</v>
      </c>
      <c r="FF764">
        <v>15</v>
      </c>
      <c r="FG764">
        <v>50</v>
      </c>
      <c r="FH764">
        <v>9</v>
      </c>
      <c r="FK764">
        <v>50</v>
      </c>
      <c r="FL764">
        <v>7</v>
      </c>
      <c r="FQ764">
        <v>50</v>
      </c>
      <c r="FR764">
        <v>8</v>
      </c>
      <c r="FU764">
        <v>-2</v>
      </c>
      <c r="FV764">
        <v>1</v>
      </c>
      <c r="FW764">
        <v>2</v>
      </c>
      <c r="FX764">
        <v>30</v>
      </c>
      <c r="FY764">
        <v>0</v>
      </c>
      <c r="FZ764">
        <v>13</v>
      </c>
      <c r="GA764">
        <v>1</v>
      </c>
      <c r="GB764">
        <v>15</v>
      </c>
      <c r="GE764">
        <v>2</v>
      </c>
      <c r="GF764">
        <v>25</v>
      </c>
      <c r="GG764">
        <v>-1</v>
      </c>
      <c r="GH764">
        <v>7</v>
      </c>
      <c r="GI764">
        <v>0</v>
      </c>
      <c r="GJ764">
        <v>19</v>
      </c>
      <c r="GK764">
        <v>-2</v>
      </c>
      <c r="GL764">
        <v>2</v>
      </c>
      <c r="GO764">
        <v>-2</v>
      </c>
      <c r="GP764">
        <v>5</v>
      </c>
      <c r="GQ764">
        <v>-3</v>
      </c>
      <c r="GR764">
        <v>2</v>
      </c>
      <c r="GS764">
        <v>-1</v>
      </c>
      <c r="GT764">
        <v>9</v>
      </c>
      <c r="GU764">
        <v>-2</v>
      </c>
      <c r="GV764">
        <v>3</v>
      </c>
      <c r="GY764">
        <v>0</v>
      </c>
      <c r="GZ764">
        <v>1</v>
      </c>
      <c r="HA764">
        <v>0</v>
      </c>
      <c r="HB764">
        <v>4</v>
      </c>
      <c r="HC764">
        <v>0</v>
      </c>
      <c r="HD764">
        <v>3</v>
      </c>
      <c r="HE764">
        <v>0</v>
      </c>
      <c r="HF764">
        <v>4</v>
      </c>
      <c r="HI764">
        <v>4</v>
      </c>
      <c r="HJ764">
        <v>13</v>
      </c>
      <c r="HK764">
        <v>5</v>
      </c>
      <c r="HL764">
        <v>3</v>
      </c>
      <c r="HM764">
        <v>3</v>
      </c>
      <c r="HN764">
        <v>18</v>
      </c>
      <c r="HO764">
        <v>5</v>
      </c>
      <c r="HP764">
        <v>2</v>
      </c>
      <c r="HS764">
        <v>12</v>
      </c>
      <c r="HT764">
        <v>9</v>
      </c>
      <c r="HU764">
        <v>10</v>
      </c>
      <c r="HV764">
        <v>29</v>
      </c>
      <c r="HW764">
        <v>13</v>
      </c>
      <c r="HX764">
        <v>7</v>
      </c>
      <c r="HY764">
        <v>11</v>
      </c>
      <c r="HZ764">
        <v>13</v>
      </c>
      <c r="IC764">
        <v>2</v>
      </c>
      <c r="ID764">
        <v>17</v>
      </c>
      <c r="IE764">
        <v>3</v>
      </c>
      <c r="IF764">
        <v>8</v>
      </c>
      <c r="IG764">
        <v>2</v>
      </c>
      <c r="IH764">
        <v>15</v>
      </c>
      <c r="II764">
        <v>5</v>
      </c>
      <c r="IJ764">
        <v>2</v>
      </c>
      <c r="IM764">
        <v>0</v>
      </c>
      <c r="IN764">
        <v>7</v>
      </c>
      <c r="IO764">
        <v>0</v>
      </c>
      <c r="IP764">
        <v>5</v>
      </c>
      <c r="IQ764">
        <v>0</v>
      </c>
      <c r="IR764">
        <v>8</v>
      </c>
      <c r="IS764">
        <v>0</v>
      </c>
      <c r="IT764">
        <v>12</v>
      </c>
    </row>
    <row r="765" spans="1:256" x14ac:dyDescent="0.25">
      <c r="A765" s="3" t="str">
        <f t="shared" si="11"/>
        <v/>
      </c>
      <c r="B765" s="4"/>
      <c r="AK765">
        <v>7.5</v>
      </c>
      <c r="AL765">
        <v>1</v>
      </c>
      <c r="AM765" s="5">
        <v>0.39652777777777781</v>
      </c>
      <c r="AN765">
        <v>10</v>
      </c>
      <c r="AO765" s="5">
        <v>0.40902777777777777</v>
      </c>
      <c r="AP765">
        <v>1</v>
      </c>
      <c r="AQ765" s="5">
        <v>0.4375</v>
      </c>
      <c r="AR765">
        <v>10</v>
      </c>
      <c r="AS765" s="5">
        <v>0.41111111111111115</v>
      </c>
      <c r="AV765">
        <v>258</v>
      </c>
      <c r="AW765">
        <v>2</v>
      </c>
      <c r="AX765">
        <v>76.790000000000006</v>
      </c>
      <c r="AY765">
        <v>17</v>
      </c>
      <c r="AZ765">
        <v>76.39</v>
      </c>
      <c r="BA765">
        <v>5</v>
      </c>
      <c r="BB765">
        <v>30</v>
      </c>
      <c r="BC765">
        <v>20</v>
      </c>
      <c r="BD765">
        <v>1.71</v>
      </c>
      <c r="BE765">
        <v>13</v>
      </c>
      <c r="BF765">
        <v>58.82</v>
      </c>
      <c r="BG765">
        <v>8</v>
      </c>
      <c r="BH765">
        <v>50</v>
      </c>
      <c r="BI765">
        <v>12</v>
      </c>
      <c r="BJ765">
        <v>1</v>
      </c>
      <c r="BK765">
        <v>10</v>
      </c>
      <c r="BL765">
        <v>2</v>
      </c>
      <c r="BM765">
        <v>16</v>
      </c>
      <c r="BN765">
        <v>2</v>
      </c>
      <c r="BO765">
        <v>3</v>
      </c>
      <c r="BP765">
        <v>26</v>
      </c>
      <c r="BQ765">
        <v>-3</v>
      </c>
      <c r="BR765">
        <v>6</v>
      </c>
      <c r="BS765">
        <v>-7</v>
      </c>
      <c r="BT765">
        <v>4</v>
      </c>
      <c r="BU765">
        <v>0</v>
      </c>
      <c r="BV765">
        <v>16</v>
      </c>
      <c r="BW765">
        <v>48</v>
      </c>
      <c r="BX765">
        <v>8</v>
      </c>
      <c r="BY765">
        <v>1</v>
      </c>
      <c r="BZ765">
        <v>2</v>
      </c>
      <c r="CA765">
        <v>16</v>
      </c>
      <c r="CB765">
        <v>40</v>
      </c>
      <c r="CC765">
        <v>16</v>
      </c>
      <c r="CD765">
        <v>254.43</v>
      </c>
      <c r="CE765">
        <v>72.819999999999993</v>
      </c>
      <c r="CF765">
        <v>69.12</v>
      </c>
      <c r="CG765">
        <v>52.59</v>
      </c>
      <c r="CH765">
        <v>1.7</v>
      </c>
      <c r="CI765">
        <v>29.34</v>
      </c>
      <c r="CJ765">
        <v>49.06</v>
      </c>
      <c r="CK765">
        <v>3.01</v>
      </c>
      <c r="CL765">
        <v>4.0199999999999996</v>
      </c>
      <c r="CM765">
        <v>4.72</v>
      </c>
      <c r="CN765">
        <v>254.45</v>
      </c>
      <c r="CO765">
        <v>72.33</v>
      </c>
      <c r="CP765">
        <v>68.98</v>
      </c>
      <c r="CQ765">
        <v>52.6</v>
      </c>
      <c r="CR765">
        <v>1.7</v>
      </c>
      <c r="CS765">
        <v>29.31</v>
      </c>
      <c r="CT765">
        <v>48.86</v>
      </c>
      <c r="CU765">
        <v>3.01</v>
      </c>
      <c r="CV765">
        <v>4.0199999999999996</v>
      </c>
      <c r="CW765">
        <v>4.72</v>
      </c>
      <c r="CX765">
        <v>9</v>
      </c>
      <c r="CY765">
        <v>4</v>
      </c>
      <c r="CZ765">
        <v>12</v>
      </c>
      <c r="DA765">
        <v>23</v>
      </c>
      <c r="DB765">
        <v>8</v>
      </c>
      <c r="DC765">
        <v>254</v>
      </c>
      <c r="DD765">
        <v>8</v>
      </c>
      <c r="DE765">
        <v>262</v>
      </c>
      <c r="DF765">
        <v>3</v>
      </c>
      <c r="DG765">
        <v>268</v>
      </c>
      <c r="DH765">
        <v>1</v>
      </c>
      <c r="DI765">
        <v>248</v>
      </c>
      <c r="DJ765">
        <v>12</v>
      </c>
      <c r="DM765">
        <v>50</v>
      </c>
      <c r="DN765">
        <v>31</v>
      </c>
      <c r="DO765">
        <v>78.569999999999993</v>
      </c>
      <c r="DP765">
        <v>13</v>
      </c>
      <c r="DQ765">
        <v>100</v>
      </c>
      <c r="DR765">
        <v>1</v>
      </c>
      <c r="DS765">
        <v>78.569999999999993</v>
      </c>
      <c r="DT765">
        <v>10</v>
      </c>
      <c r="DW765">
        <v>61.11</v>
      </c>
      <c r="DX765">
        <v>26</v>
      </c>
      <c r="DY765">
        <v>77.78</v>
      </c>
      <c r="DZ765">
        <v>6</v>
      </c>
      <c r="EA765">
        <v>77.78</v>
      </c>
      <c r="EB765">
        <v>5</v>
      </c>
      <c r="EC765">
        <v>88.89</v>
      </c>
      <c r="ED765">
        <v>1</v>
      </c>
      <c r="EG765">
        <v>31</v>
      </c>
      <c r="EH765">
        <v>23</v>
      </c>
      <c r="EI765">
        <v>26</v>
      </c>
      <c r="EJ765">
        <v>1</v>
      </c>
      <c r="EK765">
        <v>30</v>
      </c>
      <c r="EL765">
        <v>17</v>
      </c>
      <c r="EM765">
        <v>33</v>
      </c>
      <c r="EN765">
        <v>30</v>
      </c>
      <c r="EQ765">
        <v>1.82</v>
      </c>
      <c r="ER765">
        <v>29</v>
      </c>
      <c r="ES765">
        <v>1.57</v>
      </c>
      <c r="ET765">
        <v>4</v>
      </c>
      <c r="EU765">
        <v>1.71</v>
      </c>
      <c r="EV765">
        <v>13</v>
      </c>
      <c r="EW765">
        <v>1.75</v>
      </c>
      <c r="EX765">
        <v>21</v>
      </c>
      <c r="FA765">
        <v>57.14</v>
      </c>
      <c r="FB765">
        <v>13</v>
      </c>
      <c r="FC765">
        <v>100</v>
      </c>
      <c r="FD765">
        <v>1</v>
      </c>
      <c r="FE765">
        <v>50</v>
      </c>
      <c r="FF765">
        <v>15</v>
      </c>
      <c r="FG765">
        <v>0</v>
      </c>
      <c r="FH765">
        <v>33</v>
      </c>
      <c r="FK765">
        <v>50</v>
      </c>
      <c r="FL765">
        <v>7</v>
      </c>
      <c r="FU765">
        <v>3</v>
      </c>
      <c r="FV765">
        <v>34</v>
      </c>
      <c r="FW765">
        <v>-1</v>
      </c>
      <c r="FX765">
        <v>2</v>
      </c>
      <c r="FY765">
        <v>1</v>
      </c>
      <c r="FZ765">
        <v>24</v>
      </c>
      <c r="GA765">
        <v>0</v>
      </c>
      <c r="GB765">
        <v>8</v>
      </c>
      <c r="GE765">
        <v>-1</v>
      </c>
      <c r="GF765">
        <v>9</v>
      </c>
      <c r="GG765">
        <v>-1</v>
      </c>
      <c r="GH765">
        <v>7</v>
      </c>
      <c r="GI765">
        <v>-2</v>
      </c>
      <c r="GJ765">
        <v>4</v>
      </c>
      <c r="GK765">
        <v>1</v>
      </c>
      <c r="GL765">
        <v>13</v>
      </c>
      <c r="GO765">
        <v>0</v>
      </c>
      <c r="GP765">
        <v>24</v>
      </c>
      <c r="GQ765">
        <v>-4</v>
      </c>
      <c r="GR765">
        <v>1</v>
      </c>
      <c r="GS765">
        <v>-1</v>
      </c>
      <c r="GT765">
        <v>9</v>
      </c>
      <c r="GU765">
        <v>-2</v>
      </c>
      <c r="GV765">
        <v>3</v>
      </c>
      <c r="GY765">
        <v>0</v>
      </c>
      <c r="GZ765">
        <v>1</v>
      </c>
      <c r="HA765">
        <v>0</v>
      </c>
      <c r="HB765">
        <v>4</v>
      </c>
      <c r="HC765">
        <v>0</v>
      </c>
      <c r="HD765">
        <v>3</v>
      </c>
      <c r="HE765">
        <v>0</v>
      </c>
      <c r="HF765">
        <v>4</v>
      </c>
      <c r="HI765">
        <v>2</v>
      </c>
      <c r="HJ765">
        <v>28</v>
      </c>
      <c r="HK765">
        <v>6</v>
      </c>
      <c r="HL765">
        <v>2</v>
      </c>
      <c r="HM765">
        <v>4</v>
      </c>
      <c r="HN765">
        <v>7</v>
      </c>
      <c r="HO765">
        <v>4</v>
      </c>
      <c r="HP765">
        <v>6</v>
      </c>
      <c r="HS765">
        <v>13</v>
      </c>
      <c r="HT765">
        <v>6</v>
      </c>
      <c r="HU765">
        <v>12</v>
      </c>
      <c r="HV765">
        <v>16</v>
      </c>
      <c r="HW765">
        <v>12</v>
      </c>
      <c r="HX765">
        <v>16</v>
      </c>
      <c r="HY765">
        <v>11</v>
      </c>
      <c r="HZ765">
        <v>13</v>
      </c>
      <c r="IC765">
        <v>2</v>
      </c>
      <c r="ID765">
        <v>17</v>
      </c>
      <c r="IE765">
        <v>0</v>
      </c>
      <c r="IF765">
        <v>34</v>
      </c>
      <c r="IG765">
        <v>2</v>
      </c>
      <c r="IH765">
        <v>15</v>
      </c>
      <c r="II765">
        <v>4</v>
      </c>
      <c r="IJ765">
        <v>6</v>
      </c>
      <c r="IM765">
        <v>1</v>
      </c>
      <c r="IN765">
        <v>2</v>
      </c>
      <c r="IO765">
        <v>0</v>
      </c>
      <c r="IP765">
        <v>5</v>
      </c>
      <c r="IQ765">
        <v>0</v>
      </c>
      <c r="IR765">
        <v>8</v>
      </c>
      <c r="IS765">
        <v>0</v>
      </c>
      <c r="IT765">
        <v>12</v>
      </c>
    </row>
    <row r="766" spans="1:256" x14ac:dyDescent="0.25">
      <c r="A766" s="3" t="str">
        <f t="shared" si="11"/>
        <v/>
      </c>
      <c r="B766" s="4"/>
      <c r="AK766">
        <v>7.5</v>
      </c>
      <c r="AL766">
        <v>1</v>
      </c>
      <c r="AM766" s="5">
        <v>0.3888888888888889</v>
      </c>
      <c r="AN766">
        <v>1</v>
      </c>
      <c r="AO766" s="5">
        <v>0.40902777777777777</v>
      </c>
      <c r="AP766">
        <v>1</v>
      </c>
      <c r="AQ766" s="5">
        <v>0.44513888888888892</v>
      </c>
      <c r="AR766">
        <v>10</v>
      </c>
      <c r="AS766" s="5">
        <v>0.40347222222222223</v>
      </c>
      <c r="AV766">
        <v>243.25</v>
      </c>
      <c r="AW766">
        <v>18</v>
      </c>
      <c r="AX766">
        <v>89.29</v>
      </c>
      <c r="AY766">
        <v>3</v>
      </c>
      <c r="AZ766">
        <v>81.94</v>
      </c>
      <c r="BA766">
        <v>1</v>
      </c>
      <c r="BB766">
        <v>31</v>
      </c>
      <c r="BC766">
        <v>28</v>
      </c>
      <c r="BD766">
        <v>1.76</v>
      </c>
      <c r="BE766">
        <v>27</v>
      </c>
      <c r="BF766">
        <v>46.15</v>
      </c>
      <c r="BG766">
        <v>21</v>
      </c>
      <c r="BJ766">
        <v>2</v>
      </c>
      <c r="BK766">
        <v>1</v>
      </c>
      <c r="BL766">
        <v>1</v>
      </c>
      <c r="BM766">
        <v>29</v>
      </c>
      <c r="BN766">
        <v>8</v>
      </c>
      <c r="BO766">
        <v>-3</v>
      </c>
      <c r="BP766">
        <v>2</v>
      </c>
      <c r="BQ766">
        <v>-1</v>
      </c>
      <c r="BR766">
        <v>9</v>
      </c>
      <c r="BS766">
        <v>-3</v>
      </c>
      <c r="BT766">
        <v>20</v>
      </c>
      <c r="BU766">
        <v>1</v>
      </c>
      <c r="BV766">
        <v>13</v>
      </c>
      <c r="BW766">
        <v>51</v>
      </c>
      <c r="BX766">
        <v>5</v>
      </c>
      <c r="BY766">
        <v>1</v>
      </c>
      <c r="BZ766">
        <v>0</v>
      </c>
      <c r="CA766">
        <v>16</v>
      </c>
      <c r="CB766">
        <v>40</v>
      </c>
      <c r="CC766">
        <v>16</v>
      </c>
      <c r="CD766">
        <v>254.43</v>
      </c>
      <c r="CE766">
        <v>72.819999999999993</v>
      </c>
      <c r="CF766">
        <v>69.12</v>
      </c>
      <c r="CG766">
        <v>52.59</v>
      </c>
      <c r="CH766">
        <v>1.7</v>
      </c>
      <c r="CI766">
        <v>29.34</v>
      </c>
      <c r="CJ766">
        <v>49.06</v>
      </c>
      <c r="CK766">
        <v>3.01</v>
      </c>
      <c r="CL766">
        <v>4.0199999999999996</v>
      </c>
      <c r="CM766">
        <v>4.72</v>
      </c>
      <c r="CN766">
        <v>254.45</v>
      </c>
      <c r="CO766">
        <v>72.33</v>
      </c>
      <c r="CP766">
        <v>68.98</v>
      </c>
      <c r="CQ766">
        <v>52.6</v>
      </c>
      <c r="CR766">
        <v>1.7</v>
      </c>
      <c r="CS766">
        <v>29.31</v>
      </c>
      <c r="CT766">
        <v>48.86</v>
      </c>
      <c r="CU766">
        <v>3.01</v>
      </c>
      <c r="CV766">
        <v>4.0199999999999996</v>
      </c>
      <c r="CW766">
        <v>4.72</v>
      </c>
      <c r="CX766">
        <v>1</v>
      </c>
      <c r="CY766">
        <v>21</v>
      </c>
      <c r="CZ766">
        <v>6</v>
      </c>
      <c r="DA766">
        <v>34</v>
      </c>
      <c r="DB766">
        <v>8</v>
      </c>
      <c r="DC766">
        <v>237</v>
      </c>
      <c r="DD766">
        <v>22</v>
      </c>
      <c r="DE766">
        <v>245</v>
      </c>
      <c r="DF766">
        <v>20</v>
      </c>
      <c r="DG766">
        <v>244</v>
      </c>
      <c r="DH766">
        <v>15</v>
      </c>
      <c r="DI766">
        <v>247</v>
      </c>
      <c r="DJ766">
        <v>13</v>
      </c>
      <c r="DM766">
        <v>92.86</v>
      </c>
      <c r="DN766">
        <v>3</v>
      </c>
      <c r="DO766">
        <v>85.71</v>
      </c>
      <c r="DP766">
        <v>9</v>
      </c>
      <c r="DQ766">
        <v>85.71</v>
      </c>
      <c r="DR766">
        <v>6</v>
      </c>
      <c r="DS766">
        <v>92.86</v>
      </c>
      <c r="DT766">
        <v>1</v>
      </c>
      <c r="DW766">
        <v>83.33</v>
      </c>
      <c r="DX766">
        <v>6</v>
      </c>
      <c r="DY766">
        <v>83.33</v>
      </c>
      <c r="DZ766">
        <v>3</v>
      </c>
      <c r="EA766">
        <v>77.78</v>
      </c>
      <c r="EB766">
        <v>5</v>
      </c>
      <c r="EC766">
        <v>83.33</v>
      </c>
      <c r="ED766">
        <v>2</v>
      </c>
      <c r="EG766">
        <v>30</v>
      </c>
      <c r="EH766">
        <v>18</v>
      </c>
      <c r="EI766">
        <v>33</v>
      </c>
      <c r="EJ766">
        <v>30</v>
      </c>
      <c r="EK766">
        <v>28</v>
      </c>
      <c r="EL766">
        <v>7</v>
      </c>
      <c r="EM766">
        <v>33</v>
      </c>
      <c r="EN766">
        <v>30</v>
      </c>
      <c r="EQ766">
        <v>1.67</v>
      </c>
      <c r="ER766">
        <v>15</v>
      </c>
      <c r="ES766">
        <v>1.8</v>
      </c>
      <c r="ET766">
        <v>24</v>
      </c>
      <c r="EU766">
        <v>1.71</v>
      </c>
      <c r="EV766">
        <v>13</v>
      </c>
      <c r="EW766">
        <v>1.87</v>
      </c>
      <c r="EX766">
        <v>29</v>
      </c>
      <c r="FA766">
        <v>33.33</v>
      </c>
      <c r="FB766">
        <v>23</v>
      </c>
      <c r="FC766">
        <v>33.33</v>
      </c>
      <c r="FD766">
        <v>24</v>
      </c>
      <c r="FE766">
        <v>75</v>
      </c>
      <c r="FF766">
        <v>6</v>
      </c>
      <c r="FG766">
        <v>33.33</v>
      </c>
      <c r="FH766">
        <v>21</v>
      </c>
      <c r="FU766">
        <v>-2</v>
      </c>
      <c r="FV766">
        <v>1</v>
      </c>
      <c r="FW766">
        <v>-1</v>
      </c>
      <c r="FX766">
        <v>2</v>
      </c>
      <c r="FY766">
        <v>-1</v>
      </c>
      <c r="FZ766">
        <v>4</v>
      </c>
      <c r="GA766">
        <v>1</v>
      </c>
      <c r="GB766">
        <v>15</v>
      </c>
      <c r="GE766">
        <v>-2</v>
      </c>
      <c r="GF766">
        <v>4</v>
      </c>
      <c r="GG766">
        <v>0</v>
      </c>
      <c r="GH766">
        <v>17</v>
      </c>
      <c r="GI766">
        <v>1</v>
      </c>
      <c r="GJ766">
        <v>27</v>
      </c>
      <c r="GK766">
        <v>0</v>
      </c>
      <c r="GL766">
        <v>6</v>
      </c>
      <c r="GO766">
        <v>1</v>
      </c>
      <c r="GP766">
        <v>32</v>
      </c>
      <c r="GQ766">
        <v>0</v>
      </c>
      <c r="GR766">
        <v>19</v>
      </c>
      <c r="GS766">
        <v>-2</v>
      </c>
      <c r="GT766">
        <v>1</v>
      </c>
      <c r="GU766">
        <v>-2</v>
      </c>
      <c r="GV766">
        <v>3</v>
      </c>
      <c r="GY766">
        <v>0</v>
      </c>
      <c r="GZ766">
        <v>1</v>
      </c>
      <c r="HA766">
        <v>0</v>
      </c>
      <c r="HB766">
        <v>4</v>
      </c>
      <c r="HC766">
        <v>0</v>
      </c>
      <c r="HD766">
        <v>3</v>
      </c>
      <c r="HE766">
        <v>1</v>
      </c>
      <c r="HF766">
        <v>1</v>
      </c>
      <c r="HI766">
        <v>5</v>
      </c>
      <c r="HJ766">
        <v>7</v>
      </c>
      <c r="HK766">
        <v>3</v>
      </c>
      <c r="HL766">
        <v>15</v>
      </c>
      <c r="HM766">
        <v>4</v>
      </c>
      <c r="HN766">
        <v>7</v>
      </c>
      <c r="HO766">
        <v>1</v>
      </c>
      <c r="HP766">
        <v>28</v>
      </c>
      <c r="HS766">
        <v>11</v>
      </c>
      <c r="HT766">
        <v>19</v>
      </c>
      <c r="HU766">
        <v>13</v>
      </c>
      <c r="HV766">
        <v>10</v>
      </c>
      <c r="HW766">
        <v>13</v>
      </c>
      <c r="HX766">
        <v>7</v>
      </c>
      <c r="HY766">
        <v>14</v>
      </c>
      <c r="HZ766">
        <v>2</v>
      </c>
      <c r="IC766">
        <v>2</v>
      </c>
      <c r="ID766">
        <v>17</v>
      </c>
      <c r="IE766">
        <v>2</v>
      </c>
      <c r="IF766">
        <v>18</v>
      </c>
      <c r="IG766">
        <v>0</v>
      </c>
      <c r="IH766">
        <v>32</v>
      </c>
      <c r="II766">
        <v>1</v>
      </c>
      <c r="IJ766">
        <v>28</v>
      </c>
      <c r="IM766">
        <v>0</v>
      </c>
      <c r="IN766">
        <v>7</v>
      </c>
      <c r="IO766">
        <v>0</v>
      </c>
      <c r="IP766">
        <v>5</v>
      </c>
      <c r="IQ766">
        <v>1</v>
      </c>
      <c r="IR766">
        <v>2</v>
      </c>
      <c r="IS766">
        <v>0</v>
      </c>
      <c r="IT766">
        <v>12</v>
      </c>
    </row>
    <row r="767" spans="1:256" x14ac:dyDescent="0.25">
      <c r="A767" s="3" t="str">
        <f t="shared" si="11"/>
        <v/>
      </c>
      <c r="B767" s="4"/>
      <c r="AK767">
        <v>9.5</v>
      </c>
      <c r="AL767">
        <v>10</v>
      </c>
      <c r="AM767" s="5">
        <v>0.41180555555555554</v>
      </c>
      <c r="AN767">
        <v>1</v>
      </c>
      <c r="AO767" s="5">
        <v>0.34027777777777773</v>
      </c>
      <c r="AP767">
        <v>1</v>
      </c>
      <c r="AQ767" s="5">
        <v>0.4145833333333333</v>
      </c>
      <c r="AR767">
        <v>1</v>
      </c>
      <c r="AS767" s="5">
        <v>0.38055555555555554</v>
      </c>
      <c r="AV767">
        <v>232</v>
      </c>
      <c r="AW767">
        <v>31</v>
      </c>
      <c r="AX767">
        <v>89.29</v>
      </c>
      <c r="AY767">
        <v>2</v>
      </c>
      <c r="AZ767">
        <v>75</v>
      </c>
      <c r="BA767">
        <v>7</v>
      </c>
      <c r="BB767">
        <v>30</v>
      </c>
      <c r="BC767">
        <v>20</v>
      </c>
      <c r="BD767">
        <v>1.72</v>
      </c>
      <c r="BE767">
        <v>20</v>
      </c>
      <c r="BF767">
        <v>50</v>
      </c>
      <c r="BG767">
        <v>15</v>
      </c>
      <c r="BH767">
        <v>60</v>
      </c>
      <c r="BI767">
        <v>10</v>
      </c>
      <c r="BJ767">
        <v>16</v>
      </c>
      <c r="BK767">
        <v>3</v>
      </c>
      <c r="BL767">
        <v>9</v>
      </c>
      <c r="BM767">
        <v>20</v>
      </c>
      <c r="BN767">
        <v>12</v>
      </c>
      <c r="BO767">
        <v>-2</v>
      </c>
      <c r="BP767">
        <v>4</v>
      </c>
      <c r="BQ767">
        <v>0</v>
      </c>
      <c r="BR767">
        <v>14</v>
      </c>
      <c r="BS767">
        <v>-4</v>
      </c>
      <c r="BT767">
        <v>12</v>
      </c>
      <c r="BU767">
        <v>0</v>
      </c>
      <c r="BV767">
        <v>15</v>
      </c>
      <c r="BW767">
        <v>48</v>
      </c>
      <c r="BX767">
        <v>10</v>
      </c>
      <c r="BY767">
        <v>0</v>
      </c>
      <c r="BZ767">
        <v>5</v>
      </c>
      <c r="CA767">
        <v>16</v>
      </c>
      <c r="CB767">
        <v>40</v>
      </c>
      <c r="CC767">
        <v>16</v>
      </c>
      <c r="CD767">
        <v>254.43</v>
      </c>
      <c r="CE767">
        <v>72.819999999999993</v>
      </c>
      <c r="CF767">
        <v>69.12</v>
      </c>
      <c r="CG767">
        <v>52.59</v>
      </c>
      <c r="CH767">
        <v>1.7</v>
      </c>
      <c r="CI767">
        <v>29.34</v>
      </c>
      <c r="CJ767">
        <v>49.06</v>
      </c>
      <c r="CK767">
        <v>3.01</v>
      </c>
      <c r="CL767">
        <v>4.0199999999999996</v>
      </c>
      <c r="CM767">
        <v>4.72</v>
      </c>
      <c r="CN767">
        <v>254.45</v>
      </c>
      <c r="CO767">
        <v>72.33</v>
      </c>
      <c r="CP767">
        <v>68.98</v>
      </c>
      <c r="CQ767">
        <v>52.6</v>
      </c>
      <c r="CR767">
        <v>1.7</v>
      </c>
      <c r="CS767">
        <v>29.31</v>
      </c>
      <c r="CT767">
        <v>48.86</v>
      </c>
      <c r="CU767">
        <v>3.01</v>
      </c>
      <c r="CV767">
        <v>4.0199999999999996</v>
      </c>
      <c r="CW767">
        <v>4.72</v>
      </c>
      <c r="CX767">
        <v>9</v>
      </c>
      <c r="CY767">
        <v>8</v>
      </c>
      <c r="CZ767">
        <v>12</v>
      </c>
      <c r="DA767">
        <v>17</v>
      </c>
      <c r="DB767">
        <v>20</v>
      </c>
      <c r="DC767">
        <v>231</v>
      </c>
      <c r="DD767">
        <v>30</v>
      </c>
      <c r="DE767">
        <v>224</v>
      </c>
      <c r="DF767">
        <v>35</v>
      </c>
      <c r="DG767">
        <v>241</v>
      </c>
      <c r="DH767">
        <v>20</v>
      </c>
      <c r="DI767">
        <v>232</v>
      </c>
      <c r="DJ767">
        <v>33</v>
      </c>
      <c r="DM767">
        <v>85.71</v>
      </c>
      <c r="DN767">
        <v>8</v>
      </c>
      <c r="DO767">
        <v>92.86</v>
      </c>
      <c r="DP767">
        <v>5</v>
      </c>
      <c r="DQ767">
        <v>92.86</v>
      </c>
      <c r="DR767">
        <v>2</v>
      </c>
      <c r="DS767">
        <v>85.71</v>
      </c>
      <c r="DT767">
        <v>3</v>
      </c>
      <c r="DW767">
        <v>72.22</v>
      </c>
      <c r="DX767">
        <v>16</v>
      </c>
      <c r="DY767">
        <v>77.78</v>
      </c>
      <c r="DZ767">
        <v>6</v>
      </c>
      <c r="EA767">
        <v>77.78</v>
      </c>
      <c r="EB767">
        <v>5</v>
      </c>
      <c r="EC767">
        <v>72.22</v>
      </c>
      <c r="ED767">
        <v>6</v>
      </c>
      <c r="EG767">
        <v>30</v>
      </c>
      <c r="EH767">
        <v>18</v>
      </c>
      <c r="EI767">
        <v>30</v>
      </c>
      <c r="EJ767">
        <v>16</v>
      </c>
      <c r="EK767">
        <v>30</v>
      </c>
      <c r="EL767">
        <v>17</v>
      </c>
      <c r="EM767">
        <v>30</v>
      </c>
      <c r="EN767">
        <v>18</v>
      </c>
      <c r="EQ767">
        <v>1.77</v>
      </c>
      <c r="ER767">
        <v>23</v>
      </c>
      <c r="ES767">
        <v>1.71</v>
      </c>
      <c r="ET767">
        <v>14</v>
      </c>
      <c r="EU767">
        <v>1.79</v>
      </c>
      <c r="EV767">
        <v>23</v>
      </c>
      <c r="EW767">
        <v>1.62</v>
      </c>
      <c r="EX767">
        <v>6</v>
      </c>
      <c r="FA767">
        <v>60</v>
      </c>
      <c r="FB767">
        <v>10</v>
      </c>
      <c r="FC767">
        <v>50</v>
      </c>
      <c r="FD767">
        <v>15</v>
      </c>
      <c r="FE767">
        <v>75</v>
      </c>
      <c r="FF767">
        <v>6</v>
      </c>
      <c r="FG767">
        <v>20</v>
      </c>
      <c r="FH767">
        <v>28</v>
      </c>
      <c r="FK767">
        <v>100</v>
      </c>
      <c r="FL767">
        <v>1</v>
      </c>
      <c r="FQ767">
        <v>33.33</v>
      </c>
      <c r="FR767">
        <v>14</v>
      </c>
      <c r="FU767">
        <v>-1</v>
      </c>
      <c r="FV767">
        <v>5</v>
      </c>
      <c r="FW767">
        <v>0</v>
      </c>
      <c r="FX767">
        <v>9</v>
      </c>
      <c r="FY767">
        <v>-1</v>
      </c>
      <c r="FZ767">
        <v>4</v>
      </c>
      <c r="GA767">
        <v>0</v>
      </c>
      <c r="GB767">
        <v>8</v>
      </c>
      <c r="GE767">
        <v>1</v>
      </c>
      <c r="GF767">
        <v>23</v>
      </c>
      <c r="GG767">
        <v>0</v>
      </c>
      <c r="GH767">
        <v>17</v>
      </c>
      <c r="GI767">
        <v>0</v>
      </c>
      <c r="GJ767">
        <v>19</v>
      </c>
      <c r="GK767">
        <v>-1</v>
      </c>
      <c r="GL767">
        <v>5</v>
      </c>
      <c r="GO767">
        <v>-1</v>
      </c>
      <c r="GP767">
        <v>15</v>
      </c>
      <c r="GQ767">
        <v>-2</v>
      </c>
      <c r="GR767">
        <v>5</v>
      </c>
      <c r="GS767">
        <v>-1</v>
      </c>
      <c r="GT767">
        <v>9</v>
      </c>
      <c r="GU767">
        <v>0</v>
      </c>
      <c r="GV767">
        <v>25</v>
      </c>
      <c r="GY767">
        <v>0</v>
      </c>
      <c r="GZ767">
        <v>1</v>
      </c>
      <c r="HA767">
        <v>0</v>
      </c>
      <c r="HB767">
        <v>4</v>
      </c>
      <c r="HC767">
        <v>0</v>
      </c>
      <c r="HD767">
        <v>3</v>
      </c>
      <c r="HE767">
        <v>0</v>
      </c>
      <c r="HF767">
        <v>4</v>
      </c>
      <c r="HI767">
        <v>3</v>
      </c>
      <c r="HJ767">
        <v>20</v>
      </c>
      <c r="HK767">
        <v>4</v>
      </c>
      <c r="HL767">
        <v>10</v>
      </c>
      <c r="HM767">
        <v>3</v>
      </c>
      <c r="HN767">
        <v>18</v>
      </c>
      <c r="HO767">
        <v>5</v>
      </c>
      <c r="HP767">
        <v>2</v>
      </c>
      <c r="HS767">
        <v>13</v>
      </c>
      <c r="HT767">
        <v>6</v>
      </c>
      <c r="HU767">
        <v>12</v>
      </c>
      <c r="HV767">
        <v>16</v>
      </c>
      <c r="HW767">
        <v>14</v>
      </c>
      <c r="HX767">
        <v>2</v>
      </c>
      <c r="HY767">
        <v>9</v>
      </c>
      <c r="HZ767">
        <v>26</v>
      </c>
      <c r="IC767">
        <v>2</v>
      </c>
      <c r="ID767">
        <v>17</v>
      </c>
      <c r="IE767">
        <v>2</v>
      </c>
      <c r="IF767">
        <v>18</v>
      </c>
      <c r="IG767">
        <v>1</v>
      </c>
      <c r="IH767">
        <v>27</v>
      </c>
      <c r="II767">
        <v>5</v>
      </c>
      <c r="IJ767">
        <v>2</v>
      </c>
      <c r="IM767">
        <v>0</v>
      </c>
      <c r="IN767">
        <v>7</v>
      </c>
      <c r="IO767">
        <v>0</v>
      </c>
      <c r="IP767">
        <v>5</v>
      </c>
      <c r="IQ767">
        <v>0</v>
      </c>
      <c r="IR767">
        <v>8</v>
      </c>
      <c r="IS767">
        <v>0</v>
      </c>
      <c r="IT767">
        <v>12</v>
      </c>
    </row>
    <row r="768" spans="1:256" x14ac:dyDescent="0.25">
      <c r="A768" s="3" t="str">
        <f t="shared" si="11"/>
        <v/>
      </c>
      <c r="B768" s="4"/>
      <c r="AK768">
        <v>9.5</v>
      </c>
      <c r="AL768">
        <v>10</v>
      </c>
      <c r="AM768" s="5">
        <v>0.3659722222222222</v>
      </c>
      <c r="AN768">
        <v>1</v>
      </c>
      <c r="AO768" s="5">
        <v>0.37083333333333335</v>
      </c>
      <c r="AP768">
        <v>1</v>
      </c>
      <c r="AQ768" s="5">
        <v>0.4680555555555555</v>
      </c>
      <c r="AR768">
        <v>10</v>
      </c>
      <c r="AS768" s="5">
        <v>0.42638888888888887</v>
      </c>
      <c r="AV768">
        <v>233.5</v>
      </c>
      <c r="AW768">
        <v>28</v>
      </c>
      <c r="AX768">
        <v>87.5</v>
      </c>
      <c r="AY768">
        <v>4</v>
      </c>
      <c r="AZ768">
        <v>73.61</v>
      </c>
      <c r="BA768">
        <v>10</v>
      </c>
      <c r="BB768">
        <v>29.25</v>
      </c>
      <c r="BC768">
        <v>13</v>
      </c>
      <c r="BD768">
        <v>1.72</v>
      </c>
      <c r="BE768">
        <v>18</v>
      </c>
      <c r="BF768">
        <v>52.63</v>
      </c>
      <c r="BG768">
        <v>13</v>
      </c>
      <c r="BH768">
        <v>50</v>
      </c>
      <c r="BI768">
        <v>12</v>
      </c>
      <c r="BJ768">
        <v>14</v>
      </c>
      <c r="BK768">
        <v>4</v>
      </c>
      <c r="BL768">
        <v>10</v>
      </c>
      <c r="BM768">
        <v>15</v>
      </c>
      <c r="BN768">
        <v>10</v>
      </c>
      <c r="BO768">
        <v>0</v>
      </c>
      <c r="BP768">
        <v>8</v>
      </c>
      <c r="BQ768">
        <v>-1</v>
      </c>
      <c r="BR768">
        <v>9</v>
      </c>
      <c r="BS768">
        <v>-5</v>
      </c>
      <c r="BT768">
        <v>7</v>
      </c>
      <c r="BU768">
        <v>0</v>
      </c>
      <c r="BV768">
        <v>15</v>
      </c>
      <c r="BW768">
        <v>48</v>
      </c>
      <c r="BX768">
        <v>8</v>
      </c>
      <c r="BY768">
        <v>0</v>
      </c>
      <c r="BZ768">
        <v>4</v>
      </c>
      <c r="CA768">
        <v>16</v>
      </c>
      <c r="CB768">
        <v>40</v>
      </c>
      <c r="CC768">
        <v>16</v>
      </c>
      <c r="CD768">
        <v>254.43</v>
      </c>
      <c r="CE768">
        <v>72.819999999999993</v>
      </c>
      <c r="CF768">
        <v>69.12</v>
      </c>
      <c r="CG768">
        <v>52.59</v>
      </c>
      <c r="CH768">
        <v>1.7</v>
      </c>
      <c r="CI768">
        <v>29.34</v>
      </c>
      <c r="CJ768">
        <v>49.06</v>
      </c>
      <c r="CK768">
        <v>3.01</v>
      </c>
      <c r="CL768">
        <v>4.0199999999999996</v>
      </c>
      <c r="CM768">
        <v>4.72</v>
      </c>
      <c r="CN768">
        <v>254.45</v>
      </c>
      <c r="CO768">
        <v>72.33</v>
      </c>
      <c r="CP768">
        <v>68.98</v>
      </c>
      <c r="CQ768">
        <v>52.6</v>
      </c>
      <c r="CR768">
        <v>1.7</v>
      </c>
      <c r="CS768">
        <v>29.31</v>
      </c>
      <c r="CT768">
        <v>48.86</v>
      </c>
      <c r="CU768">
        <v>3.01</v>
      </c>
      <c r="CV768">
        <v>4.0199999999999996</v>
      </c>
      <c r="CW768">
        <v>4.72</v>
      </c>
      <c r="CX768">
        <v>9</v>
      </c>
      <c r="CY768">
        <v>8</v>
      </c>
      <c r="CZ768">
        <v>12</v>
      </c>
      <c r="DA768">
        <v>23</v>
      </c>
      <c r="DB768">
        <v>20</v>
      </c>
      <c r="DC768">
        <v>233</v>
      </c>
      <c r="DD768">
        <v>27</v>
      </c>
      <c r="DE768">
        <v>237</v>
      </c>
      <c r="DF768">
        <v>29</v>
      </c>
      <c r="DG768">
        <v>231</v>
      </c>
      <c r="DH768">
        <v>29</v>
      </c>
      <c r="DI768">
        <v>233</v>
      </c>
      <c r="DJ768">
        <v>31</v>
      </c>
      <c r="DM768">
        <v>85.71</v>
      </c>
      <c r="DN768">
        <v>8</v>
      </c>
      <c r="DO768">
        <v>100</v>
      </c>
      <c r="DP768">
        <v>1</v>
      </c>
      <c r="DQ768">
        <v>92.86</v>
      </c>
      <c r="DR768">
        <v>2</v>
      </c>
      <c r="DS768">
        <v>71.430000000000007</v>
      </c>
      <c r="DT768">
        <v>16</v>
      </c>
      <c r="DW768">
        <v>61.11</v>
      </c>
      <c r="DX768">
        <v>26</v>
      </c>
      <c r="DY768">
        <v>83.33</v>
      </c>
      <c r="DZ768">
        <v>3</v>
      </c>
      <c r="EA768">
        <v>77.78</v>
      </c>
      <c r="EB768">
        <v>5</v>
      </c>
      <c r="EC768">
        <v>72.22</v>
      </c>
      <c r="ED768">
        <v>6</v>
      </c>
      <c r="EG768">
        <v>26</v>
      </c>
      <c r="EH768">
        <v>1</v>
      </c>
      <c r="EI768">
        <v>29</v>
      </c>
      <c r="EJ768">
        <v>11</v>
      </c>
      <c r="EK768">
        <v>31</v>
      </c>
      <c r="EL768">
        <v>23</v>
      </c>
      <c r="EM768">
        <v>31</v>
      </c>
      <c r="EN768">
        <v>24</v>
      </c>
      <c r="EQ768">
        <v>1.64</v>
      </c>
      <c r="ER768">
        <v>12</v>
      </c>
      <c r="ES768">
        <v>1.67</v>
      </c>
      <c r="ET768">
        <v>9</v>
      </c>
      <c r="EU768">
        <v>1.71</v>
      </c>
      <c r="EV768">
        <v>13</v>
      </c>
      <c r="EW768">
        <v>1.85</v>
      </c>
      <c r="EX768">
        <v>28</v>
      </c>
      <c r="FA768">
        <v>71.430000000000007</v>
      </c>
      <c r="FB768">
        <v>6</v>
      </c>
      <c r="FC768">
        <v>66.67</v>
      </c>
      <c r="FD768">
        <v>8</v>
      </c>
      <c r="FE768">
        <v>25</v>
      </c>
      <c r="FF768">
        <v>33</v>
      </c>
      <c r="FG768">
        <v>40</v>
      </c>
      <c r="FH768">
        <v>18</v>
      </c>
      <c r="FK768">
        <v>0</v>
      </c>
      <c r="FL768">
        <v>12</v>
      </c>
      <c r="FM768">
        <v>0</v>
      </c>
      <c r="FN768">
        <v>8</v>
      </c>
      <c r="FO768">
        <v>100</v>
      </c>
      <c r="FP768">
        <v>1</v>
      </c>
      <c r="FU768">
        <v>0</v>
      </c>
      <c r="FV768">
        <v>15</v>
      </c>
      <c r="FW768">
        <v>0</v>
      </c>
      <c r="FX768">
        <v>9</v>
      </c>
      <c r="FY768">
        <v>0</v>
      </c>
      <c r="FZ768">
        <v>13</v>
      </c>
      <c r="GA768">
        <v>0</v>
      </c>
      <c r="GB768">
        <v>8</v>
      </c>
      <c r="GE768">
        <v>-2</v>
      </c>
      <c r="GF768">
        <v>4</v>
      </c>
      <c r="GG768">
        <v>-2</v>
      </c>
      <c r="GH768">
        <v>3</v>
      </c>
      <c r="GI768">
        <v>1</v>
      </c>
      <c r="GJ768">
        <v>27</v>
      </c>
      <c r="GK768">
        <v>2</v>
      </c>
      <c r="GL768">
        <v>18</v>
      </c>
      <c r="GO768">
        <v>0</v>
      </c>
      <c r="GP768">
        <v>24</v>
      </c>
      <c r="GQ768">
        <v>-2</v>
      </c>
      <c r="GR768">
        <v>5</v>
      </c>
      <c r="GS768">
        <v>-2</v>
      </c>
      <c r="GT768">
        <v>1</v>
      </c>
      <c r="GU768">
        <v>-1</v>
      </c>
      <c r="GV768">
        <v>16</v>
      </c>
      <c r="GY768">
        <v>0</v>
      </c>
      <c r="GZ768">
        <v>1</v>
      </c>
      <c r="HA768">
        <v>0</v>
      </c>
      <c r="HB768">
        <v>4</v>
      </c>
      <c r="HC768">
        <v>0</v>
      </c>
      <c r="HD768">
        <v>3</v>
      </c>
      <c r="HE768">
        <v>0</v>
      </c>
      <c r="HF768">
        <v>4</v>
      </c>
      <c r="HI768">
        <v>4</v>
      </c>
      <c r="HJ768">
        <v>13</v>
      </c>
      <c r="HK768">
        <v>5</v>
      </c>
      <c r="HL768">
        <v>3</v>
      </c>
      <c r="HM768">
        <v>4</v>
      </c>
      <c r="HN768">
        <v>7</v>
      </c>
      <c r="HO768">
        <v>2</v>
      </c>
      <c r="HP768">
        <v>24</v>
      </c>
      <c r="HS768">
        <v>12</v>
      </c>
      <c r="HT768">
        <v>9</v>
      </c>
      <c r="HU768">
        <v>12</v>
      </c>
      <c r="HV768">
        <v>16</v>
      </c>
      <c r="HW768">
        <v>11</v>
      </c>
      <c r="HX768">
        <v>28</v>
      </c>
      <c r="HY768">
        <v>13</v>
      </c>
      <c r="HZ768">
        <v>4</v>
      </c>
      <c r="IC768">
        <v>2</v>
      </c>
      <c r="ID768">
        <v>17</v>
      </c>
      <c r="IE768">
        <v>1</v>
      </c>
      <c r="IF768">
        <v>26</v>
      </c>
      <c r="IG768">
        <v>3</v>
      </c>
      <c r="IH768">
        <v>6</v>
      </c>
      <c r="II768">
        <v>2</v>
      </c>
      <c r="IJ768">
        <v>24</v>
      </c>
      <c r="IM768">
        <v>0</v>
      </c>
      <c r="IN768">
        <v>7</v>
      </c>
      <c r="IO768">
        <v>0</v>
      </c>
      <c r="IP768">
        <v>5</v>
      </c>
      <c r="IQ768">
        <v>0</v>
      </c>
      <c r="IR768">
        <v>8</v>
      </c>
      <c r="IS768">
        <v>0</v>
      </c>
      <c r="IT768">
        <v>12</v>
      </c>
    </row>
    <row r="769" spans="1:254" x14ac:dyDescent="0.25">
      <c r="A769" s="3" t="str">
        <f t="shared" si="11"/>
        <v/>
      </c>
      <c r="B769" s="4"/>
      <c r="AK769">
        <v>11</v>
      </c>
      <c r="AL769">
        <v>1</v>
      </c>
      <c r="AM769" s="5">
        <v>0.35833333333333334</v>
      </c>
      <c r="AN769">
        <v>1</v>
      </c>
      <c r="AO769" s="5">
        <v>0.36319444444444443</v>
      </c>
      <c r="AP769">
        <v>1</v>
      </c>
      <c r="AQ769" s="5">
        <v>0.39166666666666666</v>
      </c>
      <c r="AR769">
        <v>1</v>
      </c>
      <c r="AS769" s="5">
        <v>0.38819444444444445</v>
      </c>
      <c r="AV769">
        <v>240.75</v>
      </c>
      <c r="AW769">
        <v>21</v>
      </c>
      <c r="AX769">
        <v>82.14</v>
      </c>
      <c r="AY769">
        <v>11</v>
      </c>
      <c r="AZ769">
        <v>72.22</v>
      </c>
      <c r="BA769">
        <v>13</v>
      </c>
      <c r="BB769">
        <v>29.75</v>
      </c>
      <c r="BC769">
        <v>17</v>
      </c>
      <c r="BD769">
        <v>1.77</v>
      </c>
      <c r="BE769">
        <v>29</v>
      </c>
      <c r="BF769">
        <v>65</v>
      </c>
      <c r="BG769">
        <v>6</v>
      </c>
      <c r="BH769">
        <v>100</v>
      </c>
      <c r="BI769">
        <v>1</v>
      </c>
      <c r="BJ769">
        <v>14</v>
      </c>
      <c r="BK769">
        <v>11</v>
      </c>
      <c r="BL769">
        <v>12</v>
      </c>
      <c r="BM769">
        <v>24</v>
      </c>
      <c r="BN769">
        <v>15</v>
      </c>
      <c r="BO769">
        <v>0</v>
      </c>
      <c r="BP769">
        <v>8</v>
      </c>
      <c r="BQ769">
        <v>-2</v>
      </c>
      <c r="BR769">
        <v>7</v>
      </c>
      <c r="BS769">
        <v>-3</v>
      </c>
      <c r="BT769">
        <v>20</v>
      </c>
      <c r="BU769">
        <v>0</v>
      </c>
      <c r="BV769">
        <v>12</v>
      </c>
      <c r="BW769">
        <v>53</v>
      </c>
      <c r="BX769">
        <v>7</v>
      </c>
      <c r="BY769">
        <v>0</v>
      </c>
      <c r="BZ769">
        <v>1</v>
      </c>
      <c r="CA769">
        <v>16</v>
      </c>
      <c r="CB769">
        <v>40</v>
      </c>
      <c r="CC769">
        <v>16</v>
      </c>
      <c r="CD769">
        <v>254.43</v>
      </c>
      <c r="CE769">
        <v>72.819999999999993</v>
      </c>
      <c r="CF769">
        <v>69.12</v>
      </c>
      <c r="CG769">
        <v>52.59</v>
      </c>
      <c r="CH769">
        <v>1.7</v>
      </c>
      <c r="CI769">
        <v>29.34</v>
      </c>
      <c r="CJ769">
        <v>49.06</v>
      </c>
      <c r="CK769">
        <v>3.01</v>
      </c>
      <c r="CL769">
        <v>4.0199999999999996</v>
      </c>
      <c r="CM769">
        <v>4.72</v>
      </c>
      <c r="CN769">
        <v>254.45</v>
      </c>
      <c r="CO769">
        <v>72.33</v>
      </c>
      <c r="CP769">
        <v>68.98</v>
      </c>
      <c r="CQ769">
        <v>52.6</v>
      </c>
      <c r="CR769">
        <v>1.7</v>
      </c>
      <c r="CS769">
        <v>29.31</v>
      </c>
      <c r="CT769">
        <v>48.86</v>
      </c>
      <c r="CU769">
        <v>3.01</v>
      </c>
      <c r="CV769">
        <v>4.0199999999999996</v>
      </c>
      <c r="CW769">
        <v>4.72</v>
      </c>
      <c r="CX769">
        <v>9</v>
      </c>
      <c r="CY769">
        <v>23</v>
      </c>
      <c r="CZ769">
        <v>3</v>
      </c>
      <c r="DA769">
        <v>27</v>
      </c>
      <c r="DB769">
        <v>20</v>
      </c>
      <c r="DC769">
        <v>235</v>
      </c>
      <c r="DD769">
        <v>23</v>
      </c>
      <c r="DE769">
        <v>246</v>
      </c>
      <c r="DF769">
        <v>17</v>
      </c>
      <c r="DG769">
        <v>239</v>
      </c>
      <c r="DH769">
        <v>22</v>
      </c>
      <c r="DI769">
        <v>243</v>
      </c>
      <c r="DJ769">
        <v>21</v>
      </c>
      <c r="DM769">
        <v>85.71</v>
      </c>
      <c r="DN769">
        <v>8</v>
      </c>
      <c r="DO769">
        <v>78.569999999999993</v>
      </c>
      <c r="DP769">
        <v>13</v>
      </c>
      <c r="DQ769">
        <v>85.71</v>
      </c>
      <c r="DR769">
        <v>6</v>
      </c>
      <c r="DS769">
        <v>78.569999999999993</v>
      </c>
      <c r="DT769">
        <v>10</v>
      </c>
      <c r="DW769">
        <v>77.78</v>
      </c>
      <c r="DX769">
        <v>10</v>
      </c>
      <c r="DY769">
        <v>66.67</v>
      </c>
      <c r="DZ769">
        <v>21</v>
      </c>
      <c r="EA769">
        <v>88.89</v>
      </c>
      <c r="EB769">
        <v>1</v>
      </c>
      <c r="EC769">
        <v>55.56</v>
      </c>
      <c r="ED769">
        <v>25</v>
      </c>
      <c r="EG769">
        <v>31</v>
      </c>
      <c r="EH769">
        <v>23</v>
      </c>
      <c r="EI769">
        <v>29</v>
      </c>
      <c r="EJ769">
        <v>11</v>
      </c>
      <c r="EK769">
        <v>31</v>
      </c>
      <c r="EL769">
        <v>23</v>
      </c>
      <c r="EM769">
        <v>28</v>
      </c>
      <c r="EN769">
        <v>5</v>
      </c>
      <c r="EQ769">
        <v>1.79</v>
      </c>
      <c r="ER769">
        <v>24</v>
      </c>
      <c r="ES769">
        <v>1.83</v>
      </c>
      <c r="ET769">
        <v>27</v>
      </c>
      <c r="EU769">
        <v>1.75</v>
      </c>
      <c r="EV769">
        <v>18</v>
      </c>
      <c r="EW769">
        <v>1.7</v>
      </c>
      <c r="EX769">
        <v>18</v>
      </c>
      <c r="FA769">
        <v>75</v>
      </c>
      <c r="FB769">
        <v>2</v>
      </c>
      <c r="FC769">
        <v>66.67</v>
      </c>
      <c r="FD769">
        <v>8</v>
      </c>
      <c r="FE769">
        <v>50</v>
      </c>
      <c r="FF769">
        <v>15</v>
      </c>
      <c r="FG769">
        <v>62.5</v>
      </c>
      <c r="FH769">
        <v>5</v>
      </c>
      <c r="FM769">
        <v>100</v>
      </c>
      <c r="FN769">
        <v>1</v>
      </c>
      <c r="FU769">
        <v>-1</v>
      </c>
      <c r="FV769">
        <v>5</v>
      </c>
      <c r="FW769">
        <v>0</v>
      </c>
      <c r="FX769">
        <v>9</v>
      </c>
      <c r="FY769">
        <v>-1</v>
      </c>
      <c r="FZ769">
        <v>4</v>
      </c>
      <c r="GA769">
        <v>2</v>
      </c>
      <c r="GB769">
        <v>27</v>
      </c>
      <c r="GE769">
        <v>0</v>
      </c>
      <c r="GF769">
        <v>16</v>
      </c>
      <c r="GG769">
        <v>0</v>
      </c>
      <c r="GH769">
        <v>17</v>
      </c>
      <c r="GI769">
        <v>-2</v>
      </c>
      <c r="GJ769">
        <v>4</v>
      </c>
      <c r="GK769">
        <v>0</v>
      </c>
      <c r="GL769">
        <v>6</v>
      </c>
      <c r="GO769">
        <v>-1</v>
      </c>
      <c r="GP769">
        <v>15</v>
      </c>
      <c r="GQ769">
        <v>0</v>
      </c>
      <c r="GR769">
        <v>19</v>
      </c>
      <c r="GS769">
        <v>0</v>
      </c>
      <c r="GT769">
        <v>19</v>
      </c>
      <c r="GU769">
        <v>-2</v>
      </c>
      <c r="GV769">
        <v>3</v>
      </c>
      <c r="GY769">
        <v>0</v>
      </c>
      <c r="GZ769">
        <v>1</v>
      </c>
      <c r="HA769">
        <v>0</v>
      </c>
      <c r="HB769">
        <v>4</v>
      </c>
      <c r="HC769">
        <v>0</v>
      </c>
      <c r="HD769">
        <v>3</v>
      </c>
      <c r="HE769">
        <v>0</v>
      </c>
      <c r="HF769">
        <v>4</v>
      </c>
      <c r="HI769">
        <v>3</v>
      </c>
      <c r="HJ769">
        <v>20</v>
      </c>
      <c r="HK769">
        <v>2</v>
      </c>
      <c r="HL769">
        <v>24</v>
      </c>
      <c r="HM769">
        <v>4</v>
      </c>
      <c r="HN769">
        <v>7</v>
      </c>
      <c r="HO769">
        <v>3</v>
      </c>
      <c r="HP769">
        <v>15</v>
      </c>
      <c r="HS769">
        <v>14</v>
      </c>
      <c r="HT769">
        <v>3</v>
      </c>
      <c r="HU769">
        <v>14</v>
      </c>
      <c r="HV769">
        <v>4</v>
      </c>
      <c r="HW769">
        <v>13</v>
      </c>
      <c r="HX769">
        <v>7</v>
      </c>
      <c r="HY769">
        <v>12</v>
      </c>
      <c r="HZ769">
        <v>9</v>
      </c>
      <c r="IC769">
        <v>1</v>
      </c>
      <c r="ID769">
        <v>29</v>
      </c>
      <c r="IE769">
        <v>2</v>
      </c>
      <c r="IF769">
        <v>18</v>
      </c>
      <c r="IG769">
        <v>1</v>
      </c>
      <c r="IH769">
        <v>27</v>
      </c>
      <c r="II769">
        <v>3</v>
      </c>
      <c r="IJ769">
        <v>15</v>
      </c>
      <c r="IM769">
        <v>0</v>
      </c>
      <c r="IN769">
        <v>7</v>
      </c>
      <c r="IO769">
        <v>0</v>
      </c>
      <c r="IP769">
        <v>5</v>
      </c>
      <c r="IQ769">
        <v>0</v>
      </c>
      <c r="IR769">
        <v>8</v>
      </c>
      <c r="IS769">
        <v>0</v>
      </c>
      <c r="IT769">
        <v>12</v>
      </c>
    </row>
    <row r="770" spans="1:254" x14ac:dyDescent="0.25">
      <c r="A770" s="3" t="str">
        <f t="shared" ref="A770:A833" si="12">IF(J770="","",CONCATENATE(J770," ",I770))</f>
        <v/>
      </c>
      <c r="B770" s="4"/>
      <c r="AK770">
        <v>13.5</v>
      </c>
      <c r="AL770">
        <v>10</v>
      </c>
      <c r="AM770" s="5">
        <v>0.35069444444444442</v>
      </c>
      <c r="AN770">
        <v>10</v>
      </c>
      <c r="AO770" s="5">
        <v>0.41666666666666669</v>
      </c>
      <c r="AP770">
        <v>10</v>
      </c>
      <c r="AQ770" s="5">
        <v>0.39930555555555558</v>
      </c>
      <c r="AR770">
        <v>1</v>
      </c>
      <c r="AS770" s="5">
        <v>0.36527777777777781</v>
      </c>
      <c r="AV770">
        <v>257.5</v>
      </c>
      <c r="AW770">
        <v>3</v>
      </c>
      <c r="AX770">
        <v>60.71</v>
      </c>
      <c r="AY770">
        <v>32</v>
      </c>
      <c r="AZ770">
        <v>61.11</v>
      </c>
      <c r="BA770">
        <v>30</v>
      </c>
      <c r="BB770">
        <v>27.75</v>
      </c>
      <c r="BC770">
        <v>2</v>
      </c>
      <c r="BD770">
        <v>1.68</v>
      </c>
      <c r="BE770">
        <v>8</v>
      </c>
      <c r="BF770">
        <v>67.86</v>
      </c>
      <c r="BG770">
        <v>4</v>
      </c>
      <c r="BH770">
        <v>40</v>
      </c>
      <c r="BI770">
        <v>20</v>
      </c>
      <c r="BJ770">
        <v>18</v>
      </c>
      <c r="BK770">
        <v>33</v>
      </c>
      <c r="BL770">
        <v>28</v>
      </c>
      <c r="BM770">
        <v>3</v>
      </c>
      <c r="BN770">
        <v>13</v>
      </c>
      <c r="BO770">
        <v>-2</v>
      </c>
      <c r="BP770">
        <v>4</v>
      </c>
      <c r="BQ770">
        <v>2</v>
      </c>
      <c r="BR770">
        <v>20</v>
      </c>
      <c r="BS770">
        <v>-4</v>
      </c>
      <c r="BT770">
        <v>12</v>
      </c>
      <c r="BU770">
        <v>0</v>
      </c>
      <c r="BV770">
        <v>14</v>
      </c>
      <c r="BW770">
        <v>49</v>
      </c>
      <c r="BX770">
        <v>10</v>
      </c>
      <c r="BY770">
        <v>1</v>
      </c>
      <c r="BZ770">
        <v>5</v>
      </c>
      <c r="CA770">
        <v>16</v>
      </c>
      <c r="CB770">
        <v>40</v>
      </c>
      <c r="CC770">
        <v>16</v>
      </c>
      <c r="CD770">
        <v>254.43</v>
      </c>
      <c r="CE770">
        <v>72.819999999999993</v>
      </c>
      <c r="CF770">
        <v>69.12</v>
      </c>
      <c r="CG770">
        <v>52.59</v>
      </c>
      <c r="CH770">
        <v>1.7</v>
      </c>
      <c r="CI770">
        <v>29.34</v>
      </c>
      <c r="CJ770">
        <v>49.06</v>
      </c>
      <c r="CK770">
        <v>3.01</v>
      </c>
      <c r="CL770">
        <v>4.0199999999999996</v>
      </c>
      <c r="CM770">
        <v>4.72</v>
      </c>
      <c r="CN770">
        <v>254.45</v>
      </c>
      <c r="CO770">
        <v>72.33</v>
      </c>
      <c r="CP770">
        <v>68.98</v>
      </c>
      <c r="CQ770">
        <v>52.6</v>
      </c>
      <c r="CR770">
        <v>1.7</v>
      </c>
      <c r="CS770">
        <v>29.31</v>
      </c>
      <c r="CT770">
        <v>48.86</v>
      </c>
      <c r="CU770">
        <v>3.01</v>
      </c>
      <c r="CV770">
        <v>4.0199999999999996</v>
      </c>
      <c r="CW770">
        <v>4.72</v>
      </c>
      <c r="CX770">
        <v>9</v>
      </c>
      <c r="CY770">
        <v>13</v>
      </c>
      <c r="CZ770">
        <v>8</v>
      </c>
      <c r="DA770">
        <v>17</v>
      </c>
      <c r="DB770">
        <v>8</v>
      </c>
      <c r="DC770">
        <v>251</v>
      </c>
      <c r="DD770">
        <v>14</v>
      </c>
      <c r="DE770">
        <v>266</v>
      </c>
      <c r="DF770">
        <v>1</v>
      </c>
      <c r="DG770">
        <v>251</v>
      </c>
      <c r="DH770">
        <v>5</v>
      </c>
      <c r="DI770">
        <v>262</v>
      </c>
      <c r="DJ770">
        <v>2</v>
      </c>
      <c r="DM770">
        <v>35.71</v>
      </c>
      <c r="DN770">
        <v>35</v>
      </c>
      <c r="DO770">
        <v>64.290000000000006</v>
      </c>
      <c r="DP770">
        <v>27</v>
      </c>
      <c r="DQ770">
        <v>71.430000000000007</v>
      </c>
      <c r="DR770">
        <v>23</v>
      </c>
      <c r="DS770">
        <v>71.430000000000007</v>
      </c>
      <c r="DT770">
        <v>16</v>
      </c>
      <c r="DW770">
        <v>38.89</v>
      </c>
      <c r="DX770">
        <v>35</v>
      </c>
      <c r="DY770">
        <v>55.56</v>
      </c>
      <c r="DZ770">
        <v>31</v>
      </c>
      <c r="EA770">
        <v>77.78</v>
      </c>
      <c r="EB770">
        <v>5</v>
      </c>
      <c r="EC770">
        <v>72.22</v>
      </c>
      <c r="ED770">
        <v>6</v>
      </c>
      <c r="EG770">
        <v>27</v>
      </c>
      <c r="EH770">
        <v>3</v>
      </c>
      <c r="EI770">
        <v>27</v>
      </c>
      <c r="EJ770">
        <v>3</v>
      </c>
      <c r="EK770">
        <v>28</v>
      </c>
      <c r="EL770">
        <v>7</v>
      </c>
      <c r="EM770">
        <v>29</v>
      </c>
      <c r="EN770">
        <v>12</v>
      </c>
      <c r="EQ770">
        <v>1.86</v>
      </c>
      <c r="ER770">
        <v>33</v>
      </c>
      <c r="ES770">
        <v>1.7</v>
      </c>
      <c r="ET770">
        <v>13</v>
      </c>
      <c r="EU770">
        <v>1.64</v>
      </c>
      <c r="EV770">
        <v>8</v>
      </c>
      <c r="EW770">
        <v>1.62</v>
      </c>
      <c r="EX770">
        <v>6</v>
      </c>
      <c r="FA770">
        <v>72.73</v>
      </c>
      <c r="FB770">
        <v>5</v>
      </c>
      <c r="FC770">
        <v>87.5</v>
      </c>
      <c r="FD770">
        <v>3</v>
      </c>
      <c r="FE770">
        <v>75</v>
      </c>
      <c r="FF770">
        <v>6</v>
      </c>
      <c r="FG770">
        <v>20</v>
      </c>
      <c r="FH770">
        <v>28</v>
      </c>
      <c r="FK770">
        <v>0</v>
      </c>
      <c r="FL770">
        <v>12</v>
      </c>
      <c r="FM770">
        <v>0</v>
      </c>
      <c r="FN770">
        <v>8</v>
      </c>
      <c r="FO770">
        <v>100</v>
      </c>
      <c r="FP770">
        <v>1</v>
      </c>
      <c r="FQ770">
        <v>100</v>
      </c>
      <c r="FR770">
        <v>1</v>
      </c>
      <c r="FU770">
        <v>0</v>
      </c>
      <c r="FV770">
        <v>15</v>
      </c>
      <c r="FW770">
        <v>-1</v>
      </c>
      <c r="FX770">
        <v>2</v>
      </c>
      <c r="FY770">
        <v>-1</v>
      </c>
      <c r="FZ770">
        <v>4</v>
      </c>
      <c r="GA770">
        <v>0</v>
      </c>
      <c r="GB770">
        <v>8</v>
      </c>
      <c r="GE770">
        <v>2</v>
      </c>
      <c r="GF770">
        <v>25</v>
      </c>
      <c r="GG770">
        <v>1</v>
      </c>
      <c r="GH770">
        <v>26</v>
      </c>
      <c r="GI770">
        <v>-2</v>
      </c>
      <c r="GJ770">
        <v>4</v>
      </c>
      <c r="GK770">
        <v>1</v>
      </c>
      <c r="GL770">
        <v>13</v>
      </c>
      <c r="GO770">
        <v>0</v>
      </c>
      <c r="GP770">
        <v>24</v>
      </c>
      <c r="GQ770">
        <v>-2</v>
      </c>
      <c r="GR770">
        <v>5</v>
      </c>
      <c r="GS770">
        <v>-1</v>
      </c>
      <c r="GT770">
        <v>9</v>
      </c>
      <c r="GU770">
        <v>-1</v>
      </c>
      <c r="GV770">
        <v>16</v>
      </c>
      <c r="GY770">
        <v>0</v>
      </c>
      <c r="GZ770">
        <v>1</v>
      </c>
      <c r="HA770">
        <v>0</v>
      </c>
      <c r="HB770">
        <v>4</v>
      </c>
      <c r="HC770">
        <v>0</v>
      </c>
      <c r="HD770">
        <v>3</v>
      </c>
      <c r="HE770">
        <v>0</v>
      </c>
      <c r="HF770">
        <v>4</v>
      </c>
      <c r="HI770">
        <v>1</v>
      </c>
      <c r="HJ770">
        <v>34</v>
      </c>
      <c r="HK770">
        <v>3</v>
      </c>
      <c r="HL770">
        <v>15</v>
      </c>
      <c r="HM770">
        <v>5</v>
      </c>
      <c r="HN770">
        <v>2</v>
      </c>
      <c r="HO770">
        <v>5</v>
      </c>
      <c r="HP770">
        <v>2</v>
      </c>
      <c r="HS770">
        <v>14</v>
      </c>
      <c r="HT770">
        <v>3</v>
      </c>
      <c r="HU770">
        <v>14</v>
      </c>
      <c r="HV770">
        <v>4</v>
      </c>
      <c r="HW770">
        <v>12</v>
      </c>
      <c r="HX770">
        <v>16</v>
      </c>
      <c r="HY770">
        <v>9</v>
      </c>
      <c r="HZ770">
        <v>26</v>
      </c>
      <c r="IC770">
        <v>3</v>
      </c>
      <c r="ID770">
        <v>10</v>
      </c>
      <c r="IE770">
        <v>1</v>
      </c>
      <c r="IF770">
        <v>26</v>
      </c>
      <c r="IG770">
        <v>1</v>
      </c>
      <c r="IH770">
        <v>27</v>
      </c>
      <c r="II770">
        <v>5</v>
      </c>
      <c r="IJ770">
        <v>2</v>
      </c>
      <c r="IM770">
        <v>0</v>
      </c>
      <c r="IN770">
        <v>7</v>
      </c>
      <c r="IO770">
        <v>0</v>
      </c>
      <c r="IP770">
        <v>5</v>
      </c>
      <c r="IQ770">
        <v>0</v>
      </c>
      <c r="IR770">
        <v>8</v>
      </c>
      <c r="IS770">
        <v>1</v>
      </c>
      <c r="IT770">
        <v>3</v>
      </c>
    </row>
    <row r="771" spans="1:254" x14ac:dyDescent="0.25">
      <c r="A771" s="3" t="str">
        <f t="shared" si="12"/>
        <v/>
      </c>
      <c r="B771" s="4"/>
      <c r="AK771">
        <v>13.5</v>
      </c>
      <c r="AL771">
        <v>10</v>
      </c>
      <c r="AM771" s="5">
        <v>0.3888888888888889</v>
      </c>
      <c r="AN771">
        <v>1</v>
      </c>
      <c r="AO771" s="5">
        <v>0.44722222222222219</v>
      </c>
      <c r="AP771">
        <v>1</v>
      </c>
      <c r="AQ771" s="5">
        <v>0.4680555555555555</v>
      </c>
      <c r="AR771">
        <v>10</v>
      </c>
      <c r="AS771" s="5">
        <v>0.42638888888888887</v>
      </c>
      <c r="AV771">
        <v>244.25</v>
      </c>
      <c r="AW771">
        <v>17</v>
      </c>
      <c r="AX771">
        <v>69.64</v>
      </c>
      <c r="AY771">
        <v>27</v>
      </c>
      <c r="AZ771">
        <v>77.78</v>
      </c>
      <c r="BA771">
        <v>2</v>
      </c>
      <c r="BB771">
        <v>31</v>
      </c>
      <c r="BC771">
        <v>28</v>
      </c>
      <c r="BD771">
        <v>1.68</v>
      </c>
      <c r="BE771">
        <v>6</v>
      </c>
      <c r="BF771">
        <v>31.25</v>
      </c>
      <c r="BG771">
        <v>33</v>
      </c>
      <c r="BH771">
        <v>75</v>
      </c>
      <c r="BI771">
        <v>6</v>
      </c>
      <c r="BJ771">
        <v>30</v>
      </c>
      <c r="BK771">
        <v>15</v>
      </c>
      <c r="BL771">
        <v>13</v>
      </c>
      <c r="BM771">
        <v>17</v>
      </c>
      <c r="BN771">
        <v>17</v>
      </c>
      <c r="BO771">
        <v>-4</v>
      </c>
      <c r="BP771">
        <v>1</v>
      </c>
      <c r="BQ771">
        <v>4</v>
      </c>
      <c r="BR771">
        <v>27</v>
      </c>
      <c r="BS771">
        <v>-4</v>
      </c>
      <c r="BT771">
        <v>12</v>
      </c>
      <c r="BU771">
        <v>0</v>
      </c>
      <c r="BV771">
        <v>18</v>
      </c>
      <c r="BW771">
        <v>41</v>
      </c>
      <c r="BX771">
        <v>11</v>
      </c>
      <c r="BY771">
        <v>1</v>
      </c>
      <c r="BZ771">
        <v>4</v>
      </c>
      <c r="CA771">
        <v>16</v>
      </c>
      <c r="CB771">
        <v>40</v>
      </c>
      <c r="CC771">
        <v>16</v>
      </c>
      <c r="CD771">
        <v>254.43</v>
      </c>
      <c r="CE771">
        <v>72.819999999999993</v>
      </c>
      <c r="CF771">
        <v>69.12</v>
      </c>
      <c r="CG771">
        <v>52.59</v>
      </c>
      <c r="CH771">
        <v>1.7</v>
      </c>
      <c r="CI771">
        <v>29.34</v>
      </c>
      <c r="CJ771">
        <v>49.06</v>
      </c>
      <c r="CK771">
        <v>3.01</v>
      </c>
      <c r="CL771">
        <v>4.0199999999999996</v>
      </c>
      <c r="CM771">
        <v>4.72</v>
      </c>
      <c r="CN771">
        <v>254.45</v>
      </c>
      <c r="CO771">
        <v>72.33</v>
      </c>
      <c r="CP771">
        <v>68.98</v>
      </c>
      <c r="CQ771">
        <v>52.6</v>
      </c>
      <c r="CR771">
        <v>1.7</v>
      </c>
      <c r="CS771">
        <v>29.31</v>
      </c>
      <c r="CT771">
        <v>48.86</v>
      </c>
      <c r="CU771">
        <v>3.01</v>
      </c>
      <c r="CV771">
        <v>4.0199999999999996</v>
      </c>
      <c r="CW771">
        <v>4.72</v>
      </c>
      <c r="CX771">
        <v>9</v>
      </c>
      <c r="CY771">
        <v>2</v>
      </c>
      <c r="CZ771">
        <v>30</v>
      </c>
      <c r="DA771">
        <v>12</v>
      </c>
      <c r="DB771">
        <v>8</v>
      </c>
      <c r="DC771">
        <v>235</v>
      </c>
      <c r="DD771">
        <v>23</v>
      </c>
      <c r="DE771">
        <v>246</v>
      </c>
      <c r="DF771">
        <v>17</v>
      </c>
      <c r="DG771">
        <v>249</v>
      </c>
      <c r="DH771">
        <v>9</v>
      </c>
      <c r="DI771">
        <v>247</v>
      </c>
      <c r="DJ771">
        <v>13</v>
      </c>
      <c r="DM771">
        <v>64.290000000000006</v>
      </c>
      <c r="DN771">
        <v>20</v>
      </c>
      <c r="DO771">
        <v>78.569999999999993</v>
      </c>
      <c r="DP771">
        <v>13</v>
      </c>
      <c r="DQ771">
        <v>71.430000000000007</v>
      </c>
      <c r="DR771">
        <v>23</v>
      </c>
      <c r="DS771">
        <v>64.290000000000006</v>
      </c>
      <c r="DT771">
        <v>27</v>
      </c>
      <c r="DW771">
        <v>94.44</v>
      </c>
      <c r="DX771">
        <v>2</v>
      </c>
      <c r="DY771">
        <v>77.78</v>
      </c>
      <c r="DZ771">
        <v>6</v>
      </c>
      <c r="EA771">
        <v>66.67</v>
      </c>
      <c r="EB771">
        <v>20</v>
      </c>
      <c r="EC771">
        <v>72.22</v>
      </c>
      <c r="ED771">
        <v>6</v>
      </c>
      <c r="EG771">
        <v>30</v>
      </c>
      <c r="EH771">
        <v>18</v>
      </c>
      <c r="EI771">
        <v>31</v>
      </c>
      <c r="EJ771">
        <v>20</v>
      </c>
      <c r="EK771">
        <v>29</v>
      </c>
      <c r="EL771">
        <v>12</v>
      </c>
      <c r="EM771">
        <v>34</v>
      </c>
      <c r="EN771">
        <v>32</v>
      </c>
      <c r="EQ771">
        <v>1.53</v>
      </c>
      <c r="ER771">
        <v>3</v>
      </c>
      <c r="ES771">
        <v>1.79</v>
      </c>
      <c r="ET771">
        <v>19</v>
      </c>
      <c r="EU771">
        <v>1.67</v>
      </c>
      <c r="EV771">
        <v>9</v>
      </c>
      <c r="EW771">
        <v>1.77</v>
      </c>
      <c r="EX771">
        <v>24</v>
      </c>
      <c r="FA771">
        <v>0</v>
      </c>
      <c r="FB771">
        <v>29</v>
      </c>
      <c r="FC771">
        <v>50</v>
      </c>
      <c r="FD771">
        <v>15</v>
      </c>
      <c r="FE771">
        <v>50</v>
      </c>
      <c r="FF771">
        <v>15</v>
      </c>
      <c r="FG771">
        <v>0</v>
      </c>
      <c r="FH771">
        <v>33</v>
      </c>
      <c r="FO771">
        <v>100</v>
      </c>
      <c r="FP771">
        <v>1</v>
      </c>
      <c r="FQ771">
        <v>50</v>
      </c>
      <c r="FR771">
        <v>8</v>
      </c>
      <c r="FU771">
        <v>-1</v>
      </c>
      <c r="FV771">
        <v>5</v>
      </c>
      <c r="FW771">
        <v>0</v>
      </c>
      <c r="FX771">
        <v>9</v>
      </c>
      <c r="FY771">
        <v>-2</v>
      </c>
      <c r="FZ771">
        <v>1</v>
      </c>
      <c r="GA771">
        <v>-1</v>
      </c>
      <c r="GB771">
        <v>1</v>
      </c>
      <c r="GE771">
        <v>-1</v>
      </c>
      <c r="GF771">
        <v>9</v>
      </c>
      <c r="GG771">
        <v>-1</v>
      </c>
      <c r="GH771">
        <v>7</v>
      </c>
      <c r="GI771">
        <v>2</v>
      </c>
      <c r="GJ771">
        <v>30</v>
      </c>
      <c r="GK771">
        <v>4</v>
      </c>
      <c r="GL771">
        <v>28</v>
      </c>
      <c r="GO771">
        <v>-3</v>
      </c>
      <c r="GP771">
        <v>1</v>
      </c>
      <c r="GQ771">
        <v>0</v>
      </c>
      <c r="GR771">
        <v>19</v>
      </c>
      <c r="GS771">
        <v>-1</v>
      </c>
      <c r="GT771">
        <v>9</v>
      </c>
      <c r="GU771">
        <v>0</v>
      </c>
      <c r="GV771">
        <v>25</v>
      </c>
      <c r="GY771">
        <v>0</v>
      </c>
      <c r="GZ771">
        <v>1</v>
      </c>
      <c r="HA771">
        <v>0</v>
      </c>
      <c r="HB771">
        <v>4</v>
      </c>
      <c r="HC771">
        <v>0</v>
      </c>
      <c r="HD771">
        <v>3</v>
      </c>
      <c r="HE771">
        <v>0</v>
      </c>
      <c r="HF771">
        <v>4</v>
      </c>
      <c r="HI771">
        <v>8</v>
      </c>
      <c r="HJ771">
        <v>1</v>
      </c>
      <c r="HK771">
        <v>3</v>
      </c>
      <c r="HL771">
        <v>15</v>
      </c>
      <c r="HM771">
        <v>4</v>
      </c>
      <c r="HN771">
        <v>7</v>
      </c>
      <c r="HO771">
        <v>3</v>
      </c>
      <c r="HP771">
        <v>15</v>
      </c>
      <c r="HS771">
        <v>7</v>
      </c>
      <c r="HT771">
        <v>34</v>
      </c>
      <c r="HU771">
        <v>13</v>
      </c>
      <c r="HV771">
        <v>10</v>
      </c>
      <c r="HW771">
        <v>11</v>
      </c>
      <c r="HX771">
        <v>28</v>
      </c>
      <c r="HY771">
        <v>10</v>
      </c>
      <c r="HZ771">
        <v>22</v>
      </c>
      <c r="IC771">
        <v>3</v>
      </c>
      <c r="ID771">
        <v>10</v>
      </c>
      <c r="IE771">
        <v>2</v>
      </c>
      <c r="IF771">
        <v>18</v>
      </c>
      <c r="IG771">
        <v>3</v>
      </c>
      <c r="IH771">
        <v>6</v>
      </c>
      <c r="II771">
        <v>3</v>
      </c>
      <c r="IJ771">
        <v>15</v>
      </c>
      <c r="IM771">
        <v>0</v>
      </c>
      <c r="IN771">
        <v>7</v>
      </c>
      <c r="IO771">
        <v>0</v>
      </c>
      <c r="IP771">
        <v>5</v>
      </c>
      <c r="IQ771">
        <v>0</v>
      </c>
      <c r="IR771">
        <v>8</v>
      </c>
      <c r="IS771">
        <v>1</v>
      </c>
      <c r="IT771">
        <v>3</v>
      </c>
    </row>
    <row r="772" spans="1:254" x14ac:dyDescent="0.25">
      <c r="A772" s="3" t="str">
        <f t="shared" si="12"/>
        <v/>
      </c>
      <c r="B772" s="4"/>
      <c r="AK772">
        <v>13.5</v>
      </c>
      <c r="AL772">
        <v>1</v>
      </c>
      <c r="AM772" s="5">
        <v>0.45763888888888887</v>
      </c>
      <c r="AN772">
        <v>10</v>
      </c>
      <c r="AO772" s="5">
        <v>0.34791666666666665</v>
      </c>
      <c r="AP772">
        <v>10</v>
      </c>
      <c r="AQ772" s="5">
        <v>0.37638888888888888</v>
      </c>
      <c r="AR772">
        <v>10</v>
      </c>
      <c r="AS772" s="5">
        <v>0.3576388888888889</v>
      </c>
      <c r="AV772">
        <v>239.5</v>
      </c>
      <c r="AW772">
        <v>23</v>
      </c>
      <c r="AX772">
        <v>80.36</v>
      </c>
      <c r="AY772">
        <v>12</v>
      </c>
      <c r="AZ772">
        <v>68.06</v>
      </c>
      <c r="BA772">
        <v>20</v>
      </c>
      <c r="BB772">
        <v>29</v>
      </c>
      <c r="BC772">
        <v>9</v>
      </c>
      <c r="BD772">
        <v>1.71</v>
      </c>
      <c r="BE772">
        <v>16</v>
      </c>
      <c r="BF772">
        <v>56.52</v>
      </c>
      <c r="BG772">
        <v>9</v>
      </c>
      <c r="BH772">
        <v>0</v>
      </c>
      <c r="BI772">
        <v>26</v>
      </c>
      <c r="BJ772">
        <v>18</v>
      </c>
      <c r="BK772">
        <v>18</v>
      </c>
      <c r="BL772">
        <v>20</v>
      </c>
      <c r="BM772">
        <v>12</v>
      </c>
      <c r="BN772">
        <v>15</v>
      </c>
      <c r="BO772">
        <v>2</v>
      </c>
      <c r="BP772">
        <v>22</v>
      </c>
      <c r="BQ772">
        <v>-4</v>
      </c>
      <c r="BR772">
        <v>4</v>
      </c>
      <c r="BS772">
        <v>-2</v>
      </c>
      <c r="BT772">
        <v>23</v>
      </c>
      <c r="BU772">
        <v>0</v>
      </c>
      <c r="BV772">
        <v>14</v>
      </c>
      <c r="BW772">
        <v>48</v>
      </c>
      <c r="BX772">
        <v>14</v>
      </c>
      <c r="BY772">
        <v>0</v>
      </c>
      <c r="BZ772">
        <v>2</v>
      </c>
      <c r="CA772">
        <v>16</v>
      </c>
      <c r="CB772">
        <v>40</v>
      </c>
      <c r="CC772">
        <v>16</v>
      </c>
      <c r="CD772">
        <v>254.43</v>
      </c>
      <c r="CE772">
        <v>72.819999999999993</v>
      </c>
      <c r="CF772">
        <v>69.12</v>
      </c>
      <c r="CG772">
        <v>52.59</v>
      </c>
      <c r="CH772">
        <v>1.7</v>
      </c>
      <c r="CI772">
        <v>29.34</v>
      </c>
      <c r="CJ772">
        <v>49.06</v>
      </c>
      <c r="CK772">
        <v>3.01</v>
      </c>
      <c r="CL772">
        <v>4.0199999999999996</v>
      </c>
      <c r="CM772">
        <v>4.72</v>
      </c>
      <c r="CN772">
        <v>254.45</v>
      </c>
      <c r="CO772">
        <v>72.33</v>
      </c>
      <c r="CP772">
        <v>68.98</v>
      </c>
      <c r="CQ772">
        <v>52.6</v>
      </c>
      <c r="CR772">
        <v>1.7</v>
      </c>
      <c r="CS772">
        <v>29.31</v>
      </c>
      <c r="CT772">
        <v>48.86</v>
      </c>
      <c r="CU772">
        <v>3.01</v>
      </c>
      <c r="CV772">
        <v>4.0199999999999996</v>
      </c>
      <c r="CW772">
        <v>4.72</v>
      </c>
      <c r="CX772">
        <v>9</v>
      </c>
      <c r="CY772">
        <v>13</v>
      </c>
      <c r="CZ772">
        <v>12</v>
      </c>
      <c r="DA772">
        <v>1</v>
      </c>
      <c r="DB772">
        <v>20</v>
      </c>
      <c r="DC772">
        <v>240</v>
      </c>
      <c r="DD772">
        <v>18</v>
      </c>
      <c r="DE772">
        <v>241</v>
      </c>
      <c r="DF772">
        <v>24</v>
      </c>
      <c r="DG772">
        <v>238</v>
      </c>
      <c r="DH772">
        <v>24</v>
      </c>
      <c r="DI772">
        <v>239</v>
      </c>
      <c r="DJ772">
        <v>28</v>
      </c>
      <c r="DM772">
        <v>92.86</v>
      </c>
      <c r="DN772">
        <v>3</v>
      </c>
      <c r="DO772">
        <v>78.569999999999993</v>
      </c>
      <c r="DP772">
        <v>13</v>
      </c>
      <c r="DQ772">
        <v>71.430000000000007</v>
      </c>
      <c r="DR772">
        <v>23</v>
      </c>
      <c r="DS772">
        <v>78.569999999999993</v>
      </c>
      <c r="DT772">
        <v>10</v>
      </c>
      <c r="DW772">
        <v>61.11</v>
      </c>
      <c r="DX772">
        <v>26</v>
      </c>
      <c r="DY772">
        <v>66.67</v>
      </c>
      <c r="DZ772">
        <v>21</v>
      </c>
      <c r="EA772">
        <v>77.78</v>
      </c>
      <c r="EB772">
        <v>5</v>
      </c>
      <c r="EC772">
        <v>66.67</v>
      </c>
      <c r="ED772">
        <v>13</v>
      </c>
      <c r="EG772">
        <v>28</v>
      </c>
      <c r="EH772">
        <v>8</v>
      </c>
      <c r="EI772">
        <v>30</v>
      </c>
      <c r="EJ772">
        <v>16</v>
      </c>
      <c r="EK772">
        <v>32</v>
      </c>
      <c r="EL772">
        <v>33</v>
      </c>
      <c r="EM772">
        <v>26</v>
      </c>
      <c r="EN772">
        <v>1</v>
      </c>
      <c r="EQ772">
        <v>1.64</v>
      </c>
      <c r="ER772">
        <v>12</v>
      </c>
      <c r="ES772">
        <v>1.92</v>
      </c>
      <c r="ET772">
        <v>33</v>
      </c>
      <c r="EU772">
        <v>1.79</v>
      </c>
      <c r="EV772">
        <v>23</v>
      </c>
      <c r="EW772">
        <v>1.5</v>
      </c>
      <c r="EX772">
        <v>1</v>
      </c>
      <c r="FA772">
        <v>42.86</v>
      </c>
      <c r="FB772">
        <v>20</v>
      </c>
      <c r="FC772">
        <v>83.33</v>
      </c>
      <c r="FD772">
        <v>5</v>
      </c>
      <c r="FE772">
        <v>25</v>
      </c>
      <c r="FF772">
        <v>33</v>
      </c>
      <c r="FG772">
        <v>66.67</v>
      </c>
      <c r="FH772">
        <v>3</v>
      </c>
      <c r="FK772">
        <v>0</v>
      </c>
      <c r="FL772">
        <v>12</v>
      </c>
      <c r="FQ772">
        <v>0</v>
      </c>
      <c r="FR772">
        <v>16</v>
      </c>
      <c r="FU772">
        <v>-1</v>
      </c>
      <c r="FV772">
        <v>5</v>
      </c>
      <c r="FW772">
        <v>1</v>
      </c>
      <c r="FX772">
        <v>18</v>
      </c>
      <c r="FY772">
        <v>1</v>
      </c>
      <c r="FZ772">
        <v>24</v>
      </c>
      <c r="GA772">
        <v>1</v>
      </c>
      <c r="GB772">
        <v>15</v>
      </c>
      <c r="GE772">
        <v>2</v>
      </c>
      <c r="GF772">
        <v>25</v>
      </c>
      <c r="GG772">
        <v>-1</v>
      </c>
      <c r="GH772">
        <v>7</v>
      </c>
      <c r="GI772">
        <v>-1</v>
      </c>
      <c r="GJ772">
        <v>10</v>
      </c>
      <c r="GK772">
        <v>-4</v>
      </c>
      <c r="GL772">
        <v>1</v>
      </c>
      <c r="GO772">
        <v>-1</v>
      </c>
      <c r="GP772">
        <v>15</v>
      </c>
      <c r="GQ772">
        <v>0</v>
      </c>
      <c r="GR772">
        <v>19</v>
      </c>
      <c r="GS772">
        <v>0</v>
      </c>
      <c r="GT772">
        <v>19</v>
      </c>
      <c r="GU772">
        <v>-1</v>
      </c>
      <c r="GV772">
        <v>16</v>
      </c>
      <c r="GY772">
        <v>0</v>
      </c>
      <c r="GZ772">
        <v>1</v>
      </c>
      <c r="HA772">
        <v>0</v>
      </c>
      <c r="HB772">
        <v>4</v>
      </c>
      <c r="HC772">
        <v>0</v>
      </c>
      <c r="HD772">
        <v>3</v>
      </c>
      <c r="HE772">
        <v>0</v>
      </c>
      <c r="HF772">
        <v>4</v>
      </c>
      <c r="HI772">
        <v>4</v>
      </c>
      <c r="HJ772">
        <v>13</v>
      </c>
      <c r="HK772">
        <v>1</v>
      </c>
      <c r="HL772">
        <v>30</v>
      </c>
      <c r="HM772">
        <v>3</v>
      </c>
      <c r="HN772">
        <v>18</v>
      </c>
      <c r="HO772">
        <v>6</v>
      </c>
      <c r="HP772">
        <v>1</v>
      </c>
      <c r="HS772">
        <v>10</v>
      </c>
      <c r="HT772">
        <v>27</v>
      </c>
      <c r="HU772">
        <v>16</v>
      </c>
      <c r="HV772">
        <v>1</v>
      </c>
      <c r="HW772">
        <v>12</v>
      </c>
      <c r="HX772">
        <v>16</v>
      </c>
      <c r="HY772">
        <v>10</v>
      </c>
      <c r="HZ772">
        <v>22</v>
      </c>
      <c r="IC772">
        <v>4</v>
      </c>
      <c r="ID772">
        <v>3</v>
      </c>
      <c r="IE772">
        <v>1</v>
      </c>
      <c r="IF772">
        <v>26</v>
      </c>
      <c r="IG772">
        <v>3</v>
      </c>
      <c r="IH772">
        <v>6</v>
      </c>
      <c r="II772">
        <v>6</v>
      </c>
      <c r="IJ772">
        <v>1</v>
      </c>
      <c r="IM772">
        <v>0</v>
      </c>
      <c r="IN772">
        <v>7</v>
      </c>
      <c r="IO772">
        <v>0</v>
      </c>
      <c r="IP772">
        <v>5</v>
      </c>
      <c r="IQ772">
        <v>0</v>
      </c>
      <c r="IR772">
        <v>8</v>
      </c>
      <c r="IS772">
        <v>0</v>
      </c>
      <c r="IT772">
        <v>12</v>
      </c>
    </row>
    <row r="773" spans="1:254" x14ac:dyDescent="0.25">
      <c r="A773" s="3" t="str">
        <f t="shared" si="12"/>
        <v/>
      </c>
      <c r="B773" s="4"/>
      <c r="AK773">
        <v>13.5</v>
      </c>
      <c r="AL773">
        <v>1</v>
      </c>
      <c r="AM773" s="5">
        <v>0.38125000000000003</v>
      </c>
      <c r="AN773">
        <v>10</v>
      </c>
      <c r="AO773" s="5">
        <v>0.34027777777777773</v>
      </c>
      <c r="AP773">
        <v>10</v>
      </c>
      <c r="AQ773" s="5">
        <v>0.3611111111111111</v>
      </c>
      <c r="AR773">
        <v>10</v>
      </c>
      <c r="AS773" s="5">
        <v>0.32708333333333334</v>
      </c>
      <c r="AV773">
        <v>253.75</v>
      </c>
      <c r="AW773">
        <v>9</v>
      </c>
      <c r="AX773">
        <v>76.790000000000006</v>
      </c>
      <c r="AY773">
        <v>17</v>
      </c>
      <c r="AZ773">
        <v>77.78</v>
      </c>
      <c r="BA773">
        <v>4</v>
      </c>
      <c r="BB773">
        <v>31</v>
      </c>
      <c r="BC773">
        <v>28</v>
      </c>
      <c r="BD773">
        <v>1.75</v>
      </c>
      <c r="BE773">
        <v>23</v>
      </c>
      <c r="BF773">
        <v>50</v>
      </c>
      <c r="BG773">
        <v>15</v>
      </c>
      <c r="BJ773">
        <v>5</v>
      </c>
      <c r="BK773">
        <v>8</v>
      </c>
      <c r="BL773">
        <v>3</v>
      </c>
      <c r="BM773">
        <v>27</v>
      </c>
      <c r="BN773">
        <v>6</v>
      </c>
      <c r="BO773">
        <v>-3</v>
      </c>
      <c r="BP773">
        <v>2</v>
      </c>
      <c r="BQ773">
        <v>1</v>
      </c>
      <c r="BR773">
        <v>15</v>
      </c>
      <c r="BS773">
        <v>-2</v>
      </c>
      <c r="BT773">
        <v>23</v>
      </c>
      <c r="BU773">
        <v>0</v>
      </c>
      <c r="BV773">
        <v>14</v>
      </c>
      <c r="BW773">
        <v>49</v>
      </c>
      <c r="BX773">
        <v>12</v>
      </c>
      <c r="BY773">
        <v>1</v>
      </c>
      <c r="BZ773">
        <v>0</v>
      </c>
      <c r="CA773">
        <v>16</v>
      </c>
      <c r="CB773">
        <v>40</v>
      </c>
      <c r="CC773">
        <v>16</v>
      </c>
      <c r="CD773">
        <v>254.43</v>
      </c>
      <c r="CE773">
        <v>72.819999999999993</v>
      </c>
      <c r="CF773">
        <v>69.12</v>
      </c>
      <c r="CG773">
        <v>52.59</v>
      </c>
      <c r="CH773">
        <v>1.7</v>
      </c>
      <c r="CI773">
        <v>29.34</v>
      </c>
      <c r="CJ773">
        <v>49.06</v>
      </c>
      <c r="CK773">
        <v>3.01</v>
      </c>
      <c r="CL773">
        <v>4.0199999999999996</v>
      </c>
      <c r="CM773">
        <v>4.72</v>
      </c>
      <c r="CN773">
        <v>254.45</v>
      </c>
      <c r="CO773">
        <v>72.33</v>
      </c>
      <c r="CP773">
        <v>68.98</v>
      </c>
      <c r="CQ773">
        <v>52.6</v>
      </c>
      <c r="CR773">
        <v>1.7</v>
      </c>
      <c r="CS773">
        <v>29.31</v>
      </c>
      <c r="CT773">
        <v>48.86</v>
      </c>
      <c r="CU773">
        <v>3.01</v>
      </c>
      <c r="CV773">
        <v>4.0199999999999996</v>
      </c>
      <c r="CW773">
        <v>4.72</v>
      </c>
      <c r="CX773">
        <v>9</v>
      </c>
      <c r="CY773">
        <v>13</v>
      </c>
      <c r="CZ773">
        <v>8</v>
      </c>
      <c r="DA773">
        <v>10</v>
      </c>
      <c r="DB773">
        <v>8</v>
      </c>
      <c r="DC773">
        <v>260</v>
      </c>
      <c r="DD773">
        <v>3</v>
      </c>
      <c r="DE773">
        <v>252</v>
      </c>
      <c r="DF773">
        <v>12</v>
      </c>
      <c r="DG773">
        <v>250</v>
      </c>
      <c r="DH773">
        <v>7</v>
      </c>
      <c r="DI773">
        <v>253</v>
      </c>
      <c r="DJ773">
        <v>8</v>
      </c>
      <c r="DM773">
        <v>78.569999999999993</v>
      </c>
      <c r="DN773">
        <v>15</v>
      </c>
      <c r="DO773">
        <v>64.290000000000006</v>
      </c>
      <c r="DP773">
        <v>27</v>
      </c>
      <c r="DQ773">
        <v>85.71</v>
      </c>
      <c r="DR773">
        <v>6</v>
      </c>
      <c r="DS773">
        <v>78.569999999999993</v>
      </c>
      <c r="DT773">
        <v>10</v>
      </c>
      <c r="DW773">
        <v>66.67</v>
      </c>
      <c r="DX773">
        <v>21</v>
      </c>
      <c r="DY773">
        <v>94.44</v>
      </c>
      <c r="DZ773">
        <v>1</v>
      </c>
      <c r="EA773">
        <v>72.22</v>
      </c>
      <c r="EB773">
        <v>15</v>
      </c>
      <c r="EC773">
        <v>77.78</v>
      </c>
      <c r="ED773">
        <v>3</v>
      </c>
      <c r="EG773">
        <v>29</v>
      </c>
      <c r="EH773">
        <v>15</v>
      </c>
      <c r="EI773">
        <v>34</v>
      </c>
      <c r="EJ773">
        <v>33</v>
      </c>
      <c r="EK773">
        <v>31</v>
      </c>
      <c r="EL773">
        <v>23</v>
      </c>
      <c r="EM773">
        <v>30</v>
      </c>
      <c r="EN773">
        <v>18</v>
      </c>
      <c r="EQ773">
        <v>1.75</v>
      </c>
      <c r="ER773">
        <v>21</v>
      </c>
      <c r="ES773">
        <v>1.88</v>
      </c>
      <c r="ET773">
        <v>29</v>
      </c>
      <c r="EU773">
        <v>1.69</v>
      </c>
      <c r="EV773">
        <v>11</v>
      </c>
      <c r="EW773">
        <v>1.64</v>
      </c>
      <c r="EX773">
        <v>12</v>
      </c>
      <c r="FA773">
        <v>66.67</v>
      </c>
      <c r="FB773">
        <v>7</v>
      </c>
      <c r="FC773">
        <v>0</v>
      </c>
      <c r="FD773">
        <v>32</v>
      </c>
      <c r="FE773">
        <v>40</v>
      </c>
      <c r="FF773">
        <v>23</v>
      </c>
      <c r="FG773">
        <v>50</v>
      </c>
      <c r="FH773">
        <v>9</v>
      </c>
      <c r="FU773">
        <v>-1</v>
      </c>
      <c r="FV773">
        <v>5</v>
      </c>
      <c r="FW773">
        <v>-1</v>
      </c>
      <c r="FX773">
        <v>2</v>
      </c>
      <c r="FY773">
        <v>0</v>
      </c>
      <c r="FZ773">
        <v>13</v>
      </c>
      <c r="GA773">
        <v>-1</v>
      </c>
      <c r="GB773">
        <v>1</v>
      </c>
      <c r="GE773">
        <v>0</v>
      </c>
      <c r="GF773">
        <v>16</v>
      </c>
      <c r="GG773">
        <v>1</v>
      </c>
      <c r="GH773">
        <v>26</v>
      </c>
      <c r="GI773">
        <v>-1</v>
      </c>
      <c r="GJ773">
        <v>10</v>
      </c>
      <c r="GK773">
        <v>1</v>
      </c>
      <c r="GL773">
        <v>13</v>
      </c>
      <c r="GO773">
        <v>0</v>
      </c>
      <c r="GP773">
        <v>24</v>
      </c>
      <c r="GQ773">
        <v>0</v>
      </c>
      <c r="GR773">
        <v>19</v>
      </c>
      <c r="GS773">
        <v>0</v>
      </c>
      <c r="GT773">
        <v>19</v>
      </c>
      <c r="GU773">
        <v>-2</v>
      </c>
      <c r="GV773">
        <v>3</v>
      </c>
      <c r="GY773">
        <v>0</v>
      </c>
      <c r="GZ773">
        <v>1</v>
      </c>
      <c r="HA773">
        <v>0</v>
      </c>
      <c r="HB773">
        <v>4</v>
      </c>
      <c r="HC773">
        <v>0</v>
      </c>
      <c r="HD773">
        <v>3</v>
      </c>
      <c r="HE773">
        <v>0</v>
      </c>
      <c r="HF773">
        <v>4</v>
      </c>
      <c r="HI773">
        <v>3</v>
      </c>
      <c r="HJ773">
        <v>20</v>
      </c>
      <c r="HK773">
        <v>2</v>
      </c>
      <c r="HL773">
        <v>24</v>
      </c>
      <c r="HM773">
        <v>4</v>
      </c>
      <c r="HN773">
        <v>7</v>
      </c>
      <c r="HO773">
        <v>5</v>
      </c>
      <c r="HP773">
        <v>2</v>
      </c>
      <c r="HS773">
        <v>13</v>
      </c>
      <c r="HT773">
        <v>6</v>
      </c>
      <c r="HU773">
        <v>14</v>
      </c>
      <c r="HV773">
        <v>4</v>
      </c>
      <c r="HW773">
        <v>11</v>
      </c>
      <c r="HX773">
        <v>28</v>
      </c>
      <c r="HY773">
        <v>11</v>
      </c>
      <c r="HZ773">
        <v>13</v>
      </c>
      <c r="IC773">
        <v>2</v>
      </c>
      <c r="ID773">
        <v>17</v>
      </c>
      <c r="IE773">
        <v>2</v>
      </c>
      <c r="IF773">
        <v>18</v>
      </c>
      <c r="IG773">
        <v>3</v>
      </c>
      <c r="IH773">
        <v>6</v>
      </c>
      <c r="II773">
        <v>5</v>
      </c>
      <c r="IJ773">
        <v>2</v>
      </c>
      <c r="IM773">
        <v>0</v>
      </c>
      <c r="IN773">
        <v>7</v>
      </c>
      <c r="IO773">
        <v>0</v>
      </c>
      <c r="IP773">
        <v>5</v>
      </c>
      <c r="IQ773">
        <v>0</v>
      </c>
      <c r="IR773">
        <v>8</v>
      </c>
      <c r="IS773">
        <v>1</v>
      </c>
      <c r="IT773">
        <v>3</v>
      </c>
    </row>
    <row r="774" spans="1:254" x14ac:dyDescent="0.25">
      <c r="A774" s="3" t="str">
        <f t="shared" si="12"/>
        <v/>
      </c>
      <c r="B774" s="4"/>
      <c r="AK774">
        <v>16.5</v>
      </c>
      <c r="AL774">
        <v>1</v>
      </c>
      <c r="AM774" s="5">
        <v>0.43472222222222223</v>
      </c>
      <c r="AN774">
        <v>1</v>
      </c>
      <c r="AO774" s="5">
        <v>0.34791666666666665</v>
      </c>
      <c r="AP774">
        <v>1</v>
      </c>
      <c r="AQ774" s="5">
        <v>0.45277777777777778</v>
      </c>
      <c r="AR774">
        <v>1</v>
      </c>
      <c r="AS774" s="5">
        <v>0.3576388888888889</v>
      </c>
      <c r="AV774">
        <v>254.5</v>
      </c>
      <c r="AW774">
        <v>7</v>
      </c>
      <c r="AX774">
        <v>75</v>
      </c>
      <c r="AY774">
        <v>19</v>
      </c>
      <c r="AZ774">
        <v>75</v>
      </c>
      <c r="BA774">
        <v>7</v>
      </c>
      <c r="BB774">
        <v>30.5</v>
      </c>
      <c r="BC774">
        <v>24</v>
      </c>
      <c r="BD774">
        <v>1.81</v>
      </c>
      <c r="BE774">
        <v>33</v>
      </c>
      <c r="BF774">
        <v>55.56</v>
      </c>
      <c r="BG774">
        <v>11</v>
      </c>
      <c r="BH774">
        <v>20</v>
      </c>
      <c r="BI774">
        <v>24</v>
      </c>
      <c r="BJ774">
        <v>5</v>
      </c>
      <c r="BK774">
        <v>13</v>
      </c>
      <c r="BL774">
        <v>7</v>
      </c>
      <c r="BM774">
        <v>31</v>
      </c>
      <c r="BN774">
        <v>13</v>
      </c>
      <c r="BO774">
        <v>-2</v>
      </c>
      <c r="BP774">
        <v>4</v>
      </c>
      <c r="BQ774">
        <v>1</v>
      </c>
      <c r="BR774">
        <v>15</v>
      </c>
      <c r="BS774">
        <v>-1</v>
      </c>
      <c r="BT774">
        <v>27</v>
      </c>
      <c r="BU774">
        <v>0</v>
      </c>
      <c r="BV774">
        <v>10</v>
      </c>
      <c r="BW774">
        <v>54</v>
      </c>
      <c r="BX774">
        <v>6</v>
      </c>
      <c r="BY774">
        <v>0</v>
      </c>
      <c r="BZ774">
        <v>5</v>
      </c>
      <c r="CA774">
        <v>16</v>
      </c>
      <c r="CB774">
        <v>40</v>
      </c>
      <c r="CC774">
        <v>16</v>
      </c>
      <c r="CD774">
        <v>254.43</v>
      </c>
      <c r="CE774">
        <v>72.819999999999993</v>
      </c>
      <c r="CF774">
        <v>69.12</v>
      </c>
      <c r="CG774">
        <v>52.59</v>
      </c>
      <c r="CH774">
        <v>1.7</v>
      </c>
      <c r="CI774">
        <v>29.34</v>
      </c>
      <c r="CJ774">
        <v>49.06</v>
      </c>
      <c r="CK774">
        <v>3.01</v>
      </c>
      <c r="CL774">
        <v>4.0199999999999996</v>
      </c>
      <c r="CM774">
        <v>4.72</v>
      </c>
      <c r="CN774">
        <v>254.45</v>
      </c>
      <c r="CO774">
        <v>72.33</v>
      </c>
      <c r="CP774">
        <v>68.98</v>
      </c>
      <c r="CQ774">
        <v>52.6</v>
      </c>
      <c r="CR774">
        <v>1.7</v>
      </c>
      <c r="CS774">
        <v>29.31</v>
      </c>
      <c r="CT774">
        <v>48.86</v>
      </c>
      <c r="CU774">
        <v>3.01</v>
      </c>
      <c r="CV774">
        <v>4.0199999999999996</v>
      </c>
      <c r="CW774">
        <v>4.72</v>
      </c>
      <c r="CX774">
        <v>9</v>
      </c>
      <c r="CY774">
        <v>29</v>
      </c>
      <c r="CZ774">
        <v>2</v>
      </c>
      <c r="DA774">
        <v>32</v>
      </c>
      <c r="DB774">
        <v>20</v>
      </c>
      <c r="DC774">
        <v>245</v>
      </c>
      <c r="DD774">
        <v>15</v>
      </c>
      <c r="DE774">
        <v>260</v>
      </c>
      <c r="DF774">
        <v>7</v>
      </c>
      <c r="DG774">
        <v>266</v>
      </c>
      <c r="DH774">
        <v>2</v>
      </c>
      <c r="DI774">
        <v>247</v>
      </c>
      <c r="DJ774">
        <v>13</v>
      </c>
      <c r="DM774">
        <v>64.290000000000006</v>
      </c>
      <c r="DN774">
        <v>20</v>
      </c>
      <c r="DO774">
        <v>85.71</v>
      </c>
      <c r="DP774">
        <v>9</v>
      </c>
      <c r="DQ774">
        <v>78.569999999999993</v>
      </c>
      <c r="DR774">
        <v>16</v>
      </c>
      <c r="DS774">
        <v>71.430000000000007</v>
      </c>
      <c r="DT774">
        <v>16</v>
      </c>
      <c r="DW774">
        <v>94.44</v>
      </c>
      <c r="DX774">
        <v>2</v>
      </c>
      <c r="DY774">
        <v>72.22</v>
      </c>
      <c r="DZ774">
        <v>18</v>
      </c>
      <c r="EA774">
        <v>72.22</v>
      </c>
      <c r="EB774">
        <v>15</v>
      </c>
      <c r="EC774">
        <v>61.11</v>
      </c>
      <c r="ED774">
        <v>19</v>
      </c>
      <c r="EG774">
        <v>33</v>
      </c>
      <c r="EH774">
        <v>30</v>
      </c>
      <c r="EI774">
        <v>28</v>
      </c>
      <c r="EJ774">
        <v>5</v>
      </c>
      <c r="EK774">
        <v>31</v>
      </c>
      <c r="EL774">
        <v>23</v>
      </c>
      <c r="EM774">
        <v>30</v>
      </c>
      <c r="EN774">
        <v>18</v>
      </c>
      <c r="EQ774">
        <v>1.88</v>
      </c>
      <c r="ER774">
        <v>34</v>
      </c>
      <c r="ES774">
        <v>1.69</v>
      </c>
      <c r="ET774">
        <v>11</v>
      </c>
      <c r="EU774">
        <v>1.85</v>
      </c>
      <c r="EV774">
        <v>28</v>
      </c>
      <c r="EW774">
        <v>1.82</v>
      </c>
      <c r="EX774">
        <v>27</v>
      </c>
      <c r="FA774">
        <v>0</v>
      </c>
      <c r="FB774">
        <v>29</v>
      </c>
      <c r="FC774">
        <v>80</v>
      </c>
      <c r="FD774">
        <v>6</v>
      </c>
      <c r="FE774">
        <v>60</v>
      </c>
      <c r="FF774">
        <v>13</v>
      </c>
      <c r="FG774">
        <v>42.86</v>
      </c>
      <c r="FH774">
        <v>16</v>
      </c>
      <c r="FK774">
        <v>50</v>
      </c>
      <c r="FL774">
        <v>7</v>
      </c>
      <c r="FO774">
        <v>0</v>
      </c>
      <c r="FP774">
        <v>19</v>
      </c>
      <c r="FQ774">
        <v>0</v>
      </c>
      <c r="FR774">
        <v>16</v>
      </c>
      <c r="FU774">
        <v>0</v>
      </c>
      <c r="FV774">
        <v>15</v>
      </c>
      <c r="FW774">
        <v>-3</v>
      </c>
      <c r="FX774">
        <v>1</v>
      </c>
      <c r="FY774">
        <v>1</v>
      </c>
      <c r="FZ774">
        <v>24</v>
      </c>
      <c r="GA774">
        <v>0</v>
      </c>
      <c r="GB774">
        <v>8</v>
      </c>
      <c r="GE774">
        <v>0</v>
      </c>
      <c r="GF774">
        <v>16</v>
      </c>
      <c r="GG774">
        <v>-1</v>
      </c>
      <c r="GH774">
        <v>7</v>
      </c>
      <c r="GI774">
        <v>0</v>
      </c>
      <c r="GJ774">
        <v>19</v>
      </c>
      <c r="GK774">
        <v>2</v>
      </c>
      <c r="GL774">
        <v>18</v>
      </c>
      <c r="GO774">
        <v>-1</v>
      </c>
      <c r="GP774">
        <v>15</v>
      </c>
      <c r="GQ774">
        <v>1</v>
      </c>
      <c r="GR774">
        <v>30</v>
      </c>
      <c r="GS774">
        <v>-1</v>
      </c>
      <c r="GT774">
        <v>9</v>
      </c>
      <c r="GU774">
        <v>0</v>
      </c>
      <c r="GV774">
        <v>25</v>
      </c>
      <c r="GY774">
        <v>0</v>
      </c>
      <c r="GZ774">
        <v>1</v>
      </c>
      <c r="HA774">
        <v>0</v>
      </c>
      <c r="HB774">
        <v>4</v>
      </c>
      <c r="HC774">
        <v>0</v>
      </c>
      <c r="HD774">
        <v>3</v>
      </c>
      <c r="HE774">
        <v>0</v>
      </c>
      <c r="HF774">
        <v>4</v>
      </c>
      <c r="HI774">
        <v>2</v>
      </c>
      <c r="HJ774">
        <v>28</v>
      </c>
      <c r="HK774">
        <v>4</v>
      </c>
      <c r="HL774">
        <v>10</v>
      </c>
      <c r="HM774">
        <v>2</v>
      </c>
      <c r="HN774">
        <v>25</v>
      </c>
      <c r="HO774">
        <v>2</v>
      </c>
      <c r="HP774">
        <v>24</v>
      </c>
      <c r="HS774">
        <v>15</v>
      </c>
      <c r="HT774">
        <v>1</v>
      </c>
      <c r="HU774">
        <v>13</v>
      </c>
      <c r="HV774">
        <v>10</v>
      </c>
      <c r="HW774">
        <v>14</v>
      </c>
      <c r="HX774">
        <v>2</v>
      </c>
      <c r="HY774">
        <v>12</v>
      </c>
      <c r="HZ774">
        <v>9</v>
      </c>
      <c r="IC774">
        <v>1</v>
      </c>
      <c r="ID774">
        <v>29</v>
      </c>
      <c r="IE774">
        <v>1</v>
      </c>
      <c r="IF774">
        <v>26</v>
      </c>
      <c r="IG774">
        <v>2</v>
      </c>
      <c r="IH774">
        <v>15</v>
      </c>
      <c r="II774">
        <v>2</v>
      </c>
      <c r="IJ774">
        <v>24</v>
      </c>
      <c r="IM774">
        <v>0</v>
      </c>
      <c r="IN774">
        <v>7</v>
      </c>
      <c r="IO774">
        <v>0</v>
      </c>
      <c r="IP774">
        <v>5</v>
      </c>
      <c r="IQ774">
        <v>0</v>
      </c>
      <c r="IR774">
        <v>8</v>
      </c>
      <c r="IS774">
        <v>0</v>
      </c>
      <c r="IT774">
        <v>12</v>
      </c>
    </row>
    <row r="775" spans="1:254" x14ac:dyDescent="0.25">
      <c r="A775" s="3" t="str">
        <f t="shared" si="12"/>
        <v/>
      </c>
      <c r="B775" s="4"/>
      <c r="AK775">
        <v>16.5</v>
      </c>
      <c r="AL775">
        <v>10</v>
      </c>
      <c r="AM775" s="5">
        <v>0.45</v>
      </c>
      <c r="AN775">
        <v>1</v>
      </c>
      <c r="AO775" s="5">
        <v>0.43958333333333338</v>
      </c>
      <c r="AP775">
        <v>10</v>
      </c>
      <c r="AQ775" s="5">
        <v>0.4069444444444445</v>
      </c>
      <c r="AR775">
        <v>1</v>
      </c>
      <c r="AS775" s="5">
        <v>0.34236111111111112</v>
      </c>
      <c r="AV775">
        <v>229.75</v>
      </c>
      <c r="AW775">
        <v>34</v>
      </c>
      <c r="AX775">
        <v>85.71</v>
      </c>
      <c r="AY775">
        <v>6</v>
      </c>
      <c r="AZ775">
        <v>66.67</v>
      </c>
      <c r="BA775">
        <v>23</v>
      </c>
      <c r="BB775">
        <v>29.5</v>
      </c>
      <c r="BC775">
        <v>14</v>
      </c>
      <c r="BD775">
        <v>1.71</v>
      </c>
      <c r="BE775">
        <v>12</v>
      </c>
      <c r="BF775">
        <v>50</v>
      </c>
      <c r="BG775">
        <v>15</v>
      </c>
      <c r="BH775">
        <v>0</v>
      </c>
      <c r="BI775">
        <v>26</v>
      </c>
      <c r="BJ775">
        <v>28</v>
      </c>
      <c r="BK775">
        <v>15</v>
      </c>
      <c r="BL775">
        <v>25</v>
      </c>
      <c r="BM775">
        <v>14</v>
      </c>
      <c r="BN775">
        <v>20</v>
      </c>
      <c r="BO775">
        <v>1</v>
      </c>
      <c r="BP775">
        <v>14</v>
      </c>
      <c r="BQ775">
        <v>2</v>
      </c>
      <c r="BR775">
        <v>20</v>
      </c>
      <c r="BS775">
        <v>-5</v>
      </c>
      <c r="BT775">
        <v>7</v>
      </c>
      <c r="BU775">
        <v>0</v>
      </c>
      <c r="BV775">
        <v>14</v>
      </c>
      <c r="BW775">
        <v>46</v>
      </c>
      <c r="BX775">
        <v>11</v>
      </c>
      <c r="BY775">
        <v>0</v>
      </c>
      <c r="BZ775">
        <v>1</v>
      </c>
      <c r="CA775">
        <v>16</v>
      </c>
      <c r="CB775">
        <v>40</v>
      </c>
      <c r="CC775">
        <v>16</v>
      </c>
      <c r="CD775">
        <v>254.43</v>
      </c>
      <c r="CE775">
        <v>72.819999999999993</v>
      </c>
      <c r="CF775">
        <v>69.12</v>
      </c>
      <c r="CG775">
        <v>52.59</v>
      </c>
      <c r="CH775">
        <v>1.7</v>
      </c>
      <c r="CI775">
        <v>29.34</v>
      </c>
      <c r="CJ775">
        <v>49.06</v>
      </c>
      <c r="CK775">
        <v>3.01</v>
      </c>
      <c r="CL775">
        <v>4.0199999999999996</v>
      </c>
      <c r="CM775">
        <v>4.72</v>
      </c>
      <c r="CN775">
        <v>254.45</v>
      </c>
      <c r="CO775">
        <v>72.33</v>
      </c>
      <c r="CP775">
        <v>68.98</v>
      </c>
      <c r="CQ775">
        <v>52.6</v>
      </c>
      <c r="CR775">
        <v>1.7</v>
      </c>
      <c r="CS775">
        <v>29.31</v>
      </c>
      <c r="CT775">
        <v>48.86</v>
      </c>
      <c r="CU775">
        <v>3.01</v>
      </c>
      <c r="CV775">
        <v>4.0199999999999996</v>
      </c>
      <c r="CW775">
        <v>4.72</v>
      </c>
      <c r="CX775">
        <v>9</v>
      </c>
      <c r="CY775">
        <v>13</v>
      </c>
      <c r="CZ775">
        <v>21</v>
      </c>
      <c r="DA775">
        <v>12</v>
      </c>
      <c r="DB775">
        <v>20</v>
      </c>
      <c r="DC775">
        <v>230</v>
      </c>
      <c r="DD775">
        <v>31</v>
      </c>
      <c r="DE775">
        <v>231</v>
      </c>
      <c r="DF775">
        <v>31</v>
      </c>
      <c r="DG775">
        <v>227</v>
      </c>
      <c r="DH775">
        <v>33</v>
      </c>
      <c r="DI775">
        <v>231</v>
      </c>
      <c r="DJ775">
        <v>34</v>
      </c>
      <c r="DM775">
        <v>100</v>
      </c>
      <c r="DN775">
        <v>1</v>
      </c>
      <c r="DO775">
        <v>100</v>
      </c>
      <c r="DP775">
        <v>1</v>
      </c>
      <c r="DQ775">
        <v>85.71</v>
      </c>
      <c r="DR775">
        <v>6</v>
      </c>
      <c r="DS775">
        <v>57.14</v>
      </c>
      <c r="DT775">
        <v>32</v>
      </c>
      <c r="DW775">
        <v>100</v>
      </c>
      <c r="DX775">
        <v>1</v>
      </c>
      <c r="DY775">
        <v>38.89</v>
      </c>
      <c r="DZ775">
        <v>35</v>
      </c>
      <c r="EA775">
        <v>66.67</v>
      </c>
      <c r="EB775">
        <v>20</v>
      </c>
      <c r="EC775">
        <v>61.11</v>
      </c>
      <c r="ED775">
        <v>19</v>
      </c>
      <c r="EG775">
        <v>33</v>
      </c>
      <c r="EH775">
        <v>30</v>
      </c>
      <c r="EI775">
        <v>28</v>
      </c>
      <c r="EJ775">
        <v>5</v>
      </c>
      <c r="EK775">
        <v>27</v>
      </c>
      <c r="EL775">
        <v>5</v>
      </c>
      <c r="EM775">
        <v>30</v>
      </c>
      <c r="EN775">
        <v>18</v>
      </c>
      <c r="EQ775">
        <v>1.83</v>
      </c>
      <c r="ER775">
        <v>30</v>
      </c>
      <c r="ES775">
        <v>1.71</v>
      </c>
      <c r="ET775">
        <v>14</v>
      </c>
      <c r="EU775">
        <v>1.58</v>
      </c>
      <c r="EV775">
        <v>3</v>
      </c>
      <c r="EW775">
        <v>1.64</v>
      </c>
      <c r="EX775">
        <v>9</v>
      </c>
      <c r="FC775">
        <v>54.55</v>
      </c>
      <c r="FD775">
        <v>14</v>
      </c>
      <c r="FE775">
        <v>66.67</v>
      </c>
      <c r="FF775">
        <v>10</v>
      </c>
      <c r="FG775">
        <v>28.57</v>
      </c>
      <c r="FH775">
        <v>25</v>
      </c>
      <c r="FM775">
        <v>0</v>
      </c>
      <c r="FN775">
        <v>8</v>
      </c>
      <c r="FU775">
        <v>0</v>
      </c>
      <c r="FV775">
        <v>15</v>
      </c>
      <c r="FW775">
        <v>2</v>
      </c>
      <c r="FX775">
        <v>30</v>
      </c>
      <c r="FY775">
        <v>0</v>
      </c>
      <c r="FZ775">
        <v>13</v>
      </c>
      <c r="GA775">
        <v>-1</v>
      </c>
      <c r="GB775">
        <v>1</v>
      </c>
      <c r="GE775">
        <v>-1</v>
      </c>
      <c r="GF775">
        <v>9</v>
      </c>
      <c r="GG775">
        <v>1</v>
      </c>
      <c r="GH775">
        <v>26</v>
      </c>
      <c r="GI775">
        <v>-2</v>
      </c>
      <c r="GJ775">
        <v>4</v>
      </c>
      <c r="GK775">
        <v>4</v>
      </c>
      <c r="GL775">
        <v>28</v>
      </c>
      <c r="GO775">
        <v>-2</v>
      </c>
      <c r="GP775">
        <v>5</v>
      </c>
      <c r="GQ775">
        <v>0</v>
      </c>
      <c r="GR775">
        <v>19</v>
      </c>
      <c r="GS775">
        <v>-1</v>
      </c>
      <c r="GT775">
        <v>9</v>
      </c>
      <c r="GU775">
        <v>-2</v>
      </c>
      <c r="GV775">
        <v>3</v>
      </c>
      <c r="GY775">
        <v>0</v>
      </c>
      <c r="GZ775">
        <v>1</v>
      </c>
      <c r="HA775">
        <v>0</v>
      </c>
      <c r="HB775">
        <v>4</v>
      </c>
      <c r="HC775">
        <v>0</v>
      </c>
      <c r="HD775">
        <v>3</v>
      </c>
      <c r="HE775">
        <v>0</v>
      </c>
      <c r="HF775">
        <v>4</v>
      </c>
      <c r="HI775">
        <v>3</v>
      </c>
      <c r="HJ775">
        <v>20</v>
      </c>
      <c r="HK775">
        <v>2</v>
      </c>
      <c r="HL775">
        <v>24</v>
      </c>
      <c r="HM775">
        <v>5</v>
      </c>
      <c r="HN775">
        <v>2</v>
      </c>
      <c r="HO775">
        <v>4</v>
      </c>
      <c r="HP775">
        <v>6</v>
      </c>
      <c r="HS775">
        <v>15</v>
      </c>
      <c r="HT775">
        <v>1</v>
      </c>
      <c r="HU775">
        <v>11</v>
      </c>
      <c r="HV775">
        <v>24</v>
      </c>
      <c r="HW775">
        <v>11</v>
      </c>
      <c r="HX775">
        <v>28</v>
      </c>
      <c r="HY775">
        <v>9</v>
      </c>
      <c r="HZ775">
        <v>26</v>
      </c>
      <c r="IC775">
        <v>0</v>
      </c>
      <c r="ID775">
        <v>34</v>
      </c>
      <c r="IE775">
        <v>5</v>
      </c>
      <c r="IF775">
        <v>1</v>
      </c>
      <c r="IG775">
        <v>2</v>
      </c>
      <c r="IH775">
        <v>15</v>
      </c>
      <c r="II775">
        <v>4</v>
      </c>
      <c r="IJ775">
        <v>6</v>
      </c>
      <c r="IM775">
        <v>0</v>
      </c>
      <c r="IN775">
        <v>7</v>
      </c>
      <c r="IO775">
        <v>0</v>
      </c>
      <c r="IP775">
        <v>5</v>
      </c>
      <c r="IQ775">
        <v>0</v>
      </c>
      <c r="IR775">
        <v>8</v>
      </c>
      <c r="IS775">
        <v>0</v>
      </c>
      <c r="IT775">
        <v>12</v>
      </c>
    </row>
    <row r="776" spans="1:254" x14ac:dyDescent="0.25">
      <c r="A776" s="3" t="str">
        <f t="shared" si="12"/>
        <v/>
      </c>
      <c r="B776" s="4"/>
      <c r="AK776">
        <v>18</v>
      </c>
      <c r="AL776">
        <v>1</v>
      </c>
      <c r="AM776" s="5">
        <v>0.45763888888888887</v>
      </c>
      <c r="AN776">
        <v>1</v>
      </c>
      <c r="AO776" s="5">
        <v>0.35555555555555557</v>
      </c>
      <c r="AP776">
        <v>1</v>
      </c>
      <c r="AQ776" s="5">
        <v>0.39930555555555558</v>
      </c>
      <c r="AR776">
        <v>10</v>
      </c>
      <c r="AS776" s="5">
        <v>0.36527777777777781</v>
      </c>
      <c r="AV776">
        <v>248.75</v>
      </c>
      <c r="AW776">
        <v>15</v>
      </c>
      <c r="AX776">
        <v>71.430000000000007</v>
      </c>
      <c r="AY776">
        <v>23</v>
      </c>
      <c r="AZ776">
        <v>70.83</v>
      </c>
      <c r="BA776">
        <v>16</v>
      </c>
      <c r="BB776">
        <v>31</v>
      </c>
      <c r="BC776">
        <v>28</v>
      </c>
      <c r="BD776">
        <v>1.76</v>
      </c>
      <c r="BE776">
        <v>28</v>
      </c>
      <c r="BF776">
        <v>47.62</v>
      </c>
      <c r="BG776">
        <v>19</v>
      </c>
      <c r="BH776">
        <v>71.430000000000007</v>
      </c>
      <c r="BI776">
        <v>8</v>
      </c>
      <c r="BJ776">
        <v>24</v>
      </c>
      <c r="BK776">
        <v>21</v>
      </c>
      <c r="BL776">
        <v>18</v>
      </c>
      <c r="BM776">
        <v>30</v>
      </c>
      <c r="BN776">
        <v>26</v>
      </c>
      <c r="BO776">
        <v>0</v>
      </c>
      <c r="BP776">
        <v>8</v>
      </c>
      <c r="BQ776">
        <v>1</v>
      </c>
      <c r="BR776">
        <v>15</v>
      </c>
      <c r="BS776">
        <v>-2</v>
      </c>
      <c r="BT776">
        <v>23</v>
      </c>
      <c r="BU776">
        <v>1</v>
      </c>
      <c r="BV776">
        <v>11</v>
      </c>
      <c r="BW776">
        <v>49</v>
      </c>
      <c r="BX776">
        <v>11</v>
      </c>
      <c r="BY776">
        <v>1</v>
      </c>
      <c r="BZ776">
        <v>7</v>
      </c>
      <c r="CA776">
        <v>16</v>
      </c>
      <c r="CB776">
        <v>40</v>
      </c>
      <c r="CC776">
        <v>16</v>
      </c>
      <c r="CD776">
        <v>254.43</v>
      </c>
      <c r="CE776">
        <v>72.819999999999993</v>
      </c>
      <c r="CF776">
        <v>69.12</v>
      </c>
      <c r="CG776">
        <v>52.59</v>
      </c>
      <c r="CH776">
        <v>1.7</v>
      </c>
      <c r="CI776">
        <v>29.34</v>
      </c>
      <c r="CJ776">
        <v>49.06</v>
      </c>
      <c r="CK776">
        <v>3.01</v>
      </c>
      <c r="CL776">
        <v>4.0199999999999996</v>
      </c>
      <c r="CM776">
        <v>4.72</v>
      </c>
      <c r="CN776">
        <v>254.45</v>
      </c>
      <c r="CO776">
        <v>72.33</v>
      </c>
      <c r="CP776">
        <v>68.98</v>
      </c>
      <c r="CQ776">
        <v>52.6</v>
      </c>
      <c r="CR776">
        <v>1.7</v>
      </c>
      <c r="CS776">
        <v>29.31</v>
      </c>
      <c r="CT776">
        <v>48.86</v>
      </c>
      <c r="CU776">
        <v>3.01</v>
      </c>
      <c r="CV776">
        <v>4.0199999999999996</v>
      </c>
      <c r="CW776">
        <v>4.72</v>
      </c>
      <c r="CX776">
        <v>1</v>
      </c>
      <c r="CY776">
        <v>27</v>
      </c>
      <c r="CZ776">
        <v>8</v>
      </c>
      <c r="DA776">
        <v>12</v>
      </c>
      <c r="DB776">
        <v>8</v>
      </c>
      <c r="DC776">
        <v>245</v>
      </c>
      <c r="DD776">
        <v>15</v>
      </c>
      <c r="DE776">
        <v>245</v>
      </c>
      <c r="DF776">
        <v>20</v>
      </c>
      <c r="DG776">
        <v>246</v>
      </c>
      <c r="DH776">
        <v>14</v>
      </c>
      <c r="DI776">
        <v>259</v>
      </c>
      <c r="DJ776">
        <v>6</v>
      </c>
      <c r="DM776">
        <v>78.569999999999993</v>
      </c>
      <c r="DN776">
        <v>15</v>
      </c>
      <c r="DO776">
        <v>78.569999999999993</v>
      </c>
      <c r="DP776">
        <v>13</v>
      </c>
      <c r="DQ776">
        <v>78.569999999999993</v>
      </c>
      <c r="DR776">
        <v>16</v>
      </c>
      <c r="DS776">
        <v>50</v>
      </c>
      <c r="DT776">
        <v>34</v>
      </c>
      <c r="DW776">
        <v>83.33</v>
      </c>
      <c r="DX776">
        <v>6</v>
      </c>
      <c r="DY776">
        <v>77.78</v>
      </c>
      <c r="DZ776">
        <v>6</v>
      </c>
      <c r="EA776">
        <v>61.11</v>
      </c>
      <c r="EB776">
        <v>26</v>
      </c>
      <c r="EC776">
        <v>61.11</v>
      </c>
      <c r="ED776">
        <v>19</v>
      </c>
      <c r="EG776">
        <v>33</v>
      </c>
      <c r="EH776">
        <v>30</v>
      </c>
      <c r="EI776">
        <v>32</v>
      </c>
      <c r="EJ776">
        <v>27</v>
      </c>
      <c r="EK776">
        <v>31</v>
      </c>
      <c r="EL776">
        <v>23</v>
      </c>
      <c r="EM776">
        <v>28</v>
      </c>
      <c r="EN776">
        <v>5</v>
      </c>
      <c r="EQ776">
        <v>1.73</v>
      </c>
      <c r="ER776">
        <v>18</v>
      </c>
      <c r="ES776">
        <v>1.79</v>
      </c>
      <c r="ET776">
        <v>19</v>
      </c>
      <c r="EU776">
        <v>1.91</v>
      </c>
      <c r="EV776">
        <v>33</v>
      </c>
      <c r="EW776">
        <v>1.64</v>
      </c>
      <c r="EX776">
        <v>9</v>
      </c>
      <c r="FA776">
        <v>33.33</v>
      </c>
      <c r="FB776">
        <v>23</v>
      </c>
      <c r="FC776">
        <v>25</v>
      </c>
      <c r="FD776">
        <v>26</v>
      </c>
      <c r="FE776">
        <v>57.14</v>
      </c>
      <c r="FF776">
        <v>14</v>
      </c>
      <c r="FG776">
        <v>57.14</v>
      </c>
      <c r="FH776">
        <v>7</v>
      </c>
      <c r="FM776">
        <v>50</v>
      </c>
      <c r="FN776">
        <v>6</v>
      </c>
      <c r="FO776">
        <v>100</v>
      </c>
      <c r="FP776">
        <v>1</v>
      </c>
      <c r="FQ776">
        <v>75</v>
      </c>
      <c r="FR776">
        <v>7</v>
      </c>
      <c r="FU776">
        <v>1</v>
      </c>
      <c r="FV776">
        <v>26</v>
      </c>
      <c r="FW776">
        <v>1</v>
      </c>
      <c r="FX776">
        <v>18</v>
      </c>
      <c r="FY776">
        <v>-1</v>
      </c>
      <c r="FZ776">
        <v>4</v>
      </c>
      <c r="GA776">
        <v>-1</v>
      </c>
      <c r="GB776">
        <v>1</v>
      </c>
      <c r="GE776">
        <v>-1</v>
      </c>
      <c r="GF776">
        <v>9</v>
      </c>
      <c r="GG776">
        <v>0</v>
      </c>
      <c r="GH776">
        <v>17</v>
      </c>
      <c r="GI776">
        <v>2</v>
      </c>
      <c r="GJ776">
        <v>30</v>
      </c>
      <c r="GK776">
        <v>0</v>
      </c>
      <c r="GL776">
        <v>6</v>
      </c>
      <c r="GO776">
        <v>-1</v>
      </c>
      <c r="GP776">
        <v>15</v>
      </c>
      <c r="GQ776">
        <v>-2</v>
      </c>
      <c r="GR776">
        <v>5</v>
      </c>
      <c r="GS776">
        <v>1</v>
      </c>
      <c r="GT776">
        <v>28</v>
      </c>
      <c r="GU776">
        <v>0</v>
      </c>
      <c r="GV776">
        <v>25</v>
      </c>
      <c r="GY776">
        <v>0</v>
      </c>
      <c r="GZ776">
        <v>1</v>
      </c>
      <c r="HA776">
        <v>1</v>
      </c>
      <c r="HB776">
        <v>1</v>
      </c>
      <c r="HC776">
        <v>0</v>
      </c>
      <c r="HD776">
        <v>3</v>
      </c>
      <c r="HE776">
        <v>0</v>
      </c>
      <c r="HF776">
        <v>4</v>
      </c>
      <c r="HI776">
        <v>4</v>
      </c>
      <c r="HJ776">
        <v>13</v>
      </c>
      <c r="HK776">
        <v>2</v>
      </c>
      <c r="HL776">
        <v>24</v>
      </c>
      <c r="HM776">
        <v>1</v>
      </c>
      <c r="HN776">
        <v>31</v>
      </c>
      <c r="HO776">
        <v>4</v>
      </c>
      <c r="HP776">
        <v>6</v>
      </c>
      <c r="HS776">
        <v>12</v>
      </c>
      <c r="HT776">
        <v>9</v>
      </c>
      <c r="HU776">
        <v>12</v>
      </c>
      <c r="HV776">
        <v>16</v>
      </c>
      <c r="HW776">
        <v>14</v>
      </c>
      <c r="HX776">
        <v>2</v>
      </c>
      <c r="HY776">
        <v>11</v>
      </c>
      <c r="HZ776">
        <v>13</v>
      </c>
      <c r="IC776">
        <v>1</v>
      </c>
      <c r="ID776">
        <v>29</v>
      </c>
      <c r="IE776">
        <v>3</v>
      </c>
      <c r="IF776">
        <v>8</v>
      </c>
      <c r="IG776">
        <v>3</v>
      </c>
      <c r="IH776">
        <v>6</v>
      </c>
      <c r="II776">
        <v>4</v>
      </c>
      <c r="IJ776">
        <v>6</v>
      </c>
      <c r="IM776">
        <v>1</v>
      </c>
      <c r="IN776">
        <v>2</v>
      </c>
      <c r="IO776">
        <v>0</v>
      </c>
      <c r="IP776">
        <v>5</v>
      </c>
      <c r="IQ776">
        <v>0</v>
      </c>
      <c r="IR776">
        <v>8</v>
      </c>
      <c r="IS776">
        <v>0</v>
      </c>
      <c r="IT776">
        <v>12</v>
      </c>
    </row>
    <row r="777" spans="1:254" x14ac:dyDescent="0.25">
      <c r="A777" s="3" t="str">
        <f t="shared" si="12"/>
        <v/>
      </c>
      <c r="B777" s="4"/>
      <c r="AK777">
        <v>20</v>
      </c>
      <c r="AL777">
        <v>1</v>
      </c>
      <c r="AM777" s="5">
        <v>0.41180555555555554</v>
      </c>
      <c r="AN777">
        <v>10</v>
      </c>
      <c r="AO777" s="5">
        <v>0.40138888888888885</v>
      </c>
      <c r="AP777">
        <v>1</v>
      </c>
      <c r="AQ777" s="5">
        <v>0.36874999999999997</v>
      </c>
      <c r="AR777">
        <v>10</v>
      </c>
      <c r="AS777" s="5">
        <v>0.38819444444444445</v>
      </c>
      <c r="AV777">
        <v>230.75</v>
      </c>
      <c r="AW777">
        <v>32</v>
      </c>
      <c r="AX777">
        <v>85.71</v>
      </c>
      <c r="AY777">
        <v>7</v>
      </c>
      <c r="AZ777">
        <v>69.44</v>
      </c>
      <c r="BA777">
        <v>18</v>
      </c>
      <c r="BB777">
        <v>30.5</v>
      </c>
      <c r="BC777">
        <v>24</v>
      </c>
      <c r="BD777">
        <v>1.74</v>
      </c>
      <c r="BE777">
        <v>21</v>
      </c>
      <c r="BF777">
        <v>36.36</v>
      </c>
      <c r="BG777">
        <v>30</v>
      </c>
      <c r="BH777">
        <v>0</v>
      </c>
      <c r="BI777">
        <v>26</v>
      </c>
      <c r="BJ777">
        <v>26</v>
      </c>
      <c r="BK777">
        <v>12</v>
      </c>
      <c r="BL777">
        <v>22</v>
      </c>
      <c r="BM777">
        <v>23</v>
      </c>
      <c r="BN777">
        <v>28</v>
      </c>
      <c r="BO777">
        <v>0</v>
      </c>
      <c r="BP777">
        <v>8</v>
      </c>
      <c r="BQ777">
        <v>4</v>
      </c>
      <c r="BR777">
        <v>27</v>
      </c>
      <c r="BS777">
        <v>-4</v>
      </c>
      <c r="BT777">
        <v>12</v>
      </c>
      <c r="BU777">
        <v>1</v>
      </c>
      <c r="BV777">
        <v>12</v>
      </c>
      <c r="BW777">
        <v>45</v>
      </c>
      <c r="BX777">
        <v>14</v>
      </c>
      <c r="BY777">
        <v>0</v>
      </c>
      <c r="BZ777">
        <v>2</v>
      </c>
      <c r="CA777">
        <v>16</v>
      </c>
      <c r="CB777">
        <v>40</v>
      </c>
      <c r="CC777">
        <v>16</v>
      </c>
      <c r="CD777">
        <v>254.43</v>
      </c>
      <c r="CE777">
        <v>72.819999999999993</v>
      </c>
      <c r="CF777">
        <v>69.12</v>
      </c>
      <c r="CG777">
        <v>52.59</v>
      </c>
      <c r="CH777">
        <v>1.7</v>
      </c>
      <c r="CI777">
        <v>29.34</v>
      </c>
      <c r="CJ777">
        <v>49.06</v>
      </c>
      <c r="CK777">
        <v>3.01</v>
      </c>
      <c r="CL777">
        <v>4.0199999999999996</v>
      </c>
      <c r="CM777">
        <v>4.72</v>
      </c>
      <c r="CN777">
        <v>254.45</v>
      </c>
      <c r="CO777">
        <v>72.33</v>
      </c>
      <c r="CP777">
        <v>68.98</v>
      </c>
      <c r="CQ777">
        <v>52.6</v>
      </c>
      <c r="CR777">
        <v>1.7</v>
      </c>
      <c r="CS777">
        <v>29.31</v>
      </c>
      <c r="CT777">
        <v>48.86</v>
      </c>
      <c r="CU777">
        <v>3.01</v>
      </c>
      <c r="CV777">
        <v>4.0199999999999996</v>
      </c>
      <c r="CW777">
        <v>4.72</v>
      </c>
      <c r="CX777">
        <v>1</v>
      </c>
      <c r="CY777">
        <v>23</v>
      </c>
      <c r="CZ777">
        <v>24</v>
      </c>
      <c r="DA777">
        <v>1</v>
      </c>
      <c r="DB777">
        <v>20</v>
      </c>
      <c r="DC777">
        <v>229</v>
      </c>
      <c r="DD777">
        <v>32</v>
      </c>
      <c r="DE777">
        <v>230</v>
      </c>
      <c r="DF777">
        <v>32</v>
      </c>
      <c r="DG777">
        <v>226</v>
      </c>
      <c r="DH777">
        <v>34</v>
      </c>
      <c r="DI777">
        <v>238</v>
      </c>
      <c r="DJ777">
        <v>29</v>
      </c>
      <c r="DM777">
        <v>92.86</v>
      </c>
      <c r="DN777">
        <v>3</v>
      </c>
      <c r="DO777">
        <v>100</v>
      </c>
      <c r="DP777">
        <v>1</v>
      </c>
      <c r="DQ777">
        <v>85.71</v>
      </c>
      <c r="DR777">
        <v>6</v>
      </c>
      <c r="DS777">
        <v>64.290000000000006</v>
      </c>
      <c r="DT777">
        <v>27</v>
      </c>
      <c r="DW777">
        <v>72.22</v>
      </c>
      <c r="DX777">
        <v>16</v>
      </c>
      <c r="DY777">
        <v>77.78</v>
      </c>
      <c r="DZ777">
        <v>6</v>
      </c>
      <c r="EA777">
        <v>50</v>
      </c>
      <c r="EB777">
        <v>35</v>
      </c>
      <c r="EC777">
        <v>77.78</v>
      </c>
      <c r="ED777">
        <v>3</v>
      </c>
      <c r="EG777">
        <v>32</v>
      </c>
      <c r="EH777">
        <v>27</v>
      </c>
      <c r="EI777">
        <v>29</v>
      </c>
      <c r="EJ777">
        <v>11</v>
      </c>
      <c r="EK777">
        <v>31</v>
      </c>
      <c r="EL777">
        <v>23</v>
      </c>
      <c r="EM777">
        <v>30</v>
      </c>
      <c r="EN777">
        <v>18</v>
      </c>
      <c r="EQ777">
        <v>1.85</v>
      </c>
      <c r="ER777">
        <v>32</v>
      </c>
      <c r="ES777">
        <v>1.64</v>
      </c>
      <c r="ET777">
        <v>8</v>
      </c>
      <c r="EU777">
        <v>1.78</v>
      </c>
      <c r="EV777">
        <v>22</v>
      </c>
      <c r="EW777">
        <v>1.71</v>
      </c>
      <c r="EX777">
        <v>19</v>
      </c>
      <c r="FA777">
        <v>20</v>
      </c>
      <c r="FB777">
        <v>27</v>
      </c>
      <c r="FC777">
        <v>75</v>
      </c>
      <c r="FD777">
        <v>7</v>
      </c>
      <c r="FE777">
        <v>33.33</v>
      </c>
      <c r="FF777">
        <v>29</v>
      </c>
      <c r="FG777">
        <v>25</v>
      </c>
      <c r="FH777">
        <v>26</v>
      </c>
      <c r="FO777">
        <v>0</v>
      </c>
      <c r="FP777">
        <v>19</v>
      </c>
      <c r="FQ777">
        <v>0</v>
      </c>
      <c r="FR777">
        <v>16</v>
      </c>
      <c r="FU777">
        <v>0</v>
      </c>
      <c r="FV777">
        <v>15</v>
      </c>
      <c r="FW777">
        <v>1</v>
      </c>
      <c r="FX777">
        <v>18</v>
      </c>
      <c r="FY777">
        <v>0</v>
      </c>
      <c r="FZ777">
        <v>13</v>
      </c>
      <c r="GA777">
        <v>-1</v>
      </c>
      <c r="GB777">
        <v>1</v>
      </c>
      <c r="GE777">
        <v>2</v>
      </c>
      <c r="GF777">
        <v>25</v>
      </c>
      <c r="GG777">
        <v>-4</v>
      </c>
      <c r="GH777">
        <v>1</v>
      </c>
      <c r="GI777">
        <v>4</v>
      </c>
      <c r="GJ777">
        <v>35</v>
      </c>
      <c r="GK777">
        <v>2</v>
      </c>
      <c r="GL777">
        <v>18</v>
      </c>
      <c r="GO777">
        <v>0</v>
      </c>
      <c r="GP777">
        <v>24</v>
      </c>
      <c r="GQ777">
        <v>-1</v>
      </c>
      <c r="GR777">
        <v>16</v>
      </c>
      <c r="GS777">
        <v>0</v>
      </c>
      <c r="GT777">
        <v>19</v>
      </c>
      <c r="GU777">
        <v>-3</v>
      </c>
      <c r="GV777">
        <v>1</v>
      </c>
      <c r="GY777">
        <v>0</v>
      </c>
      <c r="GZ777">
        <v>1</v>
      </c>
      <c r="HA777">
        <v>0</v>
      </c>
      <c r="HB777">
        <v>4</v>
      </c>
      <c r="HC777">
        <v>0</v>
      </c>
      <c r="HD777">
        <v>3</v>
      </c>
      <c r="HE777">
        <v>1</v>
      </c>
      <c r="HF777">
        <v>1</v>
      </c>
      <c r="HI777">
        <v>2</v>
      </c>
      <c r="HJ777">
        <v>28</v>
      </c>
      <c r="HK777">
        <v>5</v>
      </c>
      <c r="HL777">
        <v>3</v>
      </c>
      <c r="HM777">
        <v>2</v>
      </c>
      <c r="HN777">
        <v>25</v>
      </c>
      <c r="HO777">
        <v>3</v>
      </c>
      <c r="HP777">
        <v>15</v>
      </c>
      <c r="HS777">
        <v>12</v>
      </c>
      <c r="HT777">
        <v>9</v>
      </c>
      <c r="HU777">
        <v>12</v>
      </c>
      <c r="HV777">
        <v>16</v>
      </c>
      <c r="HW777">
        <v>10</v>
      </c>
      <c r="HX777">
        <v>32</v>
      </c>
      <c r="HY777">
        <v>11</v>
      </c>
      <c r="HZ777">
        <v>13</v>
      </c>
      <c r="IC777">
        <v>4</v>
      </c>
      <c r="ID777">
        <v>3</v>
      </c>
      <c r="IE777">
        <v>1</v>
      </c>
      <c r="IF777">
        <v>26</v>
      </c>
      <c r="IG777">
        <v>6</v>
      </c>
      <c r="IH777">
        <v>1</v>
      </c>
      <c r="II777">
        <v>3</v>
      </c>
      <c r="IJ777">
        <v>15</v>
      </c>
      <c r="IM777">
        <v>0</v>
      </c>
      <c r="IN777">
        <v>7</v>
      </c>
      <c r="IO777">
        <v>0</v>
      </c>
      <c r="IP777">
        <v>5</v>
      </c>
      <c r="IQ777">
        <v>0</v>
      </c>
      <c r="IR777">
        <v>8</v>
      </c>
      <c r="IS777">
        <v>0</v>
      </c>
      <c r="IT777">
        <v>12</v>
      </c>
    </row>
    <row r="778" spans="1:254" x14ac:dyDescent="0.25">
      <c r="A778" s="3" t="str">
        <f t="shared" si="12"/>
        <v/>
      </c>
      <c r="B778" s="4"/>
      <c r="AK778">
        <v>20</v>
      </c>
      <c r="AL778">
        <v>10</v>
      </c>
      <c r="AM778" s="5">
        <v>0.44236111111111115</v>
      </c>
      <c r="AN778">
        <v>10</v>
      </c>
      <c r="AO778" s="5">
        <v>0.42430555555555555</v>
      </c>
      <c r="AP778">
        <v>10</v>
      </c>
      <c r="AQ778" s="5">
        <v>0.4604166666666667</v>
      </c>
      <c r="AR778">
        <v>10</v>
      </c>
      <c r="AS778" s="5">
        <v>0.34236111111111112</v>
      </c>
      <c r="AV778">
        <v>237.75</v>
      </c>
      <c r="AW778">
        <v>24</v>
      </c>
      <c r="AX778">
        <v>87.5</v>
      </c>
      <c r="AY778">
        <v>4</v>
      </c>
      <c r="AZ778">
        <v>63.89</v>
      </c>
      <c r="BA778">
        <v>26</v>
      </c>
      <c r="BB778">
        <v>29.5</v>
      </c>
      <c r="BC778">
        <v>14</v>
      </c>
      <c r="BD778">
        <v>1.83</v>
      </c>
      <c r="BE778">
        <v>34</v>
      </c>
      <c r="BF778">
        <v>69.23</v>
      </c>
      <c r="BG778">
        <v>3</v>
      </c>
      <c r="BH778">
        <v>100</v>
      </c>
      <c r="BI778">
        <v>1</v>
      </c>
      <c r="BJ778">
        <v>10</v>
      </c>
      <c r="BK778">
        <v>17</v>
      </c>
      <c r="BL778">
        <v>18</v>
      </c>
      <c r="BM778">
        <v>25</v>
      </c>
      <c r="BN778">
        <v>21</v>
      </c>
      <c r="BO778">
        <v>-1</v>
      </c>
      <c r="BP778">
        <v>7</v>
      </c>
      <c r="BQ778">
        <v>2</v>
      </c>
      <c r="BR778">
        <v>20</v>
      </c>
      <c r="BS778">
        <v>-1</v>
      </c>
      <c r="BT778">
        <v>27</v>
      </c>
      <c r="BU778">
        <v>1</v>
      </c>
      <c r="BV778">
        <v>7</v>
      </c>
      <c r="BW778">
        <v>56</v>
      </c>
      <c r="BX778">
        <v>7</v>
      </c>
      <c r="BY778">
        <v>1</v>
      </c>
      <c r="BZ778">
        <v>4</v>
      </c>
      <c r="CA778">
        <v>16</v>
      </c>
      <c r="CB778">
        <v>40</v>
      </c>
      <c r="CC778">
        <v>16</v>
      </c>
      <c r="CD778">
        <v>254.43</v>
      </c>
      <c r="CE778">
        <v>72.819999999999993</v>
      </c>
      <c r="CF778">
        <v>69.12</v>
      </c>
      <c r="CG778">
        <v>52.59</v>
      </c>
      <c r="CH778">
        <v>1.7</v>
      </c>
      <c r="CI778">
        <v>29.34</v>
      </c>
      <c r="CJ778">
        <v>49.06</v>
      </c>
      <c r="CK778">
        <v>3.01</v>
      </c>
      <c r="CL778">
        <v>4.0199999999999996</v>
      </c>
      <c r="CM778">
        <v>4.72</v>
      </c>
      <c r="CN778">
        <v>254.45</v>
      </c>
      <c r="CO778">
        <v>72.33</v>
      </c>
      <c r="CP778">
        <v>68.98</v>
      </c>
      <c r="CQ778">
        <v>52.6</v>
      </c>
      <c r="CR778">
        <v>1.7</v>
      </c>
      <c r="CS778">
        <v>29.31</v>
      </c>
      <c r="CT778">
        <v>48.86</v>
      </c>
      <c r="CU778">
        <v>3.01</v>
      </c>
      <c r="CV778">
        <v>4.0199999999999996</v>
      </c>
      <c r="CW778">
        <v>4.72</v>
      </c>
      <c r="CX778">
        <v>1</v>
      </c>
      <c r="CY778">
        <v>34</v>
      </c>
      <c r="CZ778">
        <v>1</v>
      </c>
      <c r="DA778">
        <v>27</v>
      </c>
      <c r="DB778">
        <v>8</v>
      </c>
      <c r="DC778">
        <v>235</v>
      </c>
      <c r="DD778">
        <v>23</v>
      </c>
      <c r="DE778">
        <v>246</v>
      </c>
      <c r="DF778">
        <v>17</v>
      </c>
      <c r="DG778">
        <v>232</v>
      </c>
      <c r="DH778">
        <v>28</v>
      </c>
      <c r="DI778">
        <v>238</v>
      </c>
      <c r="DJ778">
        <v>29</v>
      </c>
      <c r="DM778">
        <v>85.71</v>
      </c>
      <c r="DN778">
        <v>8</v>
      </c>
      <c r="DO778">
        <v>85.71</v>
      </c>
      <c r="DP778">
        <v>9</v>
      </c>
      <c r="DQ778">
        <v>85.71</v>
      </c>
      <c r="DR778">
        <v>6</v>
      </c>
      <c r="DS778">
        <v>92.86</v>
      </c>
      <c r="DT778">
        <v>1</v>
      </c>
      <c r="DW778">
        <v>55.56</v>
      </c>
      <c r="DX778">
        <v>30</v>
      </c>
      <c r="DY778">
        <v>55.56</v>
      </c>
      <c r="DZ778">
        <v>31</v>
      </c>
      <c r="EA778">
        <v>83.33</v>
      </c>
      <c r="EB778">
        <v>2</v>
      </c>
      <c r="EC778">
        <v>61.11</v>
      </c>
      <c r="ED778">
        <v>19</v>
      </c>
      <c r="EG778">
        <v>31</v>
      </c>
      <c r="EH778">
        <v>23</v>
      </c>
      <c r="EI778">
        <v>31</v>
      </c>
      <c r="EJ778">
        <v>20</v>
      </c>
      <c r="EK778">
        <v>27</v>
      </c>
      <c r="EL778">
        <v>5</v>
      </c>
      <c r="EM778">
        <v>29</v>
      </c>
      <c r="EN778">
        <v>12</v>
      </c>
      <c r="EQ778">
        <v>1.9</v>
      </c>
      <c r="ER778">
        <v>35</v>
      </c>
      <c r="ES778">
        <v>1.9</v>
      </c>
      <c r="ET778">
        <v>30</v>
      </c>
      <c r="EU778">
        <v>1.67</v>
      </c>
      <c r="EV778">
        <v>9</v>
      </c>
      <c r="EW778">
        <v>1.91</v>
      </c>
      <c r="EX778">
        <v>31</v>
      </c>
      <c r="FA778">
        <v>62.5</v>
      </c>
      <c r="FB778">
        <v>9</v>
      </c>
      <c r="FC778">
        <v>50</v>
      </c>
      <c r="FD778">
        <v>15</v>
      </c>
      <c r="FE778">
        <v>100</v>
      </c>
      <c r="FF778">
        <v>1</v>
      </c>
      <c r="FG778">
        <v>85.71</v>
      </c>
      <c r="FH778">
        <v>2</v>
      </c>
      <c r="FM778">
        <v>100</v>
      </c>
      <c r="FN778">
        <v>1</v>
      </c>
      <c r="FO778">
        <v>100</v>
      </c>
      <c r="FP778">
        <v>1</v>
      </c>
      <c r="FQ778">
        <v>100</v>
      </c>
      <c r="FR778">
        <v>1</v>
      </c>
      <c r="FU778">
        <v>1</v>
      </c>
      <c r="FV778">
        <v>26</v>
      </c>
      <c r="FW778">
        <v>0</v>
      </c>
      <c r="FX778">
        <v>9</v>
      </c>
      <c r="FY778">
        <v>-2</v>
      </c>
      <c r="FZ778">
        <v>1</v>
      </c>
      <c r="GA778">
        <v>0</v>
      </c>
      <c r="GB778">
        <v>8</v>
      </c>
      <c r="GE778">
        <v>3</v>
      </c>
      <c r="GF778">
        <v>33</v>
      </c>
      <c r="GG778">
        <v>3</v>
      </c>
      <c r="GH778">
        <v>32</v>
      </c>
      <c r="GI778">
        <v>-4</v>
      </c>
      <c r="GJ778">
        <v>1</v>
      </c>
      <c r="GK778">
        <v>0</v>
      </c>
      <c r="GL778">
        <v>6</v>
      </c>
      <c r="GO778">
        <v>-1</v>
      </c>
      <c r="GP778">
        <v>15</v>
      </c>
      <c r="GQ778">
        <v>0</v>
      </c>
      <c r="GR778">
        <v>19</v>
      </c>
      <c r="GS778">
        <v>0</v>
      </c>
      <c r="GT778">
        <v>19</v>
      </c>
      <c r="GU778">
        <v>0</v>
      </c>
      <c r="GV778">
        <v>25</v>
      </c>
      <c r="GY778">
        <v>0</v>
      </c>
      <c r="GZ778">
        <v>1</v>
      </c>
      <c r="HA778">
        <v>0</v>
      </c>
      <c r="HB778">
        <v>4</v>
      </c>
      <c r="HC778">
        <v>1</v>
      </c>
      <c r="HD778">
        <v>1</v>
      </c>
      <c r="HE778">
        <v>0</v>
      </c>
      <c r="HF778">
        <v>4</v>
      </c>
      <c r="HI778">
        <v>1</v>
      </c>
      <c r="HJ778">
        <v>34</v>
      </c>
      <c r="HK778">
        <v>1</v>
      </c>
      <c r="HL778">
        <v>30</v>
      </c>
      <c r="HM778">
        <v>4</v>
      </c>
      <c r="HN778">
        <v>7</v>
      </c>
      <c r="HO778">
        <v>1</v>
      </c>
      <c r="HP778">
        <v>28</v>
      </c>
      <c r="HS778">
        <v>14</v>
      </c>
      <c r="HT778">
        <v>3</v>
      </c>
      <c r="HU778">
        <v>13</v>
      </c>
      <c r="HV778">
        <v>10</v>
      </c>
      <c r="HW778">
        <v>13</v>
      </c>
      <c r="HX778">
        <v>7</v>
      </c>
      <c r="HY778">
        <v>16</v>
      </c>
      <c r="HZ778">
        <v>1</v>
      </c>
      <c r="IC778">
        <v>2</v>
      </c>
      <c r="ID778">
        <v>17</v>
      </c>
      <c r="IE778">
        <v>4</v>
      </c>
      <c r="IF778">
        <v>3</v>
      </c>
      <c r="IG778">
        <v>0</v>
      </c>
      <c r="IH778">
        <v>32</v>
      </c>
      <c r="II778">
        <v>1</v>
      </c>
      <c r="IJ778">
        <v>28</v>
      </c>
      <c r="IM778">
        <v>1</v>
      </c>
      <c r="IN778">
        <v>2</v>
      </c>
      <c r="IO778">
        <v>0</v>
      </c>
      <c r="IP778">
        <v>5</v>
      </c>
      <c r="IQ778">
        <v>0</v>
      </c>
      <c r="IR778">
        <v>8</v>
      </c>
      <c r="IS778">
        <v>0</v>
      </c>
      <c r="IT778">
        <v>12</v>
      </c>
    </row>
    <row r="779" spans="1:254" x14ac:dyDescent="0.25">
      <c r="A779" s="3" t="str">
        <f t="shared" si="12"/>
        <v/>
      </c>
      <c r="B779" s="4"/>
      <c r="AK779">
        <v>20</v>
      </c>
      <c r="AL779">
        <v>1</v>
      </c>
      <c r="AM779" s="5">
        <v>0.41944444444444445</v>
      </c>
      <c r="AN779">
        <v>10</v>
      </c>
      <c r="AO779" s="5">
        <v>0.43194444444444446</v>
      </c>
      <c r="AP779">
        <v>10</v>
      </c>
      <c r="AQ779" s="5">
        <v>0.42222222222222222</v>
      </c>
      <c r="AR779">
        <v>1</v>
      </c>
      <c r="AS779" s="5">
        <v>0.35000000000000003</v>
      </c>
      <c r="AV779">
        <v>250.5</v>
      </c>
      <c r="AW779">
        <v>13</v>
      </c>
      <c r="AX779">
        <v>76.790000000000006</v>
      </c>
      <c r="AY779">
        <v>15</v>
      </c>
      <c r="AZ779">
        <v>65.28</v>
      </c>
      <c r="BA779">
        <v>24</v>
      </c>
      <c r="BB779">
        <v>28.75</v>
      </c>
      <c r="BC779">
        <v>6</v>
      </c>
      <c r="BD779">
        <v>1.7</v>
      </c>
      <c r="BE779">
        <v>11</v>
      </c>
      <c r="BF779">
        <v>56</v>
      </c>
      <c r="BG779">
        <v>10</v>
      </c>
      <c r="BH779">
        <v>0</v>
      </c>
      <c r="BI779">
        <v>26</v>
      </c>
      <c r="BJ779">
        <v>10</v>
      </c>
      <c r="BK779">
        <v>21</v>
      </c>
      <c r="BL779">
        <v>16</v>
      </c>
      <c r="BM779">
        <v>9</v>
      </c>
      <c r="BN779">
        <v>10</v>
      </c>
      <c r="BO779">
        <v>2</v>
      </c>
      <c r="BP779">
        <v>22</v>
      </c>
      <c r="BQ779">
        <v>3</v>
      </c>
      <c r="BR779">
        <v>24</v>
      </c>
      <c r="BS779">
        <v>-5</v>
      </c>
      <c r="BT779">
        <v>7</v>
      </c>
      <c r="BU779">
        <v>0</v>
      </c>
      <c r="BV779">
        <v>14</v>
      </c>
      <c r="BW779">
        <v>47</v>
      </c>
      <c r="BX779">
        <v>9</v>
      </c>
      <c r="BY779">
        <v>3</v>
      </c>
      <c r="BZ779">
        <v>1</v>
      </c>
      <c r="CA779">
        <v>16</v>
      </c>
      <c r="CB779">
        <v>40</v>
      </c>
      <c r="CC779">
        <v>16</v>
      </c>
      <c r="CD779">
        <v>254.43</v>
      </c>
      <c r="CE779">
        <v>72.819999999999993</v>
      </c>
      <c r="CF779">
        <v>69.12</v>
      </c>
      <c r="CG779">
        <v>52.59</v>
      </c>
      <c r="CH779">
        <v>1.7</v>
      </c>
      <c r="CI779">
        <v>29.34</v>
      </c>
      <c r="CJ779">
        <v>49.06</v>
      </c>
      <c r="CK779">
        <v>3.01</v>
      </c>
      <c r="CL779">
        <v>4.0199999999999996</v>
      </c>
      <c r="CM779">
        <v>4.72</v>
      </c>
      <c r="CN779">
        <v>254.45</v>
      </c>
      <c r="CO779">
        <v>72.33</v>
      </c>
      <c r="CP779">
        <v>68.98</v>
      </c>
      <c r="CQ779">
        <v>52.6</v>
      </c>
      <c r="CR779">
        <v>1.7</v>
      </c>
      <c r="CS779">
        <v>29.31</v>
      </c>
      <c r="CT779">
        <v>48.86</v>
      </c>
      <c r="CU779">
        <v>3.01</v>
      </c>
      <c r="CV779">
        <v>4.0199999999999996</v>
      </c>
      <c r="CW779">
        <v>4.72</v>
      </c>
      <c r="CX779">
        <v>9</v>
      </c>
      <c r="CY779">
        <v>13</v>
      </c>
      <c r="CZ779">
        <v>17</v>
      </c>
      <c r="DA779">
        <v>20</v>
      </c>
      <c r="DB779">
        <v>2</v>
      </c>
      <c r="DC779">
        <v>255</v>
      </c>
      <c r="DD779">
        <v>6</v>
      </c>
      <c r="DE779">
        <v>256</v>
      </c>
      <c r="DF779">
        <v>8</v>
      </c>
      <c r="DG779">
        <v>250</v>
      </c>
      <c r="DH779">
        <v>7</v>
      </c>
      <c r="DI779">
        <v>241</v>
      </c>
      <c r="DJ779">
        <v>23</v>
      </c>
      <c r="DM779">
        <v>57.14</v>
      </c>
      <c r="DN779">
        <v>28</v>
      </c>
      <c r="DO779">
        <v>92.86</v>
      </c>
      <c r="DP779">
        <v>5</v>
      </c>
      <c r="DQ779">
        <v>85.71</v>
      </c>
      <c r="DR779">
        <v>6</v>
      </c>
      <c r="DS779">
        <v>71.430000000000007</v>
      </c>
      <c r="DT779">
        <v>16</v>
      </c>
      <c r="DW779">
        <v>66.67</v>
      </c>
      <c r="DX779">
        <v>21</v>
      </c>
      <c r="DY779">
        <v>66.67</v>
      </c>
      <c r="DZ779">
        <v>21</v>
      </c>
      <c r="EA779">
        <v>66.67</v>
      </c>
      <c r="EB779">
        <v>20</v>
      </c>
      <c r="EC779">
        <v>61.11</v>
      </c>
      <c r="ED779">
        <v>19</v>
      </c>
      <c r="EG779">
        <v>32</v>
      </c>
      <c r="EH779">
        <v>27</v>
      </c>
      <c r="EI779">
        <v>29</v>
      </c>
      <c r="EJ779">
        <v>11</v>
      </c>
      <c r="EK779">
        <v>25</v>
      </c>
      <c r="EL779">
        <v>2</v>
      </c>
      <c r="EM779">
        <v>29</v>
      </c>
      <c r="EN779">
        <v>12</v>
      </c>
      <c r="EQ779">
        <v>1.83</v>
      </c>
      <c r="ER779">
        <v>30</v>
      </c>
      <c r="ES779">
        <v>1.67</v>
      </c>
      <c r="ET779">
        <v>9</v>
      </c>
      <c r="EU779">
        <v>1.58</v>
      </c>
      <c r="EV779">
        <v>3</v>
      </c>
      <c r="EW779">
        <v>1.73</v>
      </c>
      <c r="EX779">
        <v>20</v>
      </c>
      <c r="FA779">
        <v>33.33</v>
      </c>
      <c r="FB779">
        <v>23</v>
      </c>
      <c r="FC779">
        <v>66.67</v>
      </c>
      <c r="FD779">
        <v>8</v>
      </c>
      <c r="FE779">
        <v>83.33</v>
      </c>
      <c r="FF779">
        <v>4</v>
      </c>
      <c r="FG779">
        <v>42.86</v>
      </c>
      <c r="FH779">
        <v>16</v>
      </c>
      <c r="FQ779">
        <v>0</v>
      </c>
      <c r="FR779">
        <v>16</v>
      </c>
      <c r="FU779">
        <v>1</v>
      </c>
      <c r="FV779">
        <v>26</v>
      </c>
      <c r="FW779">
        <v>-1</v>
      </c>
      <c r="FX779">
        <v>2</v>
      </c>
      <c r="FY779">
        <v>-1</v>
      </c>
      <c r="FZ779">
        <v>4</v>
      </c>
      <c r="GA779">
        <v>3</v>
      </c>
      <c r="GB779">
        <v>32</v>
      </c>
      <c r="GE779">
        <v>2</v>
      </c>
      <c r="GF779">
        <v>25</v>
      </c>
      <c r="GG779">
        <v>-1</v>
      </c>
      <c r="GH779">
        <v>7</v>
      </c>
      <c r="GI779">
        <v>-1</v>
      </c>
      <c r="GJ779">
        <v>10</v>
      </c>
      <c r="GK779">
        <v>3</v>
      </c>
      <c r="GL779">
        <v>25</v>
      </c>
      <c r="GO779">
        <v>0</v>
      </c>
      <c r="GP779">
        <v>24</v>
      </c>
      <c r="GQ779">
        <v>0</v>
      </c>
      <c r="GR779">
        <v>19</v>
      </c>
      <c r="GS779">
        <v>-2</v>
      </c>
      <c r="GT779">
        <v>1</v>
      </c>
      <c r="GU779">
        <v>-3</v>
      </c>
      <c r="GV779">
        <v>1</v>
      </c>
      <c r="GY779">
        <v>0</v>
      </c>
      <c r="GZ779">
        <v>1</v>
      </c>
      <c r="HA779">
        <v>0</v>
      </c>
      <c r="HB779">
        <v>4</v>
      </c>
      <c r="HC779">
        <v>0</v>
      </c>
      <c r="HD779">
        <v>3</v>
      </c>
      <c r="HE779">
        <v>0</v>
      </c>
      <c r="HF779">
        <v>4</v>
      </c>
      <c r="HI779">
        <v>2</v>
      </c>
      <c r="HJ779">
        <v>28</v>
      </c>
      <c r="HK779">
        <v>4</v>
      </c>
      <c r="HL779">
        <v>10</v>
      </c>
      <c r="HM779">
        <v>5</v>
      </c>
      <c r="HN779">
        <v>2</v>
      </c>
      <c r="HO779">
        <v>3</v>
      </c>
      <c r="HP779">
        <v>15</v>
      </c>
      <c r="HS779">
        <v>12</v>
      </c>
      <c r="HT779">
        <v>9</v>
      </c>
      <c r="HU779">
        <v>12</v>
      </c>
      <c r="HV779">
        <v>16</v>
      </c>
      <c r="HW779">
        <v>12</v>
      </c>
      <c r="HX779">
        <v>16</v>
      </c>
      <c r="HY779">
        <v>11</v>
      </c>
      <c r="HZ779">
        <v>13</v>
      </c>
      <c r="IC779">
        <v>3</v>
      </c>
      <c r="ID779">
        <v>10</v>
      </c>
      <c r="IE779">
        <v>2</v>
      </c>
      <c r="IF779">
        <v>18</v>
      </c>
      <c r="IG779">
        <v>1</v>
      </c>
      <c r="IH779">
        <v>27</v>
      </c>
      <c r="II779">
        <v>3</v>
      </c>
      <c r="IJ779">
        <v>15</v>
      </c>
      <c r="IM779">
        <v>1</v>
      </c>
      <c r="IN779">
        <v>2</v>
      </c>
      <c r="IO779">
        <v>0</v>
      </c>
      <c r="IP779">
        <v>5</v>
      </c>
      <c r="IQ779">
        <v>0</v>
      </c>
      <c r="IR779">
        <v>8</v>
      </c>
      <c r="IS779">
        <v>2</v>
      </c>
      <c r="IT779">
        <v>2</v>
      </c>
    </row>
    <row r="780" spans="1:254" x14ac:dyDescent="0.25">
      <c r="A780" s="3" t="str">
        <f t="shared" si="12"/>
        <v/>
      </c>
      <c r="B780" s="4"/>
      <c r="AK780">
        <v>23.5</v>
      </c>
      <c r="AL780">
        <v>10</v>
      </c>
      <c r="AM780" s="5">
        <v>0.38125000000000003</v>
      </c>
      <c r="AN780">
        <v>1</v>
      </c>
      <c r="AO780" s="5">
        <v>0.40138888888888885</v>
      </c>
      <c r="AP780">
        <v>1</v>
      </c>
      <c r="AQ780" s="5">
        <v>0.37638888888888888</v>
      </c>
      <c r="AR780">
        <v>1</v>
      </c>
      <c r="AS780" s="5">
        <v>0.3347222222222222</v>
      </c>
      <c r="AV780">
        <v>234.25</v>
      </c>
      <c r="AW780">
        <v>27</v>
      </c>
      <c r="AX780">
        <v>82.14</v>
      </c>
      <c r="AY780">
        <v>10</v>
      </c>
      <c r="AZ780">
        <v>63.89</v>
      </c>
      <c r="BA780">
        <v>26</v>
      </c>
      <c r="BB780">
        <v>29</v>
      </c>
      <c r="BC780">
        <v>9</v>
      </c>
      <c r="BD780">
        <v>1.65</v>
      </c>
      <c r="BE780">
        <v>4</v>
      </c>
      <c r="BF780">
        <v>38.46</v>
      </c>
      <c r="BG780">
        <v>27</v>
      </c>
      <c r="BH780">
        <v>100</v>
      </c>
      <c r="BI780">
        <v>1</v>
      </c>
      <c r="BJ780">
        <v>20</v>
      </c>
      <c r="BK780">
        <v>19</v>
      </c>
      <c r="BL780">
        <v>25</v>
      </c>
      <c r="BM780">
        <v>5</v>
      </c>
      <c r="BN780">
        <v>24</v>
      </c>
      <c r="BO780">
        <v>3</v>
      </c>
      <c r="BP780">
        <v>26</v>
      </c>
      <c r="BQ780">
        <v>4</v>
      </c>
      <c r="BR780">
        <v>27</v>
      </c>
      <c r="BS780">
        <v>-6</v>
      </c>
      <c r="BT780">
        <v>6</v>
      </c>
      <c r="BU780">
        <v>0</v>
      </c>
      <c r="BV780">
        <v>16</v>
      </c>
      <c r="BW780">
        <v>40</v>
      </c>
      <c r="BX780">
        <v>13</v>
      </c>
      <c r="BY780">
        <v>1</v>
      </c>
      <c r="BZ780">
        <v>3</v>
      </c>
      <c r="CA780">
        <v>16</v>
      </c>
      <c r="CB780">
        <v>40</v>
      </c>
      <c r="CC780">
        <v>16</v>
      </c>
      <c r="CD780">
        <v>254.43</v>
      </c>
      <c r="CE780">
        <v>72.819999999999993</v>
      </c>
      <c r="CF780">
        <v>69.12</v>
      </c>
      <c r="CG780">
        <v>52.59</v>
      </c>
      <c r="CH780">
        <v>1.7</v>
      </c>
      <c r="CI780">
        <v>29.34</v>
      </c>
      <c r="CJ780">
        <v>49.06</v>
      </c>
      <c r="CK780">
        <v>3.01</v>
      </c>
      <c r="CL780">
        <v>4.0199999999999996</v>
      </c>
      <c r="CM780">
        <v>4.72</v>
      </c>
      <c r="CN780">
        <v>254.45</v>
      </c>
      <c r="CO780">
        <v>72.33</v>
      </c>
      <c r="CP780">
        <v>68.98</v>
      </c>
      <c r="CQ780">
        <v>52.6</v>
      </c>
      <c r="CR780">
        <v>1.7</v>
      </c>
      <c r="CS780">
        <v>29.31</v>
      </c>
      <c r="CT780">
        <v>48.86</v>
      </c>
      <c r="CU780">
        <v>3.01</v>
      </c>
      <c r="CV780">
        <v>4.0199999999999996</v>
      </c>
      <c r="CW780">
        <v>4.72</v>
      </c>
      <c r="CX780">
        <v>9</v>
      </c>
      <c r="CY780">
        <v>4</v>
      </c>
      <c r="CZ780">
        <v>32</v>
      </c>
      <c r="DA780">
        <v>7</v>
      </c>
      <c r="DB780">
        <v>8</v>
      </c>
      <c r="DC780">
        <v>238</v>
      </c>
      <c r="DD780">
        <v>20</v>
      </c>
      <c r="DE780">
        <v>227</v>
      </c>
      <c r="DF780">
        <v>34</v>
      </c>
      <c r="DG780">
        <v>231</v>
      </c>
      <c r="DH780">
        <v>29</v>
      </c>
      <c r="DI780">
        <v>241</v>
      </c>
      <c r="DJ780">
        <v>23</v>
      </c>
      <c r="DM780">
        <v>92.86</v>
      </c>
      <c r="DN780">
        <v>3</v>
      </c>
      <c r="DO780">
        <v>64.290000000000006</v>
      </c>
      <c r="DP780">
        <v>27</v>
      </c>
      <c r="DQ780">
        <v>85.71</v>
      </c>
      <c r="DR780">
        <v>6</v>
      </c>
      <c r="DS780">
        <v>85.71</v>
      </c>
      <c r="DT780">
        <v>3</v>
      </c>
      <c r="DW780">
        <v>72.22</v>
      </c>
      <c r="DX780">
        <v>16</v>
      </c>
      <c r="DY780">
        <v>77.78</v>
      </c>
      <c r="DZ780">
        <v>6</v>
      </c>
      <c r="EA780">
        <v>66.67</v>
      </c>
      <c r="EB780">
        <v>20</v>
      </c>
      <c r="EC780">
        <v>38.89</v>
      </c>
      <c r="ED780">
        <v>32</v>
      </c>
      <c r="EG780">
        <v>27</v>
      </c>
      <c r="EH780">
        <v>3</v>
      </c>
      <c r="EI780">
        <v>33</v>
      </c>
      <c r="EJ780">
        <v>30</v>
      </c>
      <c r="EK780">
        <v>28</v>
      </c>
      <c r="EL780">
        <v>7</v>
      </c>
      <c r="EM780">
        <v>28</v>
      </c>
      <c r="EN780">
        <v>5</v>
      </c>
      <c r="EQ780">
        <v>1.46</v>
      </c>
      <c r="ER780">
        <v>2</v>
      </c>
      <c r="ES780">
        <v>1.79</v>
      </c>
      <c r="ET780">
        <v>19</v>
      </c>
      <c r="EU780">
        <v>1.75</v>
      </c>
      <c r="EV780">
        <v>18</v>
      </c>
      <c r="EW780">
        <v>1.57</v>
      </c>
      <c r="EX780">
        <v>2</v>
      </c>
      <c r="FA780">
        <v>20</v>
      </c>
      <c r="FB780">
        <v>27</v>
      </c>
      <c r="FC780">
        <v>0</v>
      </c>
      <c r="FD780">
        <v>32</v>
      </c>
      <c r="FE780">
        <v>66.67</v>
      </c>
      <c r="FF780">
        <v>10</v>
      </c>
      <c r="FG780">
        <v>45.45</v>
      </c>
      <c r="FH780">
        <v>13</v>
      </c>
      <c r="FM780">
        <v>100</v>
      </c>
      <c r="FN780">
        <v>1</v>
      </c>
      <c r="FO780">
        <v>100</v>
      </c>
      <c r="FP780">
        <v>1</v>
      </c>
      <c r="FU780">
        <v>-2</v>
      </c>
      <c r="FV780">
        <v>1</v>
      </c>
      <c r="FW780">
        <v>1</v>
      </c>
      <c r="FX780">
        <v>18</v>
      </c>
      <c r="FY780">
        <v>2</v>
      </c>
      <c r="FZ780">
        <v>31</v>
      </c>
      <c r="GA780">
        <v>2</v>
      </c>
      <c r="GB780">
        <v>27</v>
      </c>
      <c r="GE780">
        <v>1</v>
      </c>
      <c r="GF780">
        <v>23</v>
      </c>
      <c r="GG780">
        <v>2</v>
      </c>
      <c r="GH780">
        <v>31</v>
      </c>
      <c r="GI780">
        <v>-1</v>
      </c>
      <c r="GJ780">
        <v>10</v>
      </c>
      <c r="GK780">
        <v>2</v>
      </c>
      <c r="GL780">
        <v>18</v>
      </c>
      <c r="GO780">
        <v>-2</v>
      </c>
      <c r="GP780">
        <v>5</v>
      </c>
      <c r="GQ780">
        <v>-2</v>
      </c>
      <c r="GR780">
        <v>5</v>
      </c>
      <c r="GS780">
        <v>-2</v>
      </c>
      <c r="GT780">
        <v>1</v>
      </c>
      <c r="GU780">
        <v>0</v>
      </c>
      <c r="GV780">
        <v>25</v>
      </c>
      <c r="GY780">
        <v>0</v>
      </c>
      <c r="GZ780">
        <v>1</v>
      </c>
      <c r="HA780">
        <v>0</v>
      </c>
      <c r="HB780">
        <v>4</v>
      </c>
      <c r="HC780">
        <v>0</v>
      </c>
      <c r="HD780">
        <v>3</v>
      </c>
      <c r="HE780">
        <v>0</v>
      </c>
      <c r="HF780">
        <v>4</v>
      </c>
      <c r="HI780">
        <v>7</v>
      </c>
      <c r="HJ780">
        <v>2</v>
      </c>
      <c r="HK780">
        <v>3</v>
      </c>
      <c r="HL780">
        <v>15</v>
      </c>
      <c r="HM780">
        <v>3</v>
      </c>
      <c r="HN780">
        <v>18</v>
      </c>
      <c r="HO780">
        <v>3</v>
      </c>
      <c r="HP780">
        <v>15</v>
      </c>
      <c r="HS780">
        <v>7</v>
      </c>
      <c r="HT780">
        <v>34</v>
      </c>
      <c r="HU780">
        <v>11</v>
      </c>
      <c r="HV780">
        <v>24</v>
      </c>
      <c r="HW780">
        <v>13</v>
      </c>
      <c r="HX780">
        <v>7</v>
      </c>
      <c r="HY780">
        <v>9</v>
      </c>
      <c r="HZ780">
        <v>26</v>
      </c>
      <c r="IC780">
        <v>4</v>
      </c>
      <c r="ID780">
        <v>3</v>
      </c>
      <c r="IE780">
        <v>4</v>
      </c>
      <c r="IF780">
        <v>3</v>
      </c>
      <c r="IG780">
        <v>2</v>
      </c>
      <c r="IH780">
        <v>15</v>
      </c>
      <c r="II780">
        <v>3</v>
      </c>
      <c r="IJ780">
        <v>15</v>
      </c>
      <c r="IM780">
        <v>0</v>
      </c>
      <c r="IN780">
        <v>7</v>
      </c>
      <c r="IO780">
        <v>0</v>
      </c>
      <c r="IP780">
        <v>5</v>
      </c>
      <c r="IQ780">
        <v>0</v>
      </c>
      <c r="IR780">
        <v>8</v>
      </c>
      <c r="IS780">
        <v>1</v>
      </c>
      <c r="IT780">
        <v>3</v>
      </c>
    </row>
    <row r="781" spans="1:254" x14ac:dyDescent="0.25">
      <c r="A781" s="3" t="str">
        <f t="shared" si="12"/>
        <v/>
      </c>
      <c r="B781" s="4"/>
      <c r="AK781">
        <v>23.5</v>
      </c>
      <c r="AL781">
        <v>1</v>
      </c>
      <c r="AM781" s="5">
        <v>0.3888888888888889</v>
      </c>
      <c r="AN781">
        <v>1</v>
      </c>
      <c r="AO781" s="5">
        <v>0.42430555555555555</v>
      </c>
      <c r="AP781">
        <v>1</v>
      </c>
      <c r="AQ781" s="5">
        <v>0.42986111111111108</v>
      </c>
      <c r="AR781">
        <v>1</v>
      </c>
      <c r="AS781" s="5">
        <v>0.31944444444444448</v>
      </c>
      <c r="AV781">
        <v>243</v>
      </c>
      <c r="AW781">
        <v>19</v>
      </c>
      <c r="AX781">
        <v>83.93</v>
      </c>
      <c r="AY781">
        <v>8</v>
      </c>
      <c r="AZ781">
        <v>73.61</v>
      </c>
      <c r="BA781">
        <v>10</v>
      </c>
      <c r="BB781">
        <v>31.25</v>
      </c>
      <c r="BC781">
        <v>32</v>
      </c>
      <c r="BD781">
        <v>1.81</v>
      </c>
      <c r="BE781">
        <v>32</v>
      </c>
      <c r="BF781">
        <v>47.37</v>
      </c>
      <c r="BG781">
        <v>20</v>
      </c>
      <c r="BH781">
        <v>0</v>
      </c>
      <c r="BI781">
        <v>26</v>
      </c>
      <c r="BJ781">
        <v>8</v>
      </c>
      <c r="BK781">
        <v>5</v>
      </c>
      <c r="BL781">
        <v>8</v>
      </c>
      <c r="BM781">
        <v>33</v>
      </c>
      <c r="BN781">
        <v>18</v>
      </c>
      <c r="BO781">
        <v>0</v>
      </c>
      <c r="BP781">
        <v>8</v>
      </c>
      <c r="BQ781">
        <v>5</v>
      </c>
      <c r="BR781">
        <v>31</v>
      </c>
      <c r="BS781">
        <v>-4</v>
      </c>
      <c r="BT781">
        <v>12</v>
      </c>
      <c r="BU781">
        <v>0</v>
      </c>
      <c r="BV781">
        <v>10</v>
      </c>
      <c r="BW781">
        <v>52</v>
      </c>
      <c r="BX781">
        <v>7</v>
      </c>
      <c r="BY781">
        <v>1</v>
      </c>
      <c r="BZ781">
        <v>6</v>
      </c>
      <c r="CA781">
        <v>16</v>
      </c>
      <c r="CB781">
        <v>40</v>
      </c>
      <c r="CC781">
        <v>16</v>
      </c>
      <c r="CD781">
        <v>254.43</v>
      </c>
      <c r="CE781">
        <v>72.819999999999993</v>
      </c>
      <c r="CF781">
        <v>69.12</v>
      </c>
      <c r="CG781">
        <v>52.59</v>
      </c>
      <c r="CH781">
        <v>1.7</v>
      </c>
      <c r="CI781">
        <v>29.34</v>
      </c>
      <c r="CJ781">
        <v>49.06</v>
      </c>
      <c r="CK781">
        <v>3.01</v>
      </c>
      <c r="CL781">
        <v>4.0199999999999996</v>
      </c>
      <c r="CM781">
        <v>4.72</v>
      </c>
      <c r="CN781">
        <v>254.45</v>
      </c>
      <c r="CO781">
        <v>72.33</v>
      </c>
      <c r="CP781">
        <v>68.98</v>
      </c>
      <c r="CQ781">
        <v>52.6</v>
      </c>
      <c r="CR781">
        <v>1.7</v>
      </c>
      <c r="CS781">
        <v>29.31</v>
      </c>
      <c r="CT781">
        <v>48.86</v>
      </c>
      <c r="CU781">
        <v>3.01</v>
      </c>
      <c r="CV781">
        <v>4.0199999999999996</v>
      </c>
      <c r="CW781">
        <v>4.72</v>
      </c>
      <c r="CX781">
        <v>9</v>
      </c>
      <c r="CY781">
        <v>29</v>
      </c>
      <c r="CZ781">
        <v>4</v>
      </c>
      <c r="DA781">
        <v>27</v>
      </c>
      <c r="DB781">
        <v>8</v>
      </c>
      <c r="DC781">
        <v>239</v>
      </c>
      <c r="DD781">
        <v>19</v>
      </c>
      <c r="DE781">
        <v>238</v>
      </c>
      <c r="DF781">
        <v>26</v>
      </c>
      <c r="DG781">
        <v>251</v>
      </c>
      <c r="DH781">
        <v>5</v>
      </c>
      <c r="DI781">
        <v>244</v>
      </c>
      <c r="DJ781">
        <v>18</v>
      </c>
      <c r="DM781">
        <v>92.86</v>
      </c>
      <c r="DN781">
        <v>3</v>
      </c>
      <c r="DO781">
        <v>78.569999999999993</v>
      </c>
      <c r="DP781">
        <v>13</v>
      </c>
      <c r="DQ781">
        <v>78.569999999999993</v>
      </c>
      <c r="DR781">
        <v>16</v>
      </c>
      <c r="DS781">
        <v>85.71</v>
      </c>
      <c r="DT781">
        <v>3</v>
      </c>
      <c r="DW781">
        <v>83.33</v>
      </c>
      <c r="DX781">
        <v>6</v>
      </c>
      <c r="DY781">
        <v>83.33</v>
      </c>
      <c r="DZ781">
        <v>3</v>
      </c>
      <c r="EA781">
        <v>72.22</v>
      </c>
      <c r="EB781">
        <v>15</v>
      </c>
      <c r="EC781">
        <v>55.56</v>
      </c>
      <c r="ED781">
        <v>25</v>
      </c>
      <c r="EG781">
        <v>31</v>
      </c>
      <c r="EH781">
        <v>23</v>
      </c>
      <c r="EI781">
        <v>31</v>
      </c>
      <c r="EJ781">
        <v>20</v>
      </c>
      <c r="EK781">
        <v>31</v>
      </c>
      <c r="EL781">
        <v>23</v>
      </c>
      <c r="EM781">
        <v>32</v>
      </c>
      <c r="EN781">
        <v>27</v>
      </c>
      <c r="EQ781">
        <v>1.73</v>
      </c>
      <c r="ER781">
        <v>18</v>
      </c>
      <c r="ES781">
        <v>1.8</v>
      </c>
      <c r="ET781">
        <v>24</v>
      </c>
      <c r="EU781">
        <v>1.85</v>
      </c>
      <c r="EV781">
        <v>28</v>
      </c>
      <c r="EW781">
        <v>1.9</v>
      </c>
      <c r="EX781">
        <v>30</v>
      </c>
      <c r="FA781">
        <v>33.33</v>
      </c>
      <c r="FB781">
        <v>23</v>
      </c>
      <c r="FC781">
        <v>66.67</v>
      </c>
      <c r="FD781">
        <v>8</v>
      </c>
      <c r="FE781">
        <v>40</v>
      </c>
      <c r="FF781">
        <v>23</v>
      </c>
      <c r="FG781">
        <v>50</v>
      </c>
      <c r="FH781">
        <v>9</v>
      </c>
      <c r="FK781">
        <v>0</v>
      </c>
      <c r="FL781">
        <v>12</v>
      </c>
      <c r="FO781">
        <v>0</v>
      </c>
      <c r="FP781">
        <v>19</v>
      </c>
      <c r="FQ781">
        <v>0</v>
      </c>
      <c r="FR781">
        <v>16</v>
      </c>
      <c r="FU781">
        <v>0</v>
      </c>
      <c r="FV781">
        <v>15</v>
      </c>
      <c r="FW781">
        <v>0</v>
      </c>
      <c r="FX781">
        <v>9</v>
      </c>
      <c r="FY781">
        <v>-1</v>
      </c>
      <c r="FZ781">
        <v>4</v>
      </c>
      <c r="GA781">
        <v>1</v>
      </c>
      <c r="GB781">
        <v>15</v>
      </c>
      <c r="GE781">
        <v>0</v>
      </c>
      <c r="GF781">
        <v>16</v>
      </c>
      <c r="GG781">
        <v>-2</v>
      </c>
      <c r="GH781">
        <v>3</v>
      </c>
      <c r="GI781">
        <v>3</v>
      </c>
      <c r="GJ781">
        <v>33</v>
      </c>
      <c r="GK781">
        <v>4</v>
      </c>
      <c r="GL781">
        <v>28</v>
      </c>
      <c r="GO781">
        <v>-2</v>
      </c>
      <c r="GP781">
        <v>5</v>
      </c>
      <c r="GQ781">
        <v>0</v>
      </c>
      <c r="GR781">
        <v>19</v>
      </c>
      <c r="GS781">
        <v>-1</v>
      </c>
      <c r="GT781">
        <v>9</v>
      </c>
      <c r="GU781">
        <v>-1</v>
      </c>
      <c r="GV781">
        <v>16</v>
      </c>
      <c r="GY781">
        <v>0</v>
      </c>
      <c r="GZ781">
        <v>1</v>
      </c>
      <c r="HA781">
        <v>0</v>
      </c>
      <c r="HB781">
        <v>4</v>
      </c>
      <c r="HC781">
        <v>0</v>
      </c>
      <c r="HD781">
        <v>3</v>
      </c>
      <c r="HE781">
        <v>0</v>
      </c>
      <c r="HF781">
        <v>4</v>
      </c>
      <c r="HI781">
        <v>4</v>
      </c>
      <c r="HJ781">
        <v>13</v>
      </c>
      <c r="HK781">
        <v>3</v>
      </c>
      <c r="HL781">
        <v>15</v>
      </c>
      <c r="HM781">
        <v>2</v>
      </c>
      <c r="HN781">
        <v>25</v>
      </c>
      <c r="HO781">
        <v>1</v>
      </c>
      <c r="HP781">
        <v>28</v>
      </c>
      <c r="HS781">
        <v>12</v>
      </c>
      <c r="HT781">
        <v>9</v>
      </c>
      <c r="HU781">
        <v>14</v>
      </c>
      <c r="HV781">
        <v>4</v>
      </c>
      <c r="HW781">
        <v>13</v>
      </c>
      <c r="HX781">
        <v>7</v>
      </c>
      <c r="HY781">
        <v>13</v>
      </c>
      <c r="HZ781">
        <v>4</v>
      </c>
      <c r="IC781">
        <v>2</v>
      </c>
      <c r="ID781">
        <v>17</v>
      </c>
      <c r="IE781">
        <v>1</v>
      </c>
      <c r="IF781">
        <v>26</v>
      </c>
      <c r="IG781">
        <v>3</v>
      </c>
      <c r="IH781">
        <v>6</v>
      </c>
      <c r="II781">
        <v>1</v>
      </c>
      <c r="IJ781">
        <v>28</v>
      </c>
      <c r="IM781">
        <v>0</v>
      </c>
      <c r="IN781">
        <v>7</v>
      </c>
      <c r="IO781">
        <v>0</v>
      </c>
      <c r="IP781">
        <v>5</v>
      </c>
      <c r="IQ781">
        <v>0</v>
      </c>
      <c r="IR781">
        <v>8</v>
      </c>
      <c r="IS781">
        <v>1</v>
      </c>
      <c r="IT781">
        <v>3</v>
      </c>
    </row>
    <row r="782" spans="1:254" x14ac:dyDescent="0.25">
      <c r="A782" s="3" t="str">
        <f t="shared" si="12"/>
        <v/>
      </c>
      <c r="B782" s="4"/>
      <c r="AK782">
        <v>23.5</v>
      </c>
      <c r="AL782">
        <v>10</v>
      </c>
      <c r="AM782" s="5">
        <v>0.42708333333333331</v>
      </c>
      <c r="AN782">
        <v>1</v>
      </c>
      <c r="AO782" s="5">
        <v>0.4548611111111111</v>
      </c>
      <c r="AP782">
        <v>1</v>
      </c>
      <c r="AQ782" s="5">
        <v>0.3611111111111111</v>
      </c>
      <c r="AR782">
        <v>1</v>
      </c>
      <c r="AS782" s="5">
        <v>0.32708333333333334</v>
      </c>
      <c r="AV782">
        <v>244.75</v>
      </c>
      <c r="AW782">
        <v>16</v>
      </c>
      <c r="AX782">
        <v>58.93</v>
      </c>
      <c r="AY782">
        <v>34</v>
      </c>
      <c r="AZ782">
        <v>69.44</v>
      </c>
      <c r="BA782">
        <v>17</v>
      </c>
      <c r="BB782">
        <v>29.75</v>
      </c>
      <c r="BC782">
        <v>17</v>
      </c>
      <c r="BD782">
        <v>1.76</v>
      </c>
      <c r="BE782">
        <v>26</v>
      </c>
      <c r="BF782">
        <v>45.45</v>
      </c>
      <c r="BG782">
        <v>22</v>
      </c>
      <c r="BH782">
        <v>57.14</v>
      </c>
      <c r="BI782">
        <v>11</v>
      </c>
      <c r="BJ782">
        <v>32</v>
      </c>
      <c r="BK782">
        <v>26</v>
      </c>
      <c r="BL782">
        <v>30</v>
      </c>
      <c r="BM782">
        <v>22</v>
      </c>
      <c r="BN782">
        <v>31</v>
      </c>
      <c r="BO782">
        <v>1</v>
      </c>
      <c r="BP782">
        <v>14</v>
      </c>
      <c r="BQ782">
        <v>3</v>
      </c>
      <c r="BR782">
        <v>24</v>
      </c>
      <c r="BS782">
        <v>-3</v>
      </c>
      <c r="BT782">
        <v>20</v>
      </c>
      <c r="BU782">
        <v>0</v>
      </c>
      <c r="BV782">
        <v>12</v>
      </c>
      <c r="BW782">
        <v>48</v>
      </c>
      <c r="BX782">
        <v>9</v>
      </c>
      <c r="BY782">
        <v>1</v>
      </c>
      <c r="BZ782">
        <v>7</v>
      </c>
      <c r="CA782">
        <v>16</v>
      </c>
      <c r="CB782">
        <v>40</v>
      </c>
      <c r="CC782">
        <v>16</v>
      </c>
      <c r="CD782">
        <v>254.43</v>
      </c>
      <c r="CE782">
        <v>72.819999999999993</v>
      </c>
      <c r="CF782">
        <v>69.12</v>
      </c>
      <c r="CG782">
        <v>52.59</v>
      </c>
      <c r="CH782">
        <v>1.7</v>
      </c>
      <c r="CI782">
        <v>29.34</v>
      </c>
      <c r="CJ782">
        <v>49.06</v>
      </c>
      <c r="CK782">
        <v>3.01</v>
      </c>
      <c r="CL782">
        <v>4.0199999999999996</v>
      </c>
      <c r="CM782">
        <v>4.72</v>
      </c>
      <c r="CN782">
        <v>254.45</v>
      </c>
      <c r="CO782">
        <v>72.33</v>
      </c>
      <c r="CP782">
        <v>68.98</v>
      </c>
      <c r="CQ782">
        <v>52.6</v>
      </c>
      <c r="CR782">
        <v>1.7</v>
      </c>
      <c r="CS782">
        <v>29.31</v>
      </c>
      <c r="CT782">
        <v>48.86</v>
      </c>
      <c r="CU782">
        <v>3.01</v>
      </c>
      <c r="CV782">
        <v>4.0199999999999996</v>
      </c>
      <c r="CW782">
        <v>4.72</v>
      </c>
      <c r="CX782">
        <v>9</v>
      </c>
      <c r="CY782">
        <v>23</v>
      </c>
      <c r="CZ782">
        <v>12</v>
      </c>
      <c r="DA782">
        <v>20</v>
      </c>
      <c r="DB782">
        <v>8</v>
      </c>
      <c r="DC782">
        <v>254</v>
      </c>
      <c r="DD782">
        <v>8</v>
      </c>
      <c r="DE782">
        <v>239</v>
      </c>
      <c r="DF782">
        <v>25</v>
      </c>
      <c r="DG782">
        <v>243</v>
      </c>
      <c r="DH782">
        <v>17</v>
      </c>
      <c r="DI782">
        <v>243</v>
      </c>
      <c r="DJ782">
        <v>21</v>
      </c>
      <c r="DM782">
        <v>64.290000000000006</v>
      </c>
      <c r="DN782">
        <v>20</v>
      </c>
      <c r="DO782">
        <v>35.71</v>
      </c>
      <c r="DP782">
        <v>35</v>
      </c>
      <c r="DQ782">
        <v>71.430000000000007</v>
      </c>
      <c r="DR782">
        <v>23</v>
      </c>
      <c r="DS782">
        <v>64.290000000000006</v>
      </c>
      <c r="DT782">
        <v>27</v>
      </c>
      <c r="DW782">
        <v>77.78</v>
      </c>
      <c r="DX782">
        <v>10</v>
      </c>
      <c r="DY782">
        <v>66.67</v>
      </c>
      <c r="DZ782">
        <v>21</v>
      </c>
      <c r="EA782">
        <v>66.67</v>
      </c>
      <c r="EB782">
        <v>20</v>
      </c>
      <c r="EC782">
        <v>66.67</v>
      </c>
      <c r="ED782">
        <v>13</v>
      </c>
      <c r="EG782">
        <v>27</v>
      </c>
      <c r="EH782">
        <v>3</v>
      </c>
      <c r="EI782">
        <v>32</v>
      </c>
      <c r="EJ782">
        <v>27</v>
      </c>
      <c r="EK782">
        <v>28</v>
      </c>
      <c r="EL782">
        <v>7</v>
      </c>
      <c r="EM782">
        <v>32</v>
      </c>
      <c r="EN782">
        <v>27</v>
      </c>
      <c r="EQ782">
        <v>1.57</v>
      </c>
      <c r="ER782">
        <v>4</v>
      </c>
      <c r="ES782">
        <v>1.83</v>
      </c>
      <c r="ET782">
        <v>27</v>
      </c>
      <c r="EU782">
        <v>1.75</v>
      </c>
      <c r="EV782">
        <v>18</v>
      </c>
      <c r="EW782">
        <v>1.92</v>
      </c>
      <c r="EX782">
        <v>32</v>
      </c>
      <c r="FA782">
        <v>75</v>
      </c>
      <c r="FB782">
        <v>2</v>
      </c>
      <c r="FC782">
        <v>16.670000000000002</v>
      </c>
      <c r="FD782">
        <v>31</v>
      </c>
      <c r="FE782">
        <v>66.67</v>
      </c>
      <c r="FF782">
        <v>10</v>
      </c>
      <c r="FG782">
        <v>33.33</v>
      </c>
      <c r="FH782">
        <v>21</v>
      </c>
      <c r="FM782">
        <v>0</v>
      </c>
      <c r="FN782">
        <v>8</v>
      </c>
      <c r="FO782">
        <v>100</v>
      </c>
      <c r="FP782">
        <v>1</v>
      </c>
      <c r="FQ782">
        <v>50</v>
      </c>
      <c r="FR782">
        <v>8</v>
      </c>
      <c r="FU782">
        <v>-1</v>
      </c>
      <c r="FV782">
        <v>5</v>
      </c>
      <c r="FW782">
        <v>-1</v>
      </c>
      <c r="FX782">
        <v>2</v>
      </c>
      <c r="FY782">
        <v>1</v>
      </c>
      <c r="FZ782">
        <v>24</v>
      </c>
      <c r="GA782">
        <v>2</v>
      </c>
      <c r="GB782">
        <v>27</v>
      </c>
      <c r="GE782">
        <v>-1</v>
      </c>
      <c r="GF782">
        <v>9</v>
      </c>
      <c r="GG782">
        <v>3</v>
      </c>
      <c r="GH782">
        <v>32</v>
      </c>
      <c r="GI782">
        <v>-1</v>
      </c>
      <c r="GJ782">
        <v>10</v>
      </c>
      <c r="GK782">
        <v>2</v>
      </c>
      <c r="GL782">
        <v>18</v>
      </c>
      <c r="GO782">
        <v>-3</v>
      </c>
      <c r="GP782">
        <v>1</v>
      </c>
      <c r="GQ782">
        <v>1</v>
      </c>
      <c r="GR782">
        <v>30</v>
      </c>
      <c r="GS782">
        <v>-1</v>
      </c>
      <c r="GT782">
        <v>9</v>
      </c>
      <c r="GU782">
        <v>0</v>
      </c>
      <c r="GV782">
        <v>25</v>
      </c>
      <c r="GY782">
        <v>0</v>
      </c>
      <c r="GZ782">
        <v>1</v>
      </c>
      <c r="HA782">
        <v>0</v>
      </c>
      <c r="HB782">
        <v>4</v>
      </c>
      <c r="HC782">
        <v>0</v>
      </c>
      <c r="HD782">
        <v>3</v>
      </c>
      <c r="HE782">
        <v>0</v>
      </c>
      <c r="HF782">
        <v>4</v>
      </c>
      <c r="HI782">
        <v>6</v>
      </c>
      <c r="HJ782">
        <v>4</v>
      </c>
      <c r="HK782">
        <v>2</v>
      </c>
      <c r="HL782">
        <v>24</v>
      </c>
      <c r="HM782">
        <v>3</v>
      </c>
      <c r="HN782">
        <v>18</v>
      </c>
      <c r="HO782">
        <v>1</v>
      </c>
      <c r="HP782">
        <v>28</v>
      </c>
      <c r="HS782">
        <v>11</v>
      </c>
      <c r="HT782">
        <v>19</v>
      </c>
      <c r="HU782">
        <v>11</v>
      </c>
      <c r="HV782">
        <v>24</v>
      </c>
      <c r="HW782">
        <v>13</v>
      </c>
      <c r="HX782">
        <v>7</v>
      </c>
      <c r="HY782">
        <v>13</v>
      </c>
      <c r="HZ782">
        <v>4</v>
      </c>
      <c r="IC782">
        <v>1</v>
      </c>
      <c r="ID782">
        <v>29</v>
      </c>
      <c r="IE782">
        <v>5</v>
      </c>
      <c r="IF782">
        <v>1</v>
      </c>
      <c r="IG782">
        <v>2</v>
      </c>
      <c r="IH782">
        <v>15</v>
      </c>
      <c r="II782">
        <v>1</v>
      </c>
      <c r="IJ782">
        <v>28</v>
      </c>
      <c r="IM782">
        <v>0</v>
      </c>
      <c r="IN782">
        <v>7</v>
      </c>
      <c r="IO782">
        <v>0</v>
      </c>
      <c r="IP782">
        <v>5</v>
      </c>
      <c r="IQ782">
        <v>0</v>
      </c>
      <c r="IR782">
        <v>8</v>
      </c>
      <c r="IS782">
        <v>1</v>
      </c>
      <c r="IT782">
        <v>3</v>
      </c>
    </row>
    <row r="783" spans="1:254" x14ac:dyDescent="0.25">
      <c r="A783" s="3" t="str">
        <f t="shared" si="12"/>
        <v/>
      </c>
      <c r="B783" s="4"/>
      <c r="AK783">
        <v>23.5</v>
      </c>
      <c r="AL783">
        <v>1</v>
      </c>
      <c r="AM783" s="5">
        <v>0.37361111111111112</v>
      </c>
      <c r="AN783">
        <v>10</v>
      </c>
      <c r="AO783" s="5">
        <v>0.37083333333333335</v>
      </c>
      <c r="AP783">
        <v>10</v>
      </c>
      <c r="AQ783" s="5">
        <v>0.3840277777777778</v>
      </c>
      <c r="AR783">
        <v>10</v>
      </c>
      <c r="AS783" s="5">
        <v>0.31944444444444448</v>
      </c>
      <c r="AV783">
        <v>240.75</v>
      </c>
      <c r="AW783">
        <v>21</v>
      </c>
      <c r="AX783">
        <v>64.290000000000006</v>
      </c>
      <c r="AY783">
        <v>31</v>
      </c>
      <c r="AZ783">
        <v>63.89</v>
      </c>
      <c r="BA783">
        <v>28</v>
      </c>
      <c r="BB783">
        <v>30</v>
      </c>
      <c r="BC783">
        <v>20</v>
      </c>
      <c r="BD783">
        <v>1.67</v>
      </c>
      <c r="BE783">
        <v>5</v>
      </c>
      <c r="BF783">
        <v>38.46</v>
      </c>
      <c r="BG783">
        <v>27</v>
      </c>
      <c r="BH783">
        <v>33.33</v>
      </c>
      <c r="BI783">
        <v>21</v>
      </c>
      <c r="BJ783">
        <v>33</v>
      </c>
      <c r="BK783">
        <v>31</v>
      </c>
      <c r="BL783">
        <v>33</v>
      </c>
      <c r="BM783">
        <v>12</v>
      </c>
      <c r="BN783">
        <v>29</v>
      </c>
      <c r="BO783">
        <v>4</v>
      </c>
      <c r="BP783">
        <v>29</v>
      </c>
      <c r="BQ783">
        <v>1</v>
      </c>
      <c r="BR783">
        <v>15</v>
      </c>
      <c r="BS783">
        <v>-4</v>
      </c>
      <c r="BT783">
        <v>12</v>
      </c>
      <c r="BU783">
        <v>0</v>
      </c>
      <c r="BV783">
        <v>15</v>
      </c>
      <c r="BW783">
        <v>41</v>
      </c>
      <c r="BX783">
        <v>13</v>
      </c>
      <c r="BY783">
        <v>0</v>
      </c>
      <c r="BZ783">
        <v>3</v>
      </c>
      <c r="CA783">
        <v>16</v>
      </c>
      <c r="CB783">
        <v>40</v>
      </c>
      <c r="CC783">
        <v>16</v>
      </c>
      <c r="CD783">
        <v>254.43</v>
      </c>
      <c r="CE783">
        <v>72.819999999999993</v>
      </c>
      <c r="CF783">
        <v>69.12</v>
      </c>
      <c r="CG783">
        <v>52.59</v>
      </c>
      <c r="CH783">
        <v>1.7</v>
      </c>
      <c r="CI783">
        <v>29.34</v>
      </c>
      <c r="CJ783">
        <v>49.06</v>
      </c>
      <c r="CK783">
        <v>3.01</v>
      </c>
      <c r="CL783">
        <v>4.0199999999999996</v>
      </c>
      <c r="CM783">
        <v>4.72</v>
      </c>
      <c r="CN783">
        <v>254.45</v>
      </c>
      <c r="CO783">
        <v>72.33</v>
      </c>
      <c r="CP783">
        <v>68.98</v>
      </c>
      <c r="CQ783">
        <v>52.6</v>
      </c>
      <c r="CR783">
        <v>1.7</v>
      </c>
      <c r="CS783">
        <v>29.31</v>
      </c>
      <c r="CT783">
        <v>48.86</v>
      </c>
      <c r="CU783">
        <v>3.01</v>
      </c>
      <c r="CV783">
        <v>4.0199999999999996</v>
      </c>
      <c r="CW783">
        <v>4.72</v>
      </c>
      <c r="CX783">
        <v>9</v>
      </c>
      <c r="CY783">
        <v>8</v>
      </c>
      <c r="CZ783">
        <v>30</v>
      </c>
      <c r="DA783">
        <v>7</v>
      </c>
      <c r="DB783">
        <v>20</v>
      </c>
      <c r="DC783">
        <v>238</v>
      </c>
      <c r="DD783">
        <v>20</v>
      </c>
      <c r="DE783">
        <v>243</v>
      </c>
      <c r="DF783">
        <v>23</v>
      </c>
      <c r="DG783">
        <v>238</v>
      </c>
      <c r="DH783">
        <v>24</v>
      </c>
      <c r="DI783">
        <v>244</v>
      </c>
      <c r="DJ783">
        <v>18</v>
      </c>
      <c r="DM783">
        <v>50</v>
      </c>
      <c r="DN783">
        <v>31</v>
      </c>
      <c r="DO783">
        <v>78.569999999999993</v>
      </c>
      <c r="DP783">
        <v>13</v>
      </c>
      <c r="DQ783">
        <v>57.14</v>
      </c>
      <c r="DR783">
        <v>33</v>
      </c>
      <c r="DS783">
        <v>71.430000000000007</v>
      </c>
      <c r="DT783">
        <v>16</v>
      </c>
      <c r="DW783">
        <v>77.78</v>
      </c>
      <c r="DX783">
        <v>10</v>
      </c>
      <c r="DY783">
        <v>72.22</v>
      </c>
      <c r="DZ783">
        <v>18</v>
      </c>
      <c r="EA783">
        <v>55.56</v>
      </c>
      <c r="EB783">
        <v>30</v>
      </c>
      <c r="EC783">
        <v>50</v>
      </c>
      <c r="ED783">
        <v>29</v>
      </c>
      <c r="EG783">
        <v>35</v>
      </c>
      <c r="EH783">
        <v>33</v>
      </c>
      <c r="EI783">
        <v>30</v>
      </c>
      <c r="EJ783">
        <v>16</v>
      </c>
      <c r="EK783">
        <v>26</v>
      </c>
      <c r="EL783">
        <v>3</v>
      </c>
      <c r="EM783">
        <v>29</v>
      </c>
      <c r="EN783">
        <v>12</v>
      </c>
      <c r="EQ783">
        <v>1.79</v>
      </c>
      <c r="ER783">
        <v>24</v>
      </c>
      <c r="ES783">
        <v>1.62</v>
      </c>
      <c r="ET783">
        <v>7</v>
      </c>
      <c r="EU783">
        <v>1.6</v>
      </c>
      <c r="EV783">
        <v>6</v>
      </c>
      <c r="EW783">
        <v>1.67</v>
      </c>
      <c r="EX783">
        <v>14</v>
      </c>
      <c r="FA783">
        <v>0</v>
      </c>
      <c r="FB783">
        <v>29</v>
      </c>
      <c r="FC783">
        <v>20</v>
      </c>
      <c r="FD783">
        <v>30</v>
      </c>
      <c r="FE783">
        <v>75</v>
      </c>
      <c r="FF783">
        <v>6</v>
      </c>
      <c r="FG783">
        <v>33.33</v>
      </c>
      <c r="FH783">
        <v>21</v>
      </c>
      <c r="FO783">
        <v>50</v>
      </c>
      <c r="FP783">
        <v>14</v>
      </c>
      <c r="FQ783">
        <v>0</v>
      </c>
      <c r="FR783">
        <v>16</v>
      </c>
      <c r="FU783">
        <v>1</v>
      </c>
      <c r="FV783">
        <v>26</v>
      </c>
      <c r="FW783">
        <v>-1</v>
      </c>
      <c r="FX783">
        <v>2</v>
      </c>
      <c r="FY783">
        <v>1</v>
      </c>
      <c r="FZ783">
        <v>24</v>
      </c>
      <c r="GA783">
        <v>3</v>
      </c>
      <c r="GB783">
        <v>32</v>
      </c>
      <c r="GE783">
        <v>0</v>
      </c>
      <c r="GF783">
        <v>16</v>
      </c>
      <c r="GG783">
        <v>1</v>
      </c>
      <c r="GH783">
        <v>26</v>
      </c>
      <c r="GI783">
        <v>-1</v>
      </c>
      <c r="GJ783">
        <v>10</v>
      </c>
      <c r="GK783">
        <v>1</v>
      </c>
      <c r="GL783">
        <v>13</v>
      </c>
      <c r="GO783">
        <v>0</v>
      </c>
      <c r="GP783">
        <v>24</v>
      </c>
      <c r="GQ783">
        <v>-1</v>
      </c>
      <c r="GR783">
        <v>16</v>
      </c>
      <c r="GS783">
        <v>-2</v>
      </c>
      <c r="GT783">
        <v>1</v>
      </c>
      <c r="GU783">
        <v>-1</v>
      </c>
      <c r="GV783">
        <v>16</v>
      </c>
      <c r="GY783">
        <v>0</v>
      </c>
      <c r="GZ783">
        <v>1</v>
      </c>
      <c r="HA783">
        <v>0</v>
      </c>
      <c r="HB783">
        <v>4</v>
      </c>
      <c r="HC783">
        <v>0</v>
      </c>
      <c r="HD783">
        <v>3</v>
      </c>
      <c r="HE783">
        <v>0</v>
      </c>
      <c r="HF783">
        <v>4</v>
      </c>
      <c r="HI783">
        <v>3</v>
      </c>
      <c r="HJ783">
        <v>20</v>
      </c>
      <c r="HK783">
        <v>5</v>
      </c>
      <c r="HL783">
        <v>3</v>
      </c>
      <c r="HM783">
        <v>4</v>
      </c>
      <c r="HN783">
        <v>7</v>
      </c>
      <c r="HO783">
        <v>3</v>
      </c>
      <c r="HP783">
        <v>15</v>
      </c>
      <c r="HS783">
        <v>11</v>
      </c>
      <c r="HT783">
        <v>19</v>
      </c>
      <c r="HU783">
        <v>9</v>
      </c>
      <c r="HV783">
        <v>33</v>
      </c>
      <c r="HW783">
        <v>12</v>
      </c>
      <c r="HX783">
        <v>16</v>
      </c>
      <c r="HY783">
        <v>9</v>
      </c>
      <c r="HZ783">
        <v>26</v>
      </c>
      <c r="IC783">
        <v>4</v>
      </c>
      <c r="ID783">
        <v>3</v>
      </c>
      <c r="IE783">
        <v>4</v>
      </c>
      <c r="IF783">
        <v>3</v>
      </c>
      <c r="IG783">
        <v>2</v>
      </c>
      <c r="IH783">
        <v>15</v>
      </c>
      <c r="II783">
        <v>3</v>
      </c>
      <c r="IJ783">
        <v>15</v>
      </c>
      <c r="IM783">
        <v>0</v>
      </c>
      <c r="IN783">
        <v>7</v>
      </c>
      <c r="IO783">
        <v>0</v>
      </c>
      <c r="IP783">
        <v>5</v>
      </c>
      <c r="IQ783">
        <v>0</v>
      </c>
      <c r="IR783">
        <v>8</v>
      </c>
      <c r="IS783">
        <v>0</v>
      </c>
      <c r="IT783">
        <v>12</v>
      </c>
    </row>
    <row r="784" spans="1:254" x14ac:dyDescent="0.25">
      <c r="A784" s="3" t="str">
        <f t="shared" si="12"/>
        <v/>
      </c>
      <c r="B784" s="4"/>
      <c r="AK784">
        <v>26</v>
      </c>
      <c r="AL784">
        <v>10</v>
      </c>
      <c r="AM784" s="5">
        <v>0.41180555555555554</v>
      </c>
      <c r="AN784">
        <v>1</v>
      </c>
      <c r="AO784" s="5">
        <v>0.37847222222222227</v>
      </c>
      <c r="AP784">
        <v>1</v>
      </c>
      <c r="AQ784" s="5">
        <v>0.3840277777777778</v>
      </c>
      <c r="AR784">
        <v>10</v>
      </c>
      <c r="AS784" s="5">
        <v>0.39583333333333331</v>
      </c>
      <c r="AV784">
        <v>256</v>
      </c>
      <c r="AW784">
        <v>4</v>
      </c>
      <c r="AX784">
        <v>71.430000000000007</v>
      </c>
      <c r="AY784">
        <v>23</v>
      </c>
      <c r="AZ784">
        <v>62.5</v>
      </c>
      <c r="BA784">
        <v>29</v>
      </c>
      <c r="BB784">
        <v>28.75</v>
      </c>
      <c r="BC784">
        <v>6</v>
      </c>
      <c r="BD784">
        <v>1.71</v>
      </c>
      <c r="BE784">
        <v>15</v>
      </c>
      <c r="BF784">
        <v>48.15</v>
      </c>
      <c r="BG784">
        <v>18</v>
      </c>
      <c r="BH784">
        <v>80</v>
      </c>
      <c r="BI784">
        <v>5</v>
      </c>
      <c r="BJ784">
        <v>8</v>
      </c>
      <c r="BK784">
        <v>27</v>
      </c>
      <c r="BL784">
        <v>21</v>
      </c>
      <c r="BM784">
        <v>11</v>
      </c>
      <c r="BN784">
        <v>18</v>
      </c>
      <c r="BO784">
        <v>6</v>
      </c>
      <c r="BP784">
        <v>33</v>
      </c>
      <c r="BQ784">
        <v>-2</v>
      </c>
      <c r="BR784">
        <v>7</v>
      </c>
      <c r="BS784">
        <v>-2</v>
      </c>
      <c r="BT784">
        <v>23</v>
      </c>
      <c r="BU784">
        <v>0</v>
      </c>
      <c r="BV784">
        <v>13</v>
      </c>
      <c r="BW784">
        <v>45</v>
      </c>
      <c r="BX784">
        <v>13</v>
      </c>
      <c r="BY784">
        <v>1</v>
      </c>
      <c r="BZ784">
        <v>5</v>
      </c>
      <c r="CA784">
        <v>16</v>
      </c>
      <c r="CB784">
        <v>40</v>
      </c>
      <c r="CC784">
        <v>16</v>
      </c>
      <c r="CD784">
        <v>254.43</v>
      </c>
      <c r="CE784">
        <v>72.819999999999993</v>
      </c>
      <c r="CF784">
        <v>69.12</v>
      </c>
      <c r="CG784">
        <v>52.59</v>
      </c>
      <c r="CH784">
        <v>1.7</v>
      </c>
      <c r="CI784">
        <v>29.34</v>
      </c>
      <c r="CJ784">
        <v>49.06</v>
      </c>
      <c r="CK784">
        <v>3.01</v>
      </c>
      <c r="CL784">
        <v>4.0199999999999996</v>
      </c>
      <c r="CM784">
        <v>4.72</v>
      </c>
      <c r="CN784">
        <v>254.45</v>
      </c>
      <c r="CO784">
        <v>72.33</v>
      </c>
      <c r="CP784">
        <v>68.98</v>
      </c>
      <c r="CQ784">
        <v>52.6</v>
      </c>
      <c r="CR784">
        <v>1.7</v>
      </c>
      <c r="CS784">
        <v>29.31</v>
      </c>
      <c r="CT784">
        <v>48.86</v>
      </c>
      <c r="CU784">
        <v>3.01</v>
      </c>
      <c r="CV784">
        <v>4.0199999999999996</v>
      </c>
      <c r="CW784">
        <v>4.72</v>
      </c>
      <c r="CX784">
        <v>9</v>
      </c>
      <c r="CY784">
        <v>21</v>
      </c>
      <c r="CZ784">
        <v>24</v>
      </c>
      <c r="DA784">
        <v>7</v>
      </c>
      <c r="DB784">
        <v>8</v>
      </c>
      <c r="DC784">
        <v>252</v>
      </c>
      <c r="DD784">
        <v>12</v>
      </c>
      <c r="DE784">
        <v>262</v>
      </c>
      <c r="DF784">
        <v>3</v>
      </c>
      <c r="DG784">
        <v>249</v>
      </c>
      <c r="DH784">
        <v>9</v>
      </c>
      <c r="DI784">
        <v>261</v>
      </c>
      <c r="DJ784">
        <v>3</v>
      </c>
      <c r="DM784">
        <v>71.430000000000007</v>
      </c>
      <c r="DN784">
        <v>18</v>
      </c>
      <c r="DO784">
        <v>71.430000000000007</v>
      </c>
      <c r="DP784">
        <v>23</v>
      </c>
      <c r="DQ784">
        <v>78.569999999999993</v>
      </c>
      <c r="DR784">
        <v>16</v>
      </c>
      <c r="DS784">
        <v>64.290000000000006</v>
      </c>
      <c r="DT784">
        <v>27</v>
      </c>
      <c r="DW784">
        <v>66.67</v>
      </c>
      <c r="DX784">
        <v>21</v>
      </c>
      <c r="DY784">
        <v>66.67</v>
      </c>
      <c r="DZ784">
        <v>21</v>
      </c>
      <c r="EA784">
        <v>61.11</v>
      </c>
      <c r="EB784">
        <v>26</v>
      </c>
      <c r="EC784">
        <v>55.56</v>
      </c>
      <c r="ED784">
        <v>25</v>
      </c>
      <c r="EG784">
        <v>28</v>
      </c>
      <c r="EH784">
        <v>8</v>
      </c>
      <c r="EI784">
        <v>30</v>
      </c>
      <c r="EJ784">
        <v>16</v>
      </c>
      <c r="EK784">
        <v>29</v>
      </c>
      <c r="EL784">
        <v>12</v>
      </c>
      <c r="EM784">
        <v>28</v>
      </c>
      <c r="EN784">
        <v>5</v>
      </c>
      <c r="EQ784">
        <v>1.58</v>
      </c>
      <c r="ER784">
        <v>6</v>
      </c>
      <c r="ES784">
        <v>1.75</v>
      </c>
      <c r="ET784">
        <v>17</v>
      </c>
      <c r="EU784">
        <v>1.91</v>
      </c>
      <c r="EV784">
        <v>33</v>
      </c>
      <c r="EW784">
        <v>1.6</v>
      </c>
      <c r="EX784">
        <v>4</v>
      </c>
      <c r="FA784">
        <v>50</v>
      </c>
      <c r="FB784">
        <v>15</v>
      </c>
      <c r="FC784">
        <v>66.67</v>
      </c>
      <c r="FD784">
        <v>8</v>
      </c>
      <c r="FE784">
        <v>28.57</v>
      </c>
      <c r="FF784">
        <v>31</v>
      </c>
      <c r="FG784">
        <v>50</v>
      </c>
      <c r="FH784">
        <v>9</v>
      </c>
      <c r="FM784">
        <v>100</v>
      </c>
      <c r="FN784">
        <v>1</v>
      </c>
      <c r="FO784">
        <v>50</v>
      </c>
      <c r="FP784">
        <v>14</v>
      </c>
      <c r="FQ784">
        <v>100</v>
      </c>
      <c r="FR784">
        <v>1</v>
      </c>
      <c r="FU784">
        <v>1</v>
      </c>
      <c r="FV784">
        <v>26</v>
      </c>
      <c r="FW784">
        <v>2</v>
      </c>
      <c r="FX784">
        <v>30</v>
      </c>
      <c r="FY784">
        <v>2</v>
      </c>
      <c r="FZ784">
        <v>31</v>
      </c>
      <c r="GA784">
        <v>1</v>
      </c>
      <c r="GB784">
        <v>15</v>
      </c>
      <c r="GE784">
        <v>-3</v>
      </c>
      <c r="GF784">
        <v>2</v>
      </c>
      <c r="GG784">
        <v>0</v>
      </c>
      <c r="GH784">
        <v>17</v>
      </c>
      <c r="GI784">
        <v>0</v>
      </c>
      <c r="GJ784">
        <v>19</v>
      </c>
      <c r="GK784">
        <v>1</v>
      </c>
      <c r="GL784">
        <v>13</v>
      </c>
      <c r="GO784">
        <v>0</v>
      </c>
      <c r="GP784">
        <v>24</v>
      </c>
      <c r="GQ784">
        <v>-2</v>
      </c>
      <c r="GR784">
        <v>5</v>
      </c>
      <c r="GS784">
        <v>2</v>
      </c>
      <c r="GT784">
        <v>32</v>
      </c>
      <c r="GU784">
        <v>-2</v>
      </c>
      <c r="GV784">
        <v>3</v>
      </c>
      <c r="GY784">
        <v>0</v>
      </c>
      <c r="GZ784">
        <v>1</v>
      </c>
      <c r="HA784">
        <v>0</v>
      </c>
      <c r="HB784">
        <v>4</v>
      </c>
      <c r="HC784">
        <v>0</v>
      </c>
      <c r="HD784">
        <v>3</v>
      </c>
      <c r="HE784">
        <v>0</v>
      </c>
      <c r="HF784">
        <v>4</v>
      </c>
      <c r="HI784">
        <v>5</v>
      </c>
      <c r="HJ784">
        <v>7</v>
      </c>
      <c r="HK784">
        <v>3</v>
      </c>
      <c r="HL784">
        <v>15</v>
      </c>
      <c r="HM784">
        <v>1</v>
      </c>
      <c r="HN784">
        <v>31</v>
      </c>
      <c r="HO784">
        <v>4</v>
      </c>
      <c r="HP784">
        <v>6</v>
      </c>
      <c r="HS784">
        <v>10</v>
      </c>
      <c r="HT784">
        <v>27</v>
      </c>
      <c r="HU784">
        <v>13</v>
      </c>
      <c r="HV784">
        <v>10</v>
      </c>
      <c r="HW784">
        <v>12</v>
      </c>
      <c r="HX784">
        <v>16</v>
      </c>
      <c r="HY784">
        <v>10</v>
      </c>
      <c r="HZ784">
        <v>22</v>
      </c>
      <c r="IC784">
        <v>3</v>
      </c>
      <c r="ID784">
        <v>10</v>
      </c>
      <c r="IE784">
        <v>1</v>
      </c>
      <c r="IF784">
        <v>26</v>
      </c>
      <c r="IG784">
        <v>5</v>
      </c>
      <c r="IH784">
        <v>2</v>
      </c>
      <c r="II784">
        <v>4</v>
      </c>
      <c r="IJ784">
        <v>6</v>
      </c>
      <c r="IM784">
        <v>0</v>
      </c>
      <c r="IN784">
        <v>7</v>
      </c>
      <c r="IO784">
        <v>1</v>
      </c>
      <c r="IP784">
        <v>2</v>
      </c>
      <c r="IQ784">
        <v>0</v>
      </c>
      <c r="IR784">
        <v>8</v>
      </c>
      <c r="IS784">
        <v>0</v>
      </c>
      <c r="IT784">
        <v>12</v>
      </c>
    </row>
    <row r="785" spans="1:254" x14ac:dyDescent="0.25">
      <c r="A785" s="3" t="str">
        <f t="shared" si="12"/>
        <v/>
      </c>
      <c r="B785" s="4"/>
      <c r="AK785">
        <v>27.5</v>
      </c>
      <c r="AL785">
        <v>1</v>
      </c>
      <c r="AM785" s="5">
        <v>0.35069444444444442</v>
      </c>
      <c r="AN785">
        <v>10</v>
      </c>
      <c r="AO785" s="5">
        <v>0.38611111111111113</v>
      </c>
      <c r="AP785">
        <v>1</v>
      </c>
      <c r="AQ785" s="5">
        <v>0.4069444444444445</v>
      </c>
      <c r="AR785">
        <v>10</v>
      </c>
      <c r="AS785" s="5">
        <v>0.3347222222222222</v>
      </c>
      <c r="AV785">
        <v>262.25</v>
      </c>
      <c r="AW785">
        <v>1</v>
      </c>
      <c r="AX785">
        <v>71.430000000000007</v>
      </c>
      <c r="AY785">
        <v>23</v>
      </c>
      <c r="AZ785">
        <v>69.44</v>
      </c>
      <c r="BA785">
        <v>18</v>
      </c>
      <c r="BB785">
        <v>31.5</v>
      </c>
      <c r="BC785">
        <v>33</v>
      </c>
      <c r="BD785">
        <v>1.72</v>
      </c>
      <c r="BE785">
        <v>19</v>
      </c>
      <c r="BF785">
        <v>31.82</v>
      </c>
      <c r="BG785">
        <v>32</v>
      </c>
      <c r="BH785">
        <v>14.29</v>
      </c>
      <c r="BI785">
        <v>25</v>
      </c>
      <c r="BJ785">
        <v>3</v>
      </c>
      <c r="BK785">
        <v>24</v>
      </c>
      <c r="BL785">
        <v>10</v>
      </c>
      <c r="BM785">
        <v>28</v>
      </c>
      <c r="BN785">
        <v>23</v>
      </c>
      <c r="BO785">
        <v>4</v>
      </c>
      <c r="BP785">
        <v>29</v>
      </c>
      <c r="BQ785">
        <v>4</v>
      </c>
      <c r="BR785">
        <v>27</v>
      </c>
      <c r="BS785">
        <v>-5</v>
      </c>
      <c r="BT785">
        <v>7</v>
      </c>
      <c r="BU785">
        <v>0</v>
      </c>
      <c r="BV785">
        <v>14</v>
      </c>
      <c r="BW785">
        <v>43</v>
      </c>
      <c r="BX785">
        <v>11</v>
      </c>
      <c r="BY785">
        <v>2</v>
      </c>
      <c r="BZ785">
        <v>7</v>
      </c>
      <c r="CA785">
        <v>16</v>
      </c>
      <c r="CB785">
        <v>40</v>
      </c>
      <c r="CC785">
        <v>16</v>
      </c>
      <c r="CD785">
        <v>254.43</v>
      </c>
      <c r="CE785">
        <v>72.819999999999993</v>
      </c>
      <c r="CF785">
        <v>69.12</v>
      </c>
      <c r="CG785">
        <v>52.59</v>
      </c>
      <c r="CH785">
        <v>1.7</v>
      </c>
      <c r="CI785">
        <v>29.34</v>
      </c>
      <c r="CJ785">
        <v>49.06</v>
      </c>
      <c r="CK785">
        <v>3.01</v>
      </c>
      <c r="CL785">
        <v>4.0199999999999996</v>
      </c>
      <c r="CM785">
        <v>4.72</v>
      </c>
      <c r="CN785">
        <v>254.45</v>
      </c>
      <c r="CO785">
        <v>72.33</v>
      </c>
      <c r="CP785">
        <v>68.98</v>
      </c>
      <c r="CQ785">
        <v>52.6</v>
      </c>
      <c r="CR785">
        <v>1.7</v>
      </c>
      <c r="CS785">
        <v>29.31</v>
      </c>
      <c r="CT785">
        <v>48.86</v>
      </c>
      <c r="CU785">
        <v>3.01</v>
      </c>
      <c r="CV785">
        <v>4.0199999999999996</v>
      </c>
      <c r="CW785">
        <v>4.72</v>
      </c>
      <c r="CX785">
        <v>9</v>
      </c>
      <c r="CY785">
        <v>13</v>
      </c>
      <c r="CZ785">
        <v>27</v>
      </c>
      <c r="DA785">
        <v>12</v>
      </c>
      <c r="DB785">
        <v>5</v>
      </c>
      <c r="DC785">
        <v>267</v>
      </c>
      <c r="DD785">
        <v>1</v>
      </c>
      <c r="DE785">
        <v>255</v>
      </c>
      <c r="DF785">
        <v>9</v>
      </c>
      <c r="DG785">
        <v>258</v>
      </c>
      <c r="DH785">
        <v>3</v>
      </c>
      <c r="DI785">
        <v>269</v>
      </c>
      <c r="DJ785">
        <v>1</v>
      </c>
      <c r="DM785">
        <v>64.290000000000006</v>
      </c>
      <c r="DN785">
        <v>20</v>
      </c>
      <c r="DO785">
        <v>71.430000000000007</v>
      </c>
      <c r="DP785">
        <v>23</v>
      </c>
      <c r="DQ785">
        <v>71.430000000000007</v>
      </c>
      <c r="DR785">
        <v>23</v>
      </c>
      <c r="DS785">
        <v>78.569999999999993</v>
      </c>
      <c r="DT785">
        <v>10</v>
      </c>
      <c r="DW785">
        <v>77.78</v>
      </c>
      <c r="DX785">
        <v>10</v>
      </c>
      <c r="DY785">
        <v>77.78</v>
      </c>
      <c r="DZ785">
        <v>6</v>
      </c>
      <c r="EA785">
        <v>72.22</v>
      </c>
      <c r="EB785">
        <v>15</v>
      </c>
      <c r="EC785">
        <v>50</v>
      </c>
      <c r="ED785">
        <v>29</v>
      </c>
      <c r="EG785">
        <v>36</v>
      </c>
      <c r="EH785">
        <v>35</v>
      </c>
      <c r="EI785">
        <v>28</v>
      </c>
      <c r="EJ785">
        <v>5</v>
      </c>
      <c r="EK785">
        <v>33</v>
      </c>
      <c r="EL785">
        <v>34</v>
      </c>
      <c r="EM785">
        <v>29</v>
      </c>
      <c r="EN785">
        <v>12</v>
      </c>
      <c r="EQ785">
        <v>1.79</v>
      </c>
      <c r="ER785">
        <v>24</v>
      </c>
      <c r="ES785">
        <v>1.5</v>
      </c>
      <c r="ET785">
        <v>1</v>
      </c>
      <c r="EU785">
        <v>1.85</v>
      </c>
      <c r="EV785">
        <v>28</v>
      </c>
      <c r="EW785">
        <v>1.78</v>
      </c>
      <c r="EX785">
        <v>25</v>
      </c>
      <c r="FA785">
        <v>0</v>
      </c>
      <c r="FB785">
        <v>29</v>
      </c>
      <c r="FC785">
        <v>25</v>
      </c>
      <c r="FD785">
        <v>26</v>
      </c>
      <c r="FE785">
        <v>40</v>
      </c>
      <c r="FF785">
        <v>23</v>
      </c>
      <c r="FG785">
        <v>44.44</v>
      </c>
      <c r="FH785">
        <v>15</v>
      </c>
      <c r="FM785">
        <v>0</v>
      </c>
      <c r="FN785">
        <v>8</v>
      </c>
      <c r="FO785">
        <v>0</v>
      </c>
      <c r="FP785">
        <v>19</v>
      </c>
      <c r="FQ785">
        <v>33.33</v>
      </c>
      <c r="FR785">
        <v>14</v>
      </c>
      <c r="FU785">
        <v>1</v>
      </c>
      <c r="FV785">
        <v>26</v>
      </c>
      <c r="FW785">
        <v>2</v>
      </c>
      <c r="FX785">
        <v>30</v>
      </c>
      <c r="FY785">
        <v>0</v>
      </c>
      <c r="FZ785">
        <v>13</v>
      </c>
      <c r="GA785">
        <v>1</v>
      </c>
      <c r="GB785">
        <v>15</v>
      </c>
      <c r="GE785">
        <v>3</v>
      </c>
      <c r="GF785">
        <v>33</v>
      </c>
      <c r="GG785">
        <v>-3</v>
      </c>
      <c r="GH785">
        <v>2</v>
      </c>
      <c r="GI785">
        <v>0</v>
      </c>
      <c r="GJ785">
        <v>19</v>
      </c>
      <c r="GK785">
        <v>4</v>
      </c>
      <c r="GL785">
        <v>28</v>
      </c>
      <c r="GO785">
        <v>-3</v>
      </c>
      <c r="GP785">
        <v>1</v>
      </c>
      <c r="GQ785">
        <v>-3</v>
      </c>
      <c r="GR785">
        <v>2</v>
      </c>
      <c r="GS785">
        <v>2</v>
      </c>
      <c r="GT785">
        <v>32</v>
      </c>
      <c r="GU785">
        <v>-1</v>
      </c>
      <c r="GV785">
        <v>16</v>
      </c>
      <c r="GY785">
        <v>0</v>
      </c>
      <c r="GZ785">
        <v>1</v>
      </c>
      <c r="HA785">
        <v>0</v>
      </c>
      <c r="HB785">
        <v>4</v>
      </c>
      <c r="HC785">
        <v>0</v>
      </c>
      <c r="HD785">
        <v>3</v>
      </c>
      <c r="HE785">
        <v>0</v>
      </c>
      <c r="HF785">
        <v>4</v>
      </c>
      <c r="HI785">
        <v>3</v>
      </c>
      <c r="HJ785">
        <v>20</v>
      </c>
      <c r="HK785">
        <v>7</v>
      </c>
      <c r="HL785">
        <v>1</v>
      </c>
      <c r="HM785">
        <v>2</v>
      </c>
      <c r="HN785">
        <v>25</v>
      </c>
      <c r="HO785">
        <v>2</v>
      </c>
      <c r="HP785">
        <v>24</v>
      </c>
      <c r="HS785">
        <v>11</v>
      </c>
      <c r="HT785">
        <v>19</v>
      </c>
      <c r="HU785">
        <v>8</v>
      </c>
      <c r="HV785">
        <v>35</v>
      </c>
      <c r="HW785">
        <v>13</v>
      </c>
      <c r="HX785">
        <v>7</v>
      </c>
      <c r="HY785">
        <v>11</v>
      </c>
      <c r="HZ785">
        <v>13</v>
      </c>
      <c r="IC785">
        <v>4</v>
      </c>
      <c r="ID785">
        <v>3</v>
      </c>
      <c r="IE785">
        <v>3</v>
      </c>
      <c r="IF785">
        <v>8</v>
      </c>
      <c r="IG785">
        <v>2</v>
      </c>
      <c r="IH785">
        <v>15</v>
      </c>
      <c r="II785">
        <v>2</v>
      </c>
      <c r="IJ785">
        <v>24</v>
      </c>
      <c r="IM785">
        <v>0</v>
      </c>
      <c r="IN785">
        <v>7</v>
      </c>
      <c r="IO785">
        <v>0</v>
      </c>
      <c r="IP785">
        <v>5</v>
      </c>
      <c r="IQ785">
        <v>1</v>
      </c>
      <c r="IR785">
        <v>2</v>
      </c>
      <c r="IS785">
        <v>1</v>
      </c>
      <c r="IT785">
        <v>3</v>
      </c>
    </row>
    <row r="786" spans="1:254" x14ac:dyDescent="0.25">
      <c r="A786" s="3" t="str">
        <f t="shared" si="12"/>
        <v/>
      </c>
      <c r="B786" s="4"/>
      <c r="AK786">
        <v>27.5</v>
      </c>
      <c r="AL786">
        <v>1</v>
      </c>
      <c r="AM786" s="5">
        <v>0.3659722222222222</v>
      </c>
      <c r="AN786">
        <v>10</v>
      </c>
      <c r="AO786" s="5">
        <v>0.43958333333333338</v>
      </c>
      <c r="AP786">
        <v>10</v>
      </c>
      <c r="AQ786" s="5">
        <v>0.42986111111111108</v>
      </c>
      <c r="AR786">
        <v>10</v>
      </c>
      <c r="AS786" s="5">
        <v>0.35000000000000003</v>
      </c>
      <c r="AV786">
        <v>249.25</v>
      </c>
      <c r="AW786">
        <v>14</v>
      </c>
      <c r="AX786">
        <v>69.64</v>
      </c>
      <c r="AY786">
        <v>26</v>
      </c>
      <c r="AZ786">
        <v>58.33</v>
      </c>
      <c r="BA786">
        <v>31</v>
      </c>
      <c r="BB786">
        <v>28.25</v>
      </c>
      <c r="BC786">
        <v>3</v>
      </c>
      <c r="BD786">
        <v>1.62</v>
      </c>
      <c r="BE786">
        <v>2</v>
      </c>
      <c r="BF786">
        <v>40</v>
      </c>
      <c r="BG786">
        <v>24</v>
      </c>
      <c r="BH786">
        <v>0</v>
      </c>
      <c r="BI786">
        <v>26</v>
      </c>
      <c r="BJ786">
        <v>28</v>
      </c>
      <c r="BK786">
        <v>30</v>
      </c>
      <c r="BL786">
        <v>32</v>
      </c>
      <c r="BM786">
        <v>2</v>
      </c>
      <c r="BN786">
        <v>25</v>
      </c>
      <c r="BO786">
        <v>2</v>
      </c>
      <c r="BP786">
        <v>22</v>
      </c>
      <c r="BQ786">
        <v>2</v>
      </c>
      <c r="BR786">
        <v>20</v>
      </c>
      <c r="BS786">
        <v>-1</v>
      </c>
      <c r="BT786">
        <v>27</v>
      </c>
      <c r="BU786">
        <v>0</v>
      </c>
      <c r="BV786">
        <v>16</v>
      </c>
      <c r="BW786">
        <v>38</v>
      </c>
      <c r="BX786">
        <v>14</v>
      </c>
      <c r="BY786">
        <v>1</v>
      </c>
      <c r="BZ786">
        <v>2</v>
      </c>
      <c r="CA786">
        <v>16</v>
      </c>
      <c r="CB786">
        <v>40</v>
      </c>
      <c r="CC786">
        <v>16</v>
      </c>
      <c r="CD786">
        <v>254.43</v>
      </c>
      <c r="CE786">
        <v>72.819999999999993</v>
      </c>
      <c r="CF786">
        <v>69.12</v>
      </c>
      <c r="CG786">
        <v>52.59</v>
      </c>
      <c r="CH786">
        <v>1.7</v>
      </c>
      <c r="CI786">
        <v>29.34</v>
      </c>
      <c r="CJ786">
        <v>49.06</v>
      </c>
      <c r="CK786">
        <v>3.01</v>
      </c>
      <c r="CL786">
        <v>4.0199999999999996</v>
      </c>
      <c r="CM786">
        <v>4.72</v>
      </c>
      <c r="CN786">
        <v>254.45</v>
      </c>
      <c r="CO786">
        <v>72.33</v>
      </c>
      <c r="CP786">
        <v>68.98</v>
      </c>
      <c r="CQ786">
        <v>52.6</v>
      </c>
      <c r="CR786">
        <v>1.7</v>
      </c>
      <c r="CS786">
        <v>29.31</v>
      </c>
      <c r="CT786">
        <v>48.86</v>
      </c>
      <c r="CU786">
        <v>3.01</v>
      </c>
      <c r="CV786">
        <v>4.0199999999999996</v>
      </c>
      <c r="CW786">
        <v>4.72</v>
      </c>
      <c r="CX786">
        <v>9</v>
      </c>
      <c r="CY786">
        <v>4</v>
      </c>
      <c r="CZ786">
        <v>34</v>
      </c>
      <c r="DA786">
        <v>1</v>
      </c>
      <c r="DB786">
        <v>8</v>
      </c>
      <c r="DC786">
        <v>254</v>
      </c>
      <c r="DD786">
        <v>8</v>
      </c>
      <c r="DE786">
        <v>247</v>
      </c>
      <c r="DF786">
        <v>16</v>
      </c>
      <c r="DG786">
        <v>247</v>
      </c>
      <c r="DH786">
        <v>13</v>
      </c>
      <c r="DI786">
        <v>249</v>
      </c>
      <c r="DJ786">
        <v>11</v>
      </c>
      <c r="DM786">
        <v>71.430000000000007</v>
      </c>
      <c r="DN786">
        <v>18</v>
      </c>
      <c r="DO786">
        <v>57.14</v>
      </c>
      <c r="DP786">
        <v>34</v>
      </c>
      <c r="DQ786">
        <v>78.569999999999993</v>
      </c>
      <c r="DR786">
        <v>16</v>
      </c>
      <c r="DS786">
        <v>71.430000000000007</v>
      </c>
      <c r="DT786">
        <v>16</v>
      </c>
      <c r="DW786">
        <v>55.56</v>
      </c>
      <c r="DX786">
        <v>30</v>
      </c>
      <c r="DY786">
        <v>55.56</v>
      </c>
      <c r="DZ786">
        <v>31</v>
      </c>
      <c r="EA786">
        <v>77.78</v>
      </c>
      <c r="EB786">
        <v>5</v>
      </c>
      <c r="EC786">
        <v>44.44</v>
      </c>
      <c r="ED786">
        <v>31</v>
      </c>
      <c r="EG786">
        <v>30</v>
      </c>
      <c r="EH786">
        <v>18</v>
      </c>
      <c r="EI786">
        <v>27</v>
      </c>
      <c r="EJ786">
        <v>3</v>
      </c>
      <c r="EK786">
        <v>29</v>
      </c>
      <c r="EL786">
        <v>12</v>
      </c>
      <c r="EM786">
        <v>27</v>
      </c>
      <c r="EN786">
        <v>2</v>
      </c>
      <c r="EQ786">
        <v>1.8</v>
      </c>
      <c r="ER786">
        <v>27</v>
      </c>
      <c r="ES786">
        <v>1.5</v>
      </c>
      <c r="ET786">
        <v>1</v>
      </c>
      <c r="EU786">
        <v>1.57</v>
      </c>
      <c r="EV786">
        <v>2</v>
      </c>
      <c r="EW786">
        <v>1.63</v>
      </c>
      <c r="EX786">
        <v>8</v>
      </c>
      <c r="FA786">
        <v>50</v>
      </c>
      <c r="FB786">
        <v>15</v>
      </c>
      <c r="FC786">
        <v>50</v>
      </c>
      <c r="FD786">
        <v>15</v>
      </c>
      <c r="FE786">
        <v>0</v>
      </c>
      <c r="FF786">
        <v>35</v>
      </c>
      <c r="FG786">
        <v>40</v>
      </c>
      <c r="FH786">
        <v>18</v>
      </c>
      <c r="FQ786">
        <v>0</v>
      </c>
      <c r="FR786">
        <v>16</v>
      </c>
      <c r="FU786">
        <v>3</v>
      </c>
      <c r="FV786">
        <v>34</v>
      </c>
      <c r="FW786">
        <v>0</v>
      </c>
      <c r="FX786">
        <v>9</v>
      </c>
      <c r="FY786">
        <v>-2</v>
      </c>
      <c r="FZ786">
        <v>1</v>
      </c>
      <c r="GA786">
        <v>1</v>
      </c>
      <c r="GB786">
        <v>15</v>
      </c>
      <c r="GE786">
        <v>-1</v>
      </c>
      <c r="GF786">
        <v>9</v>
      </c>
      <c r="GG786">
        <v>-1</v>
      </c>
      <c r="GH786">
        <v>7</v>
      </c>
      <c r="GI786">
        <v>0</v>
      </c>
      <c r="GJ786">
        <v>19</v>
      </c>
      <c r="GK786">
        <v>4</v>
      </c>
      <c r="GL786">
        <v>28</v>
      </c>
      <c r="GO786">
        <v>1</v>
      </c>
      <c r="GP786">
        <v>32</v>
      </c>
      <c r="GQ786">
        <v>0</v>
      </c>
      <c r="GR786">
        <v>19</v>
      </c>
      <c r="GS786">
        <v>0</v>
      </c>
      <c r="GT786">
        <v>19</v>
      </c>
      <c r="GU786">
        <v>-2</v>
      </c>
      <c r="GV786">
        <v>3</v>
      </c>
      <c r="GY786">
        <v>0</v>
      </c>
      <c r="GZ786">
        <v>1</v>
      </c>
      <c r="HA786">
        <v>0</v>
      </c>
      <c r="HB786">
        <v>4</v>
      </c>
      <c r="HC786">
        <v>0</v>
      </c>
      <c r="HD786">
        <v>3</v>
      </c>
      <c r="HE786">
        <v>0</v>
      </c>
      <c r="HF786">
        <v>4</v>
      </c>
      <c r="HI786">
        <v>2</v>
      </c>
      <c r="HJ786">
        <v>28</v>
      </c>
      <c r="HK786">
        <v>5</v>
      </c>
      <c r="HL786">
        <v>3</v>
      </c>
      <c r="HM786">
        <v>6</v>
      </c>
      <c r="HN786">
        <v>1</v>
      </c>
      <c r="HO786">
        <v>3</v>
      </c>
      <c r="HP786">
        <v>15</v>
      </c>
      <c r="HS786">
        <v>12</v>
      </c>
      <c r="HT786">
        <v>9</v>
      </c>
      <c r="HU786">
        <v>9</v>
      </c>
      <c r="HV786">
        <v>33</v>
      </c>
      <c r="HW786">
        <v>8</v>
      </c>
      <c r="HX786">
        <v>35</v>
      </c>
      <c r="HY786">
        <v>9</v>
      </c>
      <c r="HZ786">
        <v>26</v>
      </c>
      <c r="IC786">
        <v>3</v>
      </c>
      <c r="ID786">
        <v>10</v>
      </c>
      <c r="IE786">
        <v>4</v>
      </c>
      <c r="IF786">
        <v>3</v>
      </c>
      <c r="IG786">
        <v>4</v>
      </c>
      <c r="IH786">
        <v>4</v>
      </c>
      <c r="II786">
        <v>3</v>
      </c>
      <c r="IJ786">
        <v>15</v>
      </c>
      <c r="IM786">
        <v>1</v>
      </c>
      <c r="IN786">
        <v>2</v>
      </c>
      <c r="IO786">
        <v>0</v>
      </c>
      <c r="IP786">
        <v>5</v>
      </c>
      <c r="IQ786">
        <v>0</v>
      </c>
      <c r="IR786">
        <v>8</v>
      </c>
      <c r="IS786">
        <v>0</v>
      </c>
      <c r="IT786">
        <v>12</v>
      </c>
    </row>
    <row r="787" spans="1:254" x14ac:dyDescent="0.25">
      <c r="A787" s="3" t="str">
        <f t="shared" si="12"/>
        <v/>
      </c>
      <c r="B787" s="4"/>
      <c r="AK787">
        <v>29</v>
      </c>
      <c r="AL787">
        <v>10</v>
      </c>
      <c r="AM787" s="5">
        <v>0.41944444444444445</v>
      </c>
      <c r="AN787">
        <v>1</v>
      </c>
      <c r="AO787" s="5">
        <v>0.41666666666666669</v>
      </c>
      <c r="AP787">
        <v>10</v>
      </c>
      <c r="AQ787" s="5">
        <v>0.36874999999999997</v>
      </c>
      <c r="AR787">
        <v>10</v>
      </c>
      <c r="AS787" s="5">
        <v>0.38055555555555554</v>
      </c>
      <c r="AV787">
        <v>241</v>
      </c>
      <c r="AW787">
        <v>20</v>
      </c>
      <c r="AX787">
        <v>75</v>
      </c>
      <c r="AY787">
        <v>19</v>
      </c>
      <c r="AZ787">
        <v>66.67</v>
      </c>
      <c r="BA787">
        <v>21</v>
      </c>
      <c r="BB787">
        <v>30.75</v>
      </c>
      <c r="BC787">
        <v>26</v>
      </c>
      <c r="BD787">
        <v>1.75</v>
      </c>
      <c r="BE787">
        <v>23</v>
      </c>
      <c r="BF787">
        <v>37.5</v>
      </c>
      <c r="BG787">
        <v>29</v>
      </c>
      <c r="BH787">
        <v>50</v>
      </c>
      <c r="BI787">
        <v>12</v>
      </c>
      <c r="BJ787">
        <v>26</v>
      </c>
      <c r="BK787">
        <v>23</v>
      </c>
      <c r="BL787">
        <v>24</v>
      </c>
      <c r="BM787">
        <v>26</v>
      </c>
      <c r="BN787">
        <v>29</v>
      </c>
      <c r="BO787">
        <v>6</v>
      </c>
      <c r="BP787">
        <v>33</v>
      </c>
      <c r="BQ787">
        <v>-1</v>
      </c>
      <c r="BR787">
        <v>9</v>
      </c>
      <c r="BS787">
        <v>0</v>
      </c>
      <c r="BT787">
        <v>30</v>
      </c>
      <c r="BU787">
        <v>0</v>
      </c>
      <c r="BV787">
        <v>12</v>
      </c>
      <c r="BW787">
        <v>45</v>
      </c>
      <c r="BX787">
        <v>10</v>
      </c>
      <c r="BY787">
        <v>2</v>
      </c>
      <c r="BZ787">
        <v>4</v>
      </c>
      <c r="CA787">
        <v>16</v>
      </c>
      <c r="CB787">
        <v>40</v>
      </c>
      <c r="CC787">
        <v>16</v>
      </c>
      <c r="CD787">
        <v>254.43</v>
      </c>
      <c r="CE787">
        <v>72.819999999999993</v>
      </c>
      <c r="CF787">
        <v>69.12</v>
      </c>
      <c r="CG787">
        <v>52.59</v>
      </c>
      <c r="CH787">
        <v>1.7</v>
      </c>
      <c r="CI787">
        <v>29.34</v>
      </c>
      <c r="CJ787">
        <v>49.06</v>
      </c>
      <c r="CK787">
        <v>3.01</v>
      </c>
      <c r="CL787">
        <v>4.0199999999999996</v>
      </c>
      <c r="CM787">
        <v>4.72</v>
      </c>
      <c r="CN787">
        <v>254.45</v>
      </c>
      <c r="CO787">
        <v>72.33</v>
      </c>
      <c r="CP787">
        <v>68.98</v>
      </c>
      <c r="CQ787">
        <v>52.6</v>
      </c>
      <c r="CR787">
        <v>1.7</v>
      </c>
      <c r="CS787">
        <v>29.31</v>
      </c>
      <c r="CT787">
        <v>48.86</v>
      </c>
      <c r="CU787">
        <v>3.01</v>
      </c>
      <c r="CV787">
        <v>4.0199999999999996</v>
      </c>
      <c r="CW787">
        <v>4.72</v>
      </c>
      <c r="CX787">
        <v>9</v>
      </c>
      <c r="CY787">
        <v>23</v>
      </c>
      <c r="CZ787">
        <v>24</v>
      </c>
      <c r="DA787">
        <v>17</v>
      </c>
      <c r="DB787">
        <v>5</v>
      </c>
      <c r="DC787">
        <v>233</v>
      </c>
      <c r="DD787">
        <v>27</v>
      </c>
      <c r="DE787">
        <v>252</v>
      </c>
      <c r="DF787">
        <v>12</v>
      </c>
      <c r="DG787">
        <v>234</v>
      </c>
      <c r="DH787">
        <v>27</v>
      </c>
      <c r="DI787">
        <v>245</v>
      </c>
      <c r="DJ787">
        <v>17</v>
      </c>
      <c r="DM787">
        <v>64.290000000000006</v>
      </c>
      <c r="DN787">
        <v>20</v>
      </c>
      <c r="DO787">
        <v>71.430000000000007</v>
      </c>
      <c r="DP787">
        <v>23</v>
      </c>
      <c r="DQ787">
        <v>78.569999999999993</v>
      </c>
      <c r="DR787">
        <v>16</v>
      </c>
      <c r="DS787">
        <v>85.71</v>
      </c>
      <c r="DT787">
        <v>3</v>
      </c>
      <c r="DW787">
        <v>61.11</v>
      </c>
      <c r="DX787">
        <v>26</v>
      </c>
      <c r="DY787">
        <v>77.78</v>
      </c>
      <c r="DZ787">
        <v>6</v>
      </c>
      <c r="EA787">
        <v>55.56</v>
      </c>
      <c r="EB787">
        <v>30</v>
      </c>
      <c r="EC787">
        <v>72.22</v>
      </c>
      <c r="ED787">
        <v>6</v>
      </c>
      <c r="EG787">
        <v>26</v>
      </c>
      <c r="EH787">
        <v>1</v>
      </c>
      <c r="EI787">
        <v>33</v>
      </c>
      <c r="EJ787">
        <v>30</v>
      </c>
      <c r="EK787">
        <v>30</v>
      </c>
      <c r="EL787">
        <v>17</v>
      </c>
      <c r="EM787">
        <v>34</v>
      </c>
      <c r="EN787">
        <v>32</v>
      </c>
      <c r="EQ787">
        <v>1.45</v>
      </c>
      <c r="ER787">
        <v>1</v>
      </c>
      <c r="ES787">
        <v>1.79</v>
      </c>
      <c r="ET787">
        <v>19</v>
      </c>
      <c r="EU787">
        <v>1.8</v>
      </c>
      <c r="EV787">
        <v>26</v>
      </c>
      <c r="EW787">
        <v>1.92</v>
      </c>
      <c r="EX787">
        <v>33</v>
      </c>
      <c r="FA787">
        <v>57.14</v>
      </c>
      <c r="FB787">
        <v>13</v>
      </c>
      <c r="FC787">
        <v>0</v>
      </c>
      <c r="FD787">
        <v>32</v>
      </c>
      <c r="FE787">
        <v>50</v>
      </c>
      <c r="FF787">
        <v>15</v>
      </c>
      <c r="FG787">
        <v>20</v>
      </c>
      <c r="FH787">
        <v>28</v>
      </c>
      <c r="FO787">
        <v>66.67</v>
      </c>
      <c r="FP787">
        <v>13</v>
      </c>
      <c r="FQ787">
        <v>0</v>
      </c>
      <c r="FR787">
        <v>16</v>
      </c>
      <c r="FU787">
        <v>0</v>
      </c>
      <c r="FV787">
        <v>15</v>
      </c>
      <c r="FW787">
        <v>1</v>
      </c>
      <c r="FX787">
        <v>18</v>
      </c>
      <c r="FY787">
        <v>3</v>
      </c>
      <c r="FZ787">
        <v>33</v>
      </c>
      <c r="GA787">
        <v>2</v>
      </c>
      <c r="GB787">
        <v>27</v>
      </c>
      <c r="GE787">
        <v>-1</v>
      </c>
      <c r="GF787">
        <v>9</v>
      </c>
      <c r="GG787">
        <v>0</v>
      </c>
      <c r="GH787">
        <v>17</v>
      </c>
      <c r="GI787">
        <v>0</v>
      </c>
      <c r="GJ787">
        <v>19</v>
      </c>
      <c r="GK787">
        <v>0</v>
      </c>
      <c r="GL787">
        <v>6</v>
      </c>
      <c r="GO787">
        <v>-2</v>
      </c>
      <c r="GP787">
        <v>5</v>
      </c>
      <c r="GQ787">
        <v>1</v>
      </c>
      <c r="GR787">
        <v>30</v>
      </c>
      <c r="GS787">
        <v>0</v>
      </c>
      <c r="GT787">
        <v>19</v>
      </c>
      <c r="GU787">
        <v>1</v>
      </c>
      <c r="GV787">
        <v>32</v>
      </c>
      <c r="GY787">
        <v>0</v>
      </c>
      <c r="GZ787">
        <v>1</v>
      </c>
      <c r="HA787">
        <v>0</v>
      </c>
      <c r="HB787">
        <v>4</v>
      </c>
      <c r="HC787">
        <v>0</v>
      </c>
      <c r="HD787">
        <v>3</v>
      </c>
      <c r="HE787">
        <v>0</v>
      </c>
      <c r="HF787">
        <v>4</v>
      </c>
      <c r="HI787">
        <v>6</v>
      </c>
      <c r="HJ787">
        <v>4</v>
      </c>
      <c r="HK787">
        <v>3</v>
      </c>
      <c r="HL787">
        <v>15</v>
      </c>
      <c r="HM787">
        <v>2</v>
      </c>
      <c r="HN787">
        <v>25</v>
      </c>
      <c r="HO787">
        <v>1</v>
      </c>
      <c r="HP787">
        <v>28</v>
      </c>
      <c r="HS787">
        <v>9</v>
      </c>
      <c r="HT787">
        <v>30</v>
      </c>
      <c r="HU787">
        <v>11</v>
      </c>
      <c r="HV787">
        <v>24</v>
      </c>
      <c r="HW787">
        <v>12</v>
      </c>
      <c r="HX787">
        <v>16</v>
      </c>
      <c r="HY787">
        <v>13</v>
      </c>
      <c r="HZ787">
        <v>4</v>
      </c>
      <c r="IC787">
        <v>3</v>
      </c>
      <c r="ID787">
        <v>10</v>
      </c>
      <c r="IE787">
        <v>3</v>
      </c>
      <c r="IF787">
        <v>8</v>
      </c>
      <c r="IG787">
        <v>3</v>
      </c>
      <c r="IH787">
        <v>6</v>
      </c>
      <c r="II787">
        <v>1</v>
      </c>
      <c r="IJ787">
        <v>28</v>
      </c>
      <c r="IM787">
        <v>0</v>
      </c>
      <c r="IN787">
        <v>7</v>
      </c>
      <c r="IO787">
        <v>1</v>
      </c>
      <c r="IP787">
        <v>2</v>
      </c>
      <c r="IQ787">
        <v>1</v>
      </c>
      <c r="IR787">
        <v>2</v>
      </c>
      <c r="IS787">
        <v>0</v>
      </c>
      <c r="IT787">
        <v>12</v>
      </c>
    </row>
    <row r="788" spans="1:254" x14ac:dyDescent="0.25">
      <c r="A788" s="3" t="str">
        <f t="shared" si="12"/>
        <v/>
      </c>
      <c r="B788" s="4"/>
      <c r="AK788">
        <v>30.5</v>
      </c>
      <c r="AL788">
        <v>10</v>
      </c>
      <c r="AM788" s="5">
        <v>0.43472222222222223</v>
      </c>
      <c r="AN788">
        <v>10</v>
      </c>
      <c r="AO788" s="5">
        <v>0.39374999999999999</v>
      </c>
      <c r="AP788">
        <v>10</v>
      </c>
      <c r="AQ788" s="5">
        <v>0.45277777777777778</v>
      </c>
      <c r="AR788">
        <v>10</v>
      </c>
      <c r="AS788" s="5">
        <v>0.41875000000000001</v>
      </c>
      <c r="AV788">
        <v>230.75</v>
      </c>
      <c r="AW788">
        <v>32</v>
      </c>
      <c r="AX788">
        <v>78.569999999999993</v>
      </c>
      <c r="AY788">
        <v>13</v>
      </c>
      <c r="AZ788">
        <v>65.28</v>
      </c>
      <c r="BA788">
        <v>24</v>
      </c>
      <c r="BB788">
        <v>30.75</v>
      </c>
      <c r="BC788">
        <v>26</v>
      </c>
      <c r="BD788">
        <v>1.81</v>
      </c>
      <c r="BE788">
        <v>31</v>
      </c>
      <c r="BF788">
        <v>36</v>
      </c>
      <c r="BG788">
        <v>31</v>
      </c>
      <c r="BH788">
        <v>33.33</v>
      </c>
      <c r="BI788">
        <v>21</v>
      </c>
      <c r="BJ788">
        <v>31</v>
      </c>
      <c r="BK788">
        <v>20</v>
      </c>
      <c r="BL788">
        <v>31</v>
      </c>
      <c r="BM788">
        <v>31</v>
      </c>
      <c r="BN788">
        <v>33</v>
      </c>
      <c r="BO788">
        <v>3</v>
      </c>
      <c r="BP788">
        <v>26</v>
      </c>
      <c r="BQ788">
        <v>9</v>
      </c>
      <c r="BR788">
        <v>33</v>
      </c>
      <c r="BS788">
        <v>-5</v>
      </c>
      <c r="BT788">
        <v>7</v>
      </c>
      <c r="BU788">
        <v>0</v>
      </c>
      <c r="BV788">
        <v>9</v>
      </c>
      <c r="BW788">
        <v>47</v>
      </c>
      <c r="BX788">
        <v>14</v>
      </c>
      <c r="BY788">
        <v>0</v>
      </c>
      <c r="BZ788">
        <v>6</v>
      </c>
      <c r="CA788">
        <v>16</v>
      </c>
      <c r="CB788">
        <v>40</v>
      </c>
      <c r="CC788">
        <v>16</v>
      </c>
      <c r="CD788">
        <v>254.43</v>
      </c>
      <c r="CE788">
        <v>72.819999999999993</v>
      </c>
      <c r="CF788">
        <v>69.12</v>
      </c>
      <c r="CG788">
        <v>52.59</v>
      </c>
      <c r="CH788">
        <v>1.7</v>
      </c>
      <c r="CI788">
        <v>29.34</v>
      </c>
      <c r="CJ788">
        <v>49.06</v>
      </c>
      <c r="CK788">
        <v>3.01</v>
      </c>
      <c r="CL788">
        <v>4.0199999999999996</v>
      </c>
      <c r="CM788">
        <v>4.72</v>
      </c>
      <c r="CN788">
        <v>254.45</v>
      </c>
      <c r="CO788">
        <v>72.33</v>
      </c>
      <c r="CP788">
        <v>68.98</v>
      </c>
      <c r="CQ788">
        <v>52.6</v>
      </c>
      <c r="CR788">
        <v>1.7</v>
      </c>
      <c r="CS788">
        <v>29.31</v>
      </c>
      <c r="CT788">
        <v>48.86</v>
      </c>
      <c r="CU788">
        <v>3.01</v>
      </c>
      <c r="CV788">
        <v>4.0199999999999996</v>
      </c>
      <c r="CW788">
        <v>4.72</v>
      </c>
      <c r="CX788">
        <v>9</v>
      </c>
      <c r="CY788">
        <v>33</v>
      </c>
      <c r="CZ788">
        <v>17</v>
      </c>
      <c r="DA788">
        <v>1</v>
      </c>
      <c r="DB788">
        <v>20</v>
      </c>
      <c r="DC788">
        <v>219</v>
      </c>
      <c r="DD788">
        <v>35</v>
      </c>
      <c r="DE788">
        <v>238</v>
      </c>
      <c r="DF788">
        <v>26</v>
      </c>
      <c r="DG788">
        <v>222</v>
      </c>
      <c r="DH788">
        <v>35</v>
      </c>
      <c r="DI788">
        <v>244</v>
      </c>
      <c r="DJ788">
        <v>18</v>
      </c>
      <c r="DM788">
        <v>50</v>
      </c>
      <c r="DN788">
        <v>31</v>
      </c>
      <c r="DO788">
        <v>100</v>
      </c>
      <c r="DP788">
        <v>1</v>
      </c>
      <c r="DQ788">
        <v>85.71</v>
      </c>
      <c r="DR788">
        <v>6</v>
      </c>
      <c r="DS788">
        <v>78.569999999999993</v>
      </c>
      <c r="DT788">
        <v>10</v>
      </c>
      <c r="DW788">
        <v>55.56</v>
      </c>
      <c r="DX788">
        <v>30</v>
      </c>
      <c r="DY788">
        <v>77.78</v>
      </c>
      <c r="DZ788">
        <v>6</v>
      </c>
      <c r="EA788">
        <v>61.11</v>
      </c>
      <c r="EB788">
        <v>26</v>
      </c>
      <c r="EC788">
        <v>66.67</v>
      </c>
      <c r="ED788">
        <v>13</v>
      </c>
      <c r="EG788">
        <v>28</v>
      </c>
      <c r="EH788">
        <v>8</v>
      </c>
      <c r="EI788">
        <v>34</v>
      </c>
      <c r="EJ788">
        <v>33</v>
      </c>
      <c r="EK788">
        <v>29</v>
      </c>
      <c r="EL788">
        <v>12</v>
      </c>
      <c r="EM788">
        <v>32</v>
      </c>
      <c r="EN788">
        <v>27</v>
      </c>
      <c r="EQ788">
        <v>1.8</v>
      </c>
      <c r="ER788">
        <v>27</v>
      </c>
      <c r="ES788">
        <v>2</v>
      </c>
      <c r="ET788">
        <v>35</v>
      </c>
      <c r="EU788">
        <v>1.64</v>
      </c>
      <c r="EV788">
        <v>7</v>
      </c>
      <c r="EW788">
        <v>1.75</v>
      </c>
      <c r="EX788">
        <v>21</v>
      </c>
      <c r="FA788">
        <v>50</v>
      </c>
      <c r="FB788">
        <v>15</v>
      </c>
      <c r="FC788">
        <v>50</v>
      </c>
      <c r="FD788">
        <v>15</v>
      </c>
      <c r="FE788">
        <v>28.57</v>
      </c>
      <c r="FF788">
        <v>31</v>
      </c>
      <c r="FG788">
        <v>16.670000000000002</v>
      </c>
      <c r="FH788">
        <v>31</v>
      </c>
      <c r="FM788">
        <v>0</v>
      </c>
      <c r="FN788">
        <v>8</v>
      </c>
      <c r="FO788">
        <v>33.33</v>
      </c>
      <c r="FP788">
        <v>18</v>
      </c>
      <c r="FQ788">
        <v>50</v>
      </c>
      <c r="FR788">
        <v>8</v>
      </c>
      <c r="FU788">
        <v>0</v>
      </c>
      <c r="FV788">
        <v>15</v>
      </c>
      <c r="FW788">
        <v>1</v>
      </c>
      <c r="FX788">
        <v>18</v>
      </c>
      <c r="FY788">
        <v>0</v>
      </c>
      <c r="FZ788">
        <v>13</v>
      </c>
      <c r="GA788">
        <v>2</v>
      </c>
      <c r="GB788">
        <v>27</v>
      </c>
      <c r="GE788">
        <v>4</v>
      </c>
      <c r="GF788">
        <v>35</v>
      </c>
      <c r="GG788">
        <v>1</v>
      </c>
      <c r="GH788">
        <v>26</v>
      </c>
      <c r="GI788">
        <v>2</v>
      </c>
      <c r="GJ788">
        <v>30</v>
      </c>
      <c r="GK788">
        <v>2</v>
      </c>
      <c r="GL788">
        <v>18</v>
      </c>
      <c r="GO788">
        <v>-2</v>
      </c>
      <c r="GP788">
        <v>5</v>
      </c>
      <c r="GQ788">
        <v>0</v>
      </c>
      <c r="GR788">
        <v>19</v>
      </c>
      <c r="GS788">
        <v>-1</v>
      </c>
      <c r="GT788">
        <v>9</v>
      </c>
      <c r="GU788">
        <v>-2</v>
      </c>
      <c r="GV788">
        <v>3</v>
      </c>
      <c r="GY788">
        <v>0</v>
      </c>
      <c r="GZ788">
        <v>1</v>
      </c>
      <c r="HA788">
        <v>0</v>
      </c>
      <c r="HB788">
        <v>4</v>
      </c>
      <c r="HC788">
        <v>0</v>
      </c>
      <c r="HD788">
        <v>3</v>
      </c>
      <c r="HE788">
        <v>0</v>
      </c>
      <c r="HF788">
        <v>4</v>
      </c>
      <c r="HI788">
        <v>2</v>
      </c>
      <c r="HJ788">
        <v>28</v>
      </c>
      <c r="HK788">
        <v>0</v>
      </c>
      <c r="HL788">
        <v>34</v>
      </c>
      <c r="HM788">
        <v>4</v>
      </c>
      <c r="HN788">
        <v>7</v>
      </c>
      <c r="HO788">
        <v>3</v>
      </c>
      <c r="HP788">
        <v>15</v>
      </c>
      <c r="HS788">
        <v>12</v>
      </c>
      <c r="HT788">
        <v>9</v>
      </c>
      <c r="HU788">
        <v>16</v>
      </c>
      <c r="HV788">
        <v>1</v>
      </c>
      <c r="HW788">
        <v>9</v>
      </c>
      <c r="HX788">
        <v>34</v>
      </c>
      <c r="HY788">
        <v>10</v>
      </c>
      <c r="HZ788">
        <v>22</v>
      </c>
      <c r="IC788">
        <v>4</v>
      </c>
      <c r="ID788">
        <v>3</v>
      </c>
      <c r="IE788">
        <v>2</v>
      </c>
      <c r="IF788">
        <v>18</v>
      </c>
      <c r="IG788">
        <v>5</v>
      </c>
      <c r="IH788">
        <v>2</v>
      </c>
      <c r="II788">
        <v>3</v>
      </c>
      <c r="IJ788">
        <v>15</v>
      </c>
      <c r="IM788">
        <v>0</v>
      </c>
      <c r="IN788">
        <v>7</v>
      </c>
      <c r="IO788">
        <v>0</v>
      </c>
      <c r="IP788">
        <v>5</v>
      </c>
      <c r="IQ788">
        <v>0</v>
      </c>
      <c r="IR788">
        <v>8</v>
      </c>
      <c r="IS788">
        <v>0</v>
      </c>
      <c r="IT788">
        <v>12</v>
      </c>
    </row>
    <row r="789" spans="1:254" x14ac:dyDescent="0.25">
      <c r="A789" s="3" t="str">
        <f t="shared" si="12"/>
        <v/>
      </c>
      <c r="B789" s="4"/>
      <c r="AK789">
        <v>30.5</v>
      </c>
      <c r="AL789">
        <v>10</v>
      </c>
      <c r="AM789" s="5">
        <v>0.45763888888888887</v>
      </c>
      <c r="AN789">
        <v>10</v>
      </c>
      <c r="AO789" s="5">
        <v>0.44722222222222219</v>
      </c>
      <c r="AP789">
        <v>10</v>
      </c>
      <c r="AQ789" s="5">
        <v>0.4680555555555555</v>
      </c>
      <c r="AR789">
        <v>10</v>
      </c>
      <c r="AS789" s="5">
        <v>0.41111111111111115</v>
      </c>
      <c r="AV789">
        <v>255.25</v>
      </c>
      <c r="AW789">
        <v>5</v>
      </c>
      <c r="AX789">
        <v>66.069999999999993</v>
      </c>
      <c r="AY789">
        <v>28</v>
      </c>
      <c r="AZ789">
        <v>58.33</v>
      </c>
      <c r="BA789">
        <v>31</v>
      </c>
      <c r="BB789">
        <v>30</v>
      </c>
      <c r="BC789">
        <v>20</v>
      </c>
      <c r="BD789">
        <v>1.71</v>
      </c>
      <c r="BE789">
        <v>16</v>
      </c>
      <c r="BF789">
        <v>40</v>
      </c>
      <c r="BG789">
        <v>24</v>
      </c>
      <c r="BH789">
        <v>33.33</v>
      </c>
      <c r="BI789">
        <v>21</v>
      </c>
      <c r="BJ789">
        <v>16</v>
      </c>
      <c r="BK789">
        <v>31</v>
      </c>
      <c r="BL789">
        <v>27</v>
      </c>
      <c r="BM789">
        <v>18</v>
      </c>
      <c r="BN789">
        <v>27</v>
      </c>
      <c r="BO789">
        <v>1</v>
      </c>
      <c r="BP789">
        <v>14</v>
      </c>
      <c r="BQ789">
        <v>6</v>
      </c>
      <c r="BR789">
        <v>32</v>
      </c>
      <c r="BS789">
        <v>0</v>
      </c>
      <c r="BT789">
        <v>30</v>
      </c>
      <c r="BU789">
        <v>1</v>
      </c>
      <c r="BV789">
        <v>11</v>
      </c>
      <c r="BW789">
        <v>42</v>
      </c>
      <c r="BX789">
        <v>14</v>
      </c>
      <c r="BY789">
        <v>2</v>
      </c>
      <c r="BZ789">
        <v>3</v>
      </c>
      <c r="CA789">
        <v>16</v>
      </c>
      <c r="CB789">
        <v>40</v>
      </c>
      <c r="CC789">
        <v>16</v>
      </c>
      <c r="CD789">
        <v>254.43</v>
      </c>
      <c r="CE789">
        <v>72.819999999999993</v>
      </c>
      <c r="CF789">
        <v>69.12</v>
      </c>
      <c r="CG789">
        <v>52.59</v>
      </c>
      <c r="CH789">
        <v>1.7</v>
      </c>
      <c r="CI789">
        <v>29.34</v>
      </c>
      <c r="CJ789">
        <v>49.06</v>
      </c>
      <c r="CK789">
        <v>3.01</v>
      </c>
      <c r="CL789">
        <v>4.0199999999999996</v>
      </c>
      <c r="CM789">
        <v>4.72</v>
      </c>
      <c r="CN789">
        <v>254.45</v>
      </c>
      <c r="CO789">
        <v>72.33</v>
      </c>
      <c r="CP789">
        <v>68.98</v>
      </c>
      <c r="CQ789">
        <v>52.6</v>
      </c>
      <c r="CR789">
        <v>1.7</v>
      </c>
      <c r="CS789">
        <v>29.31</v>
      </c>
      <c r="CT789">
        <v>48.86</v>
      </c>
      <c r="CU789">
        <v>3.01</v>
      </c>
      <c r="CV789">
        <v>4.0199999999999996</v>
      </c>
      <c r="CW789">
        <v>4.72</v>
      </c>
      <c r="CX789">
        <v>1</v>
      </c>
      <c r="CY789">
        <v>27</v>
      </c>
      <c r="CZ789">
        <v>29</v>
      </c>
      <c r="DA789">
        <v>1</v>
      </c>
      <c r="DB789">
        <v>5</v>
      </c>
      <c r="DC789">
        <v>264</v>
      </c>
      <c r="DD789">
        <v>2</v>
      </c>
      <c r="DE789">
        <v>254</v>
      </c>
      <c r="DF789">
        <v>10</v>
      </c>
      <c r="DG789">
        <v>243</v>
      </c>
      <c r="DH789">
        <v>17</v>
      </c>
      <c r="DI789">
        <v>260</v>
      </c>
      <c r="DJ789">
        <v>4</v>
      </c>
      <c r="DM789">
        <v>57.14</v>
      </c>
      <c r="DN789">
        <v>28</v>
      </c>
      <c r="DO789">
        <v>64.290000000000006</v>
      </c>
      <c r="DP789">
        <v>27</v>
      </c>
      <c r="DQ789">
        <v>71.430000000000007</v>
      </c>
      <c r="DR789">
        <v>23</v>
      </c>
      <c r="DS789">
        <v>71.430000000000007</v>
      </c>
      <c r="DT789">
        <v>16</v>
      </c>
      <c r="DW789">
        <v>44.44</v>
      </c>
      <c r="DX789">
        <v>34</v>
      </c>
      <c r="DY789">
        <v>55.56</v>
      </c>
      <c r="DZ789">
        <v>31</v>
      </c>
      <c r="EA789">
        <v>77.78</v>
      </c>
      <c r="EB789">
        <v>5</v>
      </c>
      <c r="EC789">
        <v>55.56</v>
      </c>
      <c r="ED789">
        <v>25</v>
      </c>
      <c r="EG789">
        <v>29</v>
      </c>
      <c r="EH789">
        <v>15</v>
      </c>
      <c r="EI789">
        <v>31</v>
      </c>
      <c r="EJ789">
        <v>20</v>
      </c>
      <c r="EK789">
        <v>29</v>
      </c>
      <c r="EL789">
        <v>12</v>
      </c>
      <c r="EM789">
        <v>31</v>
      </c>
      <c r="EN789">
        <v>24</v>
      </c>
      <c r="EQ789">
        <v>1.63</v>
      </c>
      <c r="ER789">
        <v>11</v>
      </c>
      <c r="ES789">
        <v>1.9</v>
      </c>
      <c r="ET789">
        <v>30</v>
      </c>
      <c r="EU789">
        <v>1.71</v>
      </c>
      <c r="EV789">
        <v>13</v>
      </c>
      <c r="EW789">
        <v>1.6</v>
      </c>
      <c r="EX789">
        <v>4</v>
      </c>
      <c r="FA789">
        <v>40</v>
      </c>
      <c r="FB789">
        <v>21</v>
      </c>
      <c r="FC789">
        <v>50</v>
      </c>
      <c r="FD789">
        <v>15</v>
      </c>
      <c r="FE789">
        <v>50</v>
      </c>
      <c r="FF789">
        <v>15</v>
      </c>
      <c r="FG789">
        <v>25</v>
      </c>
      <c r="FH789">
        <v>26</v>
      </c>
      <c r="FK789">
        <v>50</v>
      </c>
      <c r="FL789">
        <v>7</v>
      </c>
      <c r="FM789">
        <v>0</v>
      </c>
      <c r="FN789">
        <v>8</v>
      </c>
      <c r="FU789">
        <v>0</v>
      </c>
      <c r="FV789">
        <v>15</v>
      </c>
      <c r="FW789">
        <v>1</v>
      </c>
      <c r="FX789">
        <v>18</v>
      </c>
      <c r="FY789">
        <v>-1</v>
      </c>
      <c r="FZ789">
        <v>4</v>
      </c>
      <c r="GA789">
        <v>1</v>
      </c>
      <c r="GB789">
        <v>15</v>
      </c>
      <c r="GE789">
        <v>2</v>
      </c>
      <c r="GF789">
        <v>25</v>
      </c>
      <c r="GG789">
        <v>3</v>
      </c>
      <c r="GH789">
        <v>32</v>
      </c>
      <c r="GI789">
        <v>-1</v>
      </c>
      <c r="GJ789">
        <v>10</v>
      </c>
      <c r="GK789">
        <v>2</v>
      </c>
      <c r="GL789">
        <v>18</v>
      </c>
      <c r="GO789">
        <v>3</v>
      </c>
      <c r="GP789">
        <v>34</v>
      </c>
      <c r="GQ789">
        <v>-2</v>
      </c>
      <c r="GR789">
        <v>5</v>
      </c>
      <c r="GS789">
        <v>0</v>
      </c>
      <c r="GT789">
        <v>19</v>
      </c>
      <c r="GU789">
        <v>-1</v>
      </c>
      <c r="GV789">
        <v>16</v>
      </c>
      <c r="GY789">
        <v>0</v>
      </c>
      <c r="GZ789">
        <v>1</v>
      </c>
      <c r="HA789">
        <v>1</v>
      </c>
      <c r="HB789">
        <v>1</v>
      </c>
      <c r="HC789">
        <v>0</v>
      </c>
      <c r="HD789">
        <v>3</v>
      </c>
      <c r="HE789">
        <v>0</v>
      </c>
      <c r="HF789">
        <v>4</v>
      </c>
      <c r="HI789">
        <v>3</v>
      </c>
      <c r="HJ789">
        <v>20</v>
      </c>
      <c r="HK789">
        <v>0</v>
      </c>
      <c r="HL789">
        <v>34</v>
      </c>
      <c r="HM789">
        <v>4</v>
      </c>
      <c r="HN789">
        <v>7</v>
      </c>
      <c r="HO789">
        <v>4</v>
      </c>
      <c r="HP789">
        <v>6</v>
      </c>
      <c r="HS789">
        <v>9</v>
      </c>
      <c r="HT789">
        <v>30</v>
      </c>
      <c r="HU789">
        <v>13</v>
      </c>
      <c r="HV789">
        <v>10</v>
      </c>
      <c r="HW789">
        <v>12</v>
      </c>
      <c r="HX789">
        <v>16</v>
      </c>
      <c r="HY789">
        <v>8</v>
      </c>
      <c r="HZ789">
        <v>34</v>
      </c>
      <c r="IC789">
        <v>4</v>
      </c>
      <c r="ID789">
        <v>3</v>
      </c>
      <c r="IE789">
        <v>4</v>
      </c>
      <c r="IF789">
        <v>3</v>
      </c>
      <c r="IG789">
        <v>2</v>
      </c>
      <c r="IH789">
        <v>15</v>
      </c>
      <c r="II789">
        <v>4</v>
      </c>
      <c r="IJ789">
        <v>6</v>
      </c>
      <c r="IM789">
        <v>2</v>
      </c>
      <c r="IN789">
        <v>1</v>
      </c>
      <c r="IO789">
        <v>0</v>
      </c>
      <c r="IP789">
        <v>5</v>
      </c>
      <c r="IQ789">
        <v>0</v>
      </c>
      <c r="IR789">
        <v>8</v>
      </c>
      <c r="IS789">
        <v>0</v>
      </c>
      <c r="IT789">
        <v>12</v>
      </c>
    </row>
    <row r="790" spans="1:254" x14ac:dyDescent="0.25">
      <c r="A790" s="3" t="str">
        <f t="shared" si="12"/>
        <v/>
      </c>
      <c r="B790" s="4"/>
      <c r="AK790">
        <v>32.5</v>
      </c>
      <c r="AL790">
        <v>10</v>
      </c>
      <c r="AM790" s="5">
        <v>0.39652777777777781</v>
      </c>
      <c r="AN790">
        <v>10</v>
      </c>
      <c r="AO790" s="5">
        <v>0.35555555555555557</v>
      </c>
      <c r="AP790">
        <v>10</v>
      </c>
      <c r="AQ790" s="5">
        <v>0.4145833333333333</v>
      </c>
      <c r="AR790">
        <v>10</v>
      </c>
      <c r="AS790" s="5">
        <v>0.37291666666666662</v>
      </c>
      <c r="AV790">
        <v>237.75</v>
      </c>
      <c r="AW790">
        <v>24</v>
      </c>
      <c r="AX790">
        <v>78.569999999999993</v>
      </c>
      <c r="AY790">
        <v>13</v>
      </c>
      <c r="AZ790">
        <v>70.83</v>
      </c>
      <c r="BA790">
        <v>15</v>
      </c>
      <c r="BB790">
        <v>31.75</v>
      </c>
      <c r="BC790">
        <v>34</v>
      </c>
      <c r="BD790">
        <v>1.8</v>
      </c>
      <c r="BE790">
        <v>30</v>
      </c>
      <c r="BF790">
        <v>28.57</v>
      </c>
      <c r="BG790">
        <v>34</v>
      </c>
      <c r="BH790">
        <v>75</v>
      </c>
      <c r="BI790">
        <v>6</v>
      </c>
      <c r="BJ790">
        <v>20</v>
      </c>
      <c r="BK790">
        <v>14</v>
      </c>
      <c r="BL790">
        <v>16</v>
      </c>
      <c r="BM790">
        <v>33</v>
      </c>
      <c r="BN790">
        <v>32</v>
      </c>
      <c r="BO790">
        <v>2</v>
      </c>
      <c r="BP790">
        <v>22</v>
      </c>
      <c r="BQ790">
        <v>3</v>
      </c>
      <c r="BR790">
        <v>24</v>
      </c>
      <c r="BS790">
        <v>3</v>
      </c>
      <c r="BT790">
        <v>34</v>
      </c>
      <c r="BU790">
        <v>0</v>
      </c>
      <c r="BV790">
        <v>10</v>
      </c>
      <c r="BW790">
        <v>47</v>
      </c>
      <c r="BX790">
        <v>8</v>
      </c>
      <c r="BY790">
        <v>3</v>
      </c>
      <c r="BZ790">
        <v>4</v>
      </c>
      <c r="CA790">
        <v>16</v>
      </c>
      <c r="CB790">
        <v>40</v>
      </c>
      <c r="CC790">
        <v>16</v>
      </c>
      <c r="CD790">
        <v>254.43</v>
      </c>
      <c r="CE790">
        <v>72.819999999999993</v>
      </c>
      <c r="CF790">
        <v>69.12</v>
      </c>
      <c r="CG790">
        <v>52.59</v>
      </c>
      <c r="CH790">
        <v>1.7</v>
      </c>
      <c r="CI790">
        <v>29.34</v>
      </c>
      <c r="CJ790">
        <v>49.06</v>
      </c>
      <c r="CK790">
        <v>3.01</v>
      </c>
      <c r="CL790">
        <v>4.0199999999999996</v>
      </c>
      <c r="CM790">
        <v>4.72</v>
      </c>
      <c r="CN790">
        <v>254.45</v>
      </c>
      <c r="CO790">
        <v>72.33</v>
      </c>
      <c r="CP790">
        <v>68.98</v>
      </c>
      <c r="CQ790">
        <v>52.6</v>
      </c>
      <c r="CR790">
        <v>1.7</v>
      </c>
      <c r="CS790">
        <v>29.31</v>
      </c>
      <c r="CT790">
        <v>48.86</v>
      </c>
      <c r="CU790">
        <v>3.01</v>
      </c>
      <c r="CV790">
        <v>4.0199999999999996</v>
      </c>
      <c r="CW790">
        <v>4.72</v>
      </c>
      <c r="CX790">
        <v>9</v>
      </c>
      <c r="CY790">
        <v>29</v>
      </c>
      <c r="CZ790">
        <v>17</v>
      </c>
      <c r="DA790">
        <v>23</v>
      </c>
      <c r="DB790">
        <v>2</v>
      </c>
      <c r="DC790">
        <v>234</v>
      </c>
      <c r="DD790">
        <v>26</v>
      </c>
      <c r="DE790">
        <v>248</v>
      </c>
      <c r="DF790">
        <v>15</v>
      </c>
      <c r="DG790">
        <v>229</v>
      </c>
      <c r="DH790">
        <v>32</v>
      </c>
      <c r="DI790">
        <v>240</v>
      </c>
      <c r="DJ790">
        <v>26</v>
      </c>
      <c r="DM790">
        <v>85.71</v>
      </c>
      <c r="DN790">
        <v>8</v>
      </c>
      <c r="DO790">
        <v>92.86</v>
      </c>
      <c r="DP790">
        <v>5</v>
      </c>
      <c r="DQ790">
        <v>71.430000000000007</v>
      </c>
      <c r="DR790">
        <v>23</v>
      </c>
      <c r="DS790">
        <v>64.290000000000006</v>
      </c>
      <c r="DT790">
        <v>27</v>
      </c>
      <c r="DW790">
        <v>66.67</v>
      </c>
      <c r="DX790">
        <v>21</v>
      </c>
      <c r="DY790">
        <v>77.78</v>
      </c>
      <c r="DZ790">
        <v>6</v>
      </c>
      <c r="EA790">
        <v>72.22</v>
      </c>
      <c r="EB790">
        <v>15</v>
      </c>
      <c r="EC790">
        <v>66.67</v>
      </c>
      <c r="ED790">
        <v>13</v>
      </c>
      <c r="EG790">
        <v>30</v>
      </c>
      <c r="EH790">
        <v>18</v>
      </c>
      <c r="EI790">
        <v>31</v>
      </c>
      <c r="EJ790">
        <v>20</v>
      </c>
      <c r="EK790">
        <v>31</v>
      </c>
      <c r="EL790">
        <v>23</v>
      </c>
      <c r="EM790">
        <v>35</v>
      </c>
      <c r="EN790">
        <v>34</v>
      </c>
      <c r="EQ790">
        <v>1.75</v>
      </c>
      <c r="ER790">
        <v>21</v>
      </c>
      <c r="ES790">
        <v>1.71</v>
      </c>
      <c r="ET790">
        <v>14</v>
      </c>
      <c r="EU790">
        <v>1.77</v>
      </c>
      <c r="EV790">
        <v>21</v>
      </c>
      <c r="EW790">
        <v>2</v>
      </c>
      <c r="EX790">
        <v>34</v>
      </c>
      <c r="FA790">
        <v>50</v>
      </c>
      <c r="FB790">
        <v>15</v>
      </c>
      <c r="FC790">
        <v>0</v>
      </c>
      <c r="FD790">
        <v>32</v>
      </c>
      <c r="FE790">
        <v>40</v>
      </c>
      <c r="FF790">
        <v>23</v>
      </c>
      <c r="FG790">
        <v>16.670000000000002</v>
      </c>
      <c r="FH790">
        <v>31</v>
      </c>
      <c r="FK790">
        <v>100</v>
      </c>
      <c r="FL790">
        <v>1</v>
      </c>
      <c r="FO790">
        <v>100</v>
      </c>
      <c r="FP790">
        <v>1</v>
      </c>
      <c r="FQ790">
        <v>50</v>
      </c>
      <c r="FR790">
        <v>8</v>
      </c>
      <c r="FU790">
        <v>-1</v>
      </c>
      <c r="FV790">
        <v>5</v>
      </c>
      <c r="FW790">
        <v>1</v>
      </c>
      <c r="FX790">
        <v>18</v>
      </c>
      <c r="FY790">
        <v>1</v>
      </c>
      <c r="FZ790">
        <v>24</v>
      </c>
      <c r="GA790">
        <v>1</v>
      </c>
      <c r="GB790">
        <v>15</v>
      </c>
      <c r="GE790">
        <v>2</v>
      </c>
      <c r="GF790">
        <v>25</v>
      </c>
      <c r="GG790">
        <v>-2</v>
      </c>
      <c r="GH790">
        <v>3</v>
      </c>
      <c r="GI790">
        <v>-1</v>
      </c>
      <c r="GJ790">
        <v>10</v>
      </c>
      <c r="GK790">
        <v>4</v>
      </c>
      <c r="GL790">
        <v>28</v>
      </c>
      <c r="GO790">
        <v>-1</v>
      </c>
      <c r="GP790">
        <v>15</v>
      </c>
      <c r="GQ790">
        <v>2</v>
      </c>
      <c r="GR790">
        <v>35</v>
      </c>
      <c r="GS790">
        <v>1</v>
      </c>
      <c r="GT790">
        <v>28</v>
      </c>
      <c r="GU790">
        <v>1</v>
      </c>
      <c r="GV790">
        <v>32</v>
      </c>
      <c r="GY790">
        <v>0</v>
      </c>
      <c r="GZ790">
        <v>1</v>
      </c>
      <c r="HA790">
        <v>0</v>
      </c>
      <c r="HB790">
        <v>4</v>
      </c>
      <c r="HC790">
        <v>0</v>
      </c>
      <c r="HD790">
        <v>3</v>
      </c>
      <c r="HE790">
        <v>0</v>
      </c>
      <c r="HF790">
        <v>4</v>
      </c>
      <c r="HI790">
        <v>3</v>
      </c>
      <c r="HJ790">
        <v>20</v>
      </c>
      <c r="HK790">
        <v>4</v>
      </c>
      <c r="HL790">
        <v>10</v>
      </c>
      <c r="HM790">
        <v>3</v>
      </c>
      <c r="HN790">
        <v>18</v>
      </c>
      <c r="HO790">
        <v>0</v>
      </c>
      <c r="HP790">
        <v>34</v>
      </c>
      <c r="HS790">
        <v>12</v>
      </c>
      <c r="HT790">
        <v>9</v>
      </c>
      <c r="HU790">
        <v>10</v>
      </c>
      <c r="HV790">
        <v>29</v>
      </c>
      <c r="HW790">
        <v>12</v>
      </c>
      <c r="HX790">
        <v>16</v>
      </c>
      <c r="HY790">
        <v>13</v>
      </c>
      <c r="HZ790">
        <v>4</v>
      </c>
      <c r="IC790">
        <v>3</v>
      </c>
      <c r="ID790">
        <v>10</v>
      </c>
      <c r="IE790">
        <v>3</v>
      </c>
      <c r="IF790">
        <v>8</v>
      </c>
      <c r="IG790">
        <v>2</v>
      </c>
      <c r="IH790">
        <v>15</v>
      </c>
      <c r="II790">
        <v>0</v>
      </c>
      <c r="IJ790">
        <v>34</v>
      </c>
      <c r="IM790">
        <v>0</v>
      </c>
      <c r="IN790">
        <v>7</v>
      </c>
      <c r="IO790">
        <v>1</v>
      </c>
      <c r="IP790">
        <v>2</v>
      </c>
      <c r="IQ790">
        <v>1</v>
      </c>
      <c r="IR790">
        <v>2</v>
      </c>
      <c r="IS790">
        <v>1</v>
      </c>
      <c r="IT790">
        <v>3</v>
      </c>
    </row>
    <row r="791" spans="1:254" x14ac:dyDescent="0.25">
      <c r="A791" s="3" t="str">
        <f t="shared" si="12"/>
        <v/>
      </c>
      <c r="B791" s="4"/>
      <c r="AK791">
        <v>32.5</v>
      </c>
      <c r="AL791">
        <v>10</v>
      </c>
      <c r="AM791" s="5">
        <v>0.35833333333333334</v>
      </c>
      <c r="AN791">
        <v>10</v>
      </c>
      <c r="AO791" s="5">
        <v>0.37847222222222227</v>
      </c>
      <c r="AP791">
        <v>10</v>
      </c>
      <c r="AQ791" s="5">
        <v>0.39166666666666666</v>
      </c>
      <c r="AR791">
        <v>10</v>
      </c>
      <c r="AS791" s="5">
        <v>0.40347222222222223</v>
      </c>
      <c r="AV791">
        <v>251.75</v>
      </c>
      <c r="AW791">
        <v>12</v>
      </c>
      <c r="AX791">
        <v>75</v>
      </c>
      <c r="AY791">
        <v>19</v>
      </c>
      <c r="AZ791">
        <v>55.56</v>
      </c>
      <c r="BA791">
        <v>34</v>
      </c>
      <c r="BB791">
        <v>29</v>
      </c>
      <c r="BC791">
        <v>9</v>
      </c>
      <c r="BD791">
        <v>1.65</v>
      </c>
      <c r="BE791">
        <v>3</v>
      </c>
      <c r="BF791">
        <v>40.630000000000003</v>
      </c>
      <c r="BG791">
        <v>23</v>
      </c>
      <c r="BH791">
        <v>42.86</v>
      </c>
      <c r="BI791">
        <v>19</v>
      </c>
      <c r="BJ791">
        <v>13</v>
      </c>
      <c r="BK791">
        <v>28</v>
      </c>
      <c r="BL791">
        <v>28</v>
      </c>
      <c r="BM791">
        <v>4</v>
      </c>
      <c r="BN791">
        <v>21</v>
      </c>
      <c r="BO791">
        <v>5</v>
      </c>
      <c r="BP791">
        <v>32</v>
      </c>
      <c r="BQ791">
        <v>1</v>
      </c>
      <c r="BR791">
        <v>15</v>
      </c>
      <c r="BS791">
        <v>2</v>
      </c>
      <c r="BT791">
        <v>33</v>
      </c>
      <c r="BU791">
        <v>0</v>
      </c>
      <c r="BV791">
        <v>14</v>
      </c>
      <c r="BW791">
        <v>39</v>
      </c>
      <c r="BX791">
        <v>14</v>
      </c>
      <c r="BY791">
        <v>3</v>
      </c>
      <c r="BZ791">
        <v>7</v>
      </c>
      <c r="CA791">
        <v>16</v>
      </c>
      <c r="CB791">
        <v>40</v>
      </c>
      <c r="CC791">
        <v>16</v>
      </c>
      <c r="CD791">
        <v>254.43</v>
      </c>
      <c r="CE791">
        <v>72.819999999999993</v>
      </c>
      <c r="CF791">
        <v>69.12</v>
      </c>
      <c r="CG791">
        <v>52.59</v>
      </c>
      <c r="CH791">
        <v>1.7</v>
      </c>
      <c r="CI791">
        <v>29.34</v>
      </c>
      <c r="CJ791">
        <v>49.06</v>
      </c>
      <c r="CK791">
        <v>3.01</v>
      </c>
      <c r="CL791">
        <v>4.0199999999999996</v>
      </c>
      <c r="CM791">
        <v>4.72</v>
      </c>
      <c r="CN791">
        <v>254.45</v>
      </c>
      <c r="CO791">
        <v>72.33</v>
      </c>
      <c r="CP791">
        <v>68.98</v>
      </c>
      <c r="CQ791">
        <v>52.6</v>
      </c>
      <c r="CR791">
        <v>1.7</v>
      </c>
      <c r="CS791">
        <v>29.31</v>
      </c>
      <c r="CT791">
        <v>48.86</v>
      </c>
      <c r="CU791">
        <v>3.01</v>
      </c>
      <c r="CV791">
        <v>4.0199999999999996</v>
      </c>
      <c r="CW791">
        <v>4.72</v>
      </c>
      <c r="CX791">
        <v>9</v>
      </c>
      <c r="CY791">
        <v>13</v>
      </c>
      <c r="CZ791">
        <v>33</v>
      </c>
      <c r="DA791">
        <v>1</v>
      </c>
      <c r="DB791">
        <v>2</v>
      </c>
      <c r="DC791">
        <v>252</v>
      </c>
      <c r="DD791">
        <v>12</v>
      </c>
      <c r="DE791">
        <v>253</v>
      </c>
      <c r="DF791">
        <v>11</v>
      </c>
      <c r="DG791">
        <v>249</v>
      </c>
      <c r="DH791">
        <v>9</v>
      </c>
      <c r="DI791">
        <v>253</v>
      </c>
      <c r="DJ791">
        <v>8</v>
      </c>
      <c r="DM791">
        <v>85.71</v>
      </c>
      <c r="DN791">
        <v>8</v>
      </c>
      <c r="DO791">
        <v>78.569999999999993</v>
      </c>
      <c r="DP791">
        <v>13</v>
      </c>
      <c r="DQ791">
        <v>64.290000000000006</v>
      </c>
      <c r="DR791">
        <v>30</v>
      </c>
      <c r="DS791">
        <v>71.430000000000007</v>
      </c>
      <c r="DT791">
        <v>16</v>
      </c>
      <c r="DW791">
        <v>55.56</v>
      </c>
      <c r="DX791">
        <v>30</v>
      </c>
      <c r="DY791">
        <v>72.22</v>
      </c>
      <c r="DZ791">
        <v>18</v>
      </c>
      <c r="EA791">
        <v>55.56</v>
      </c>
      <c r="EB791">
        <v>30</v>
      </c>
      <c r="EC791">
        <v>38.89</v>
      </c>
      <c r="ED791">
        <v>32</v>
      </c>
      <c r="EG791">
        <v>28</v>
      </c>
      <c r="EH791">
        <v>8</v>
      </c>
      <c r="EI791">
        <v>31</v>
      </c>
      <c r="EJ791">
        <v>20</v>
      </c>
      <c r="EK791">
        <v>30</v>
      </c>
      <c r="EL791">
        <v>17</v>
      </c>
      <c r="EM791">
        <v>27</v>
      </c>
      <c r="EN791">
        <v>2</v>
      </c>
      <c r="EQ791">
        <v>1.6</v>
      </c>
      <c r="ER791">
        <v>9</v>
      </c>
      <c r="ES791">
        <v>1.69</v>
      </c>
      <c r="ET791">
        <v>11</v>
      </c>
      <c r="EU791">
        <v>1.7</v>
      </c>
      <c r="EV791">
        <v>12</v>
      </c>
      <c r="EW791">
        <v>1.57</v>
      </c>
      <c r="EX791">
        <v>2</v>
      </c>
      <c r="FA791">
        <v>37.5</v>
      </c>
      <c r="FB791">
        <v>22</v>
      </c>
      <c r="FC791">
        <v>40</v>
      </c>
      <c r="FD791">
        <v>23</v>
      </c>
      <c r="FE791">
        <v>37.5</v>
      </c>
      <c r="FF791">
        <v>27</v>
      </c>
      <c r="FG791">
        <v>45.45</v>
      </c>
      <c r="FH791">
        <v>13</v>
      </c>
      <c r="FK791">
        <v>50</v>
      </c>
      <c r="FL791">
        <v>7</v>
      </c>
      <c r="FM791">
        <v>0</v>
      </c>
      <c r="FN791">
        <v>8</v>
      </c>
      <c r="FO791">
        <v>50</v>
      </c>
      <c r="FP791">
        <v>14</v>
      </c>
      <c r="FQ791">
        <v>50</v>
      </c>
      <c r="FR791">
        <v>8</v>
      </c>
      <c r="FU791">
        <v>-1</v>
      </c>
      <c r="FV791">
        <v>5</v>
      </c>
      <c r="FW791">
        <v>2</v>
      </c>
      <c r="FX791">
        <v>30</v>
      </c>
      <c r="FY791">
        <v>3</v>
      </c>
      <c r="FZ791">
        <v>33</v>
      </c>
      <c r="GA791">
        <v>1</v>
      </c>
      <c r="GB791">
        <v>15</v>
      </c>
      <c r="GE791">
        <v>-2</v>
      </c>
      <c r="GF791">
        <v>4</v>
      </c>
      <c r="GG791">
        <v>-1</v>
      </c>
      <c r="GH791">
        <v>7</v>
      </c>
      <c r="GI791">
        <v>-1</v>
      </c>
      <c r="GJ791">
        <v>10</v>
      </c>
      <c r="GK791">
        <v>5</v>
      </c>
      <c r="GL791">
        <v>34</v>
      </c>
      <c r="GO791">
        <v>4</v>
      </c>
      <c r="GP791">
        <v>35</v>
      </c>
      <c r="GQ791">
        <v>-2</v>
      </c>
      <c r="GR791">
        <v>5</v>
      </c>
      <c r="GS791">
        <v>2</v>
      </c>
      <c r="GT791">
        <v>32</v>
      </c>
      <c r="GU791">
        <v>-2</v>
      </c>
      <c r="GV791">
        <v>3</v>
      </c>
      <c r="GY791">
        <v>0</v>
      </c>
      <c r="GZ791">
        <v>1</v>
      </c>
      <c r="HA791">
        <v>0</v>
      </c>
      <c r="HB791">
        <v>4</v>
      </c>
      <c r="HC791">
        <v>0</v>
      </c>
      <c r="HD791">
        <v>3</v>
      </c>
      <c r="HE791">
        <v>0</v>
      </c>
      <c r="HF791">
        <v>4</v>
      </c>
      <c r="HI791">
        <v>4</v>
      </c>
      <c r="HJ791">
        <v>13</v>
      </c>
      <c r="HK791">
        <v>4</v>
      </c>
      <c r="HL791">
        <v>10</v>
      </c>
      <c r="HM791">
        <v>3</v>
      </c>
      <c r="HN791">
        <v>18</v>
      </c>
      <c r="HO791">
        <v>3</v>
      </c>
      <c r="HP791">
        <v>15</v>
      </c>
      <c r="HS791">
        <v>9</v>
      </c>
      <c r="HT791">
        <v>30</v>
      </c>
      <c r="HU791">
        <v>11</v>
      </c>
      <c r="HV791">
        <v>24</v>
      </c>
      <c r="HW791">
        <v>10</v>
      </c>
      <c r="HX791">
        <v>32</v>
      </c>
      <c r="HY791">
        <v>9</v>
      </c>
      <c r="HZ791">
        <v>26</v>
      </c>
      <c r="IC791">
        <v>5</v>
      </c>
      <c r="ID791">
        <v>1</v>
      </c>
      <c r="IE791">
        <v>3</v>
      </c>
      <c r="IF791">
        <v>8</v>
      </c>
      <c r="IG791">
        <v>3</v>
      </c>
      <c r="IH791">
        <v>6</v>
      </c>
      <c r="II791">
        <v>3</v>
      </c>
      <c r="IJ791">
        <v>15</v>
      </c>
      <c r="IM791">
        <v>0</v>
      </c>
      <c r="IN791">
        <v>7</v>
      </c>
      <c r="IO791">
        <v>0</v>
      </c>
      <c r="IP791">
        <v>5</v>
      </c>
      <c r="IQ791">
        <v>2</v>
      </c>
      <c r="IR791">
        <v>1</v>
      </c>
      <c r="IS791">
        <v>1</v>
      </c>
      <c r="IT791">
        <v>3</v>
      </c>
    </row>
    <row r="792" spans="1:254" x14ac:dyDescent="0.25">
      <c r="A792" s="3" t="str">
        <f t="shared" si="12"/>
        <v/>
      </c>
      <c r="B792" s="4"/>
      <c r="AK792">
        <v>34</v>
      </c>
      <c r="AL792">
        <v>1</v>
      </c>
      <c r="AM792" s="5">
        <v>0.44236111111111115</v>
      </c>
      <c r="AN792">
        <v>1</v>
      </c>
      <c r="AO792" s="5">
        <v>0.43958333333333338</v>
      </c>
      <c r="AP792">
        <v>10</v>
      </c>
      <c r="AQ792" s="5">
        <v>0.44513888888888892</v>
      </c>
      <c r="AR792">
        <v>10</v>
      </c>
      <c r="AS792" s="5">
        <v>0.41875000000000001</v>
      </c>
      <c r="AV792">
        <v>232.75</v>
      </c>
      <c r="AW792">
        <v>29</v>
      </c>
      <c r="AX792">
        <v>64.290000000000006</v>
      </c>
      <c r="AY792">
        <v>29</v>
      </c>
      <c r="AZ792">
        <v>56.94</v>
      </c>
      <c r="BA792">
        <v>33</v>
      </c>
      <c r="BB792">
        <v>29.75</v>
      </c>
      <c r="BC792">
        <v>17</v>
      </c>
      <c r="BD792">
        <v>1.76</v>
      </c>
      <c r="BE792">
        <v>25</v>
      </c>
      <c r="BF792">
        <v>38.71</v>
      </c>
      <c r="BG792">
        <v>26</v>
      </c>
      <c r="BH792">
        <v>0</v>
      </c>
      <c r="BI792">
        <v>26</v>
      </c>
      <c r="BJ792">
        <v>34</v>
      </c>
      <c r="BK792">
        <v>33</v>
      </c>
      <c r="BL792">
        <v>34</v>
      </c>
      <c r="BM792">
        <v>21</v>
      </c>
      <c r="BN792">
        <v>34</v>
      </c>
      <c r="BO792">
        <v>4</v>
      </c>
      <c r="BP792">
        <v>29</v>
      </c>
      <c r="BQ792">
        <v>11</v>
      </c>
      <c r="BR792">
        <v>34</v>
      </c>
      <c r="BS792">
        <v>1</v>
      </c>
      <c r="BT792">
        <v>32</v>
      </c>
      <c r="BU792">
        <v>0</v>
      </c>
      <c r="BV792">
        <v>10</v>
      </c>
      <c r="BW792">
        <v>43</v>
      </c>
      <c r="BX792">
        <v>8</v>
      </c>
      <c r="BY792">
        <v>7</v>
      </c>
      <c r="BZ792">
        <v>7</v>
      </c>
      <c r="CA792">
        <v>16</v>
      </c>
      <c r="CB792">
        <v>40</v>
      </c>
      <c r="CC792">
        <v>16</v>
      </c>
      <c r="CD792">
        <v>254.43</v>
      </c>
      <c r="CE792">
        <v>72.819999999999993</v>
      </c>
      <c r="CF792">
        <v>69.12</v>
      </c>
      <c r="CG792">
        <v>52.59</v>
      </c>
      <c r="CH792">
        <v>1.7</v>
      </c>
      <c r="CI792">
        <v>29.34</v>
      </c>
      <c r="CJ792">
        <v>49.06</v>
      </c>
      <c r="CK792">
        <v>3.01</v>
      </c>
      <c r="CL792">
        <v>4.0199999999999996</v>
      </c>
      <c r="CM792">
        <v>4.72</v>
      </c>
      <c r="CN792">
        <v>254.45</v>
      </c>
      <c r="CO792">
        <v>72.33</v>
      </c>
      <c r="CP792">
        <v>68.98</v>
      </c>
      <c r="CQ792">
        <v>52.6</v>
      </c>
      <c r="CR792">
        <v>1.7</v>
      </c>
      <c r="CS792">
        <v>29.31</v>
      </c>
      <c r="CT792">
        <v>48.86</v>
      </c>
      <c r="CU792">
        <v>3.01</v>
      </c>
      <c r="CV792">
        <v>4.0199999999999996</v>
      </c>
      <c r="CW792">
        <v>4.72</v>
      </c>
      <c r="CX792">
        <v>9</v>
      </c>
      <c r="CY792">
        <v>29</v>
      </c>
      <c r="CZ792">
        <v>27</v>
      </c>
      <c r="DA792">
        <v>23</v>
      </c>
      <c r="DB792">
        <v>1</v>
      </c>
      <c r="DC792">
        <v>229</v>
      </c>
      <c r="DD792">
        <v>32</v>
      </c>
      <c r="DE792">
        <v>232</v>
      </c>
      <c r="DF792">
        <v>30</v>
      </c>
      <c r="DG792">
        <v>230</v>
      </c>
      <c r="DH792">
        <v>31</v>
      </c>
      <c r="DI792">
        <v>240</v>
      </c>
      <c r="DJ792">
        <v>26</v>
      </c>
      <c r="DM792">
        <v>64.290000000000006</v>
      </c>
      <c r="DN792">
        <v>20</v>
      </c>
      <c r="DO792">
        <v>64.290000000000006</v>
      </c>
      <c r="DP792">
        <v>27</v>
      </c>
      <c r="DQ792">
        <v>57.14</v>
      </c>
      <c r="DR792">
        <v>33</v>
      </c>
      <c r="DS792">
        <v>71.430000000000007</v>
      </c>
      <c r="DT792">
        <v>16</v>
      </c>
      <c r="DW792">
        <v>77.78</v>
      </c>
      <c r="DX792">
        <v>10</v>
      </c>
      <c r="DY792">
        <v>61.11</v>
      </c>
      <c r="DZ792">
        <v>28</v>
      </c>
      <c r="EA792">
        <v>61.11</v>
      </c>
      <c r="EB792">
        <v>26</v>
      </c>
      <c r="EC792">
        <v>27.78</v>
      </c>
      <c r="ED792">
        <v>34</v>
      </c>
      <c r="EG792">
        <v>28</v>
      </c>
      <c r="EH792">
        <v>8</v>
      </c>
      <c r="EI792">
        <v>32</v>
      </c>
      <c r="EJ792">
        <v>27</v>
      </c>
      <c r="EK792">
        <v>30</v>
      </c>
      <c r="EL792">
        <v>17</v>
      </c>
      <c r="EM792">
        <v>29</v>
      </c>
      <c r="EN792">
        <v>12</v>
      </c>
      <c r="EQ792">
        <v>1.57</v>
      </c>
      <c r="ER792">
        <v>4</v>
      </c>
      <c r="ES792">
        <v>1.91</v>
      </c>
      <c r="ET792">
        <v>32</v>
      </c>
      <c r="EU792">
        <v>1.82</v>
      </c>
      <c r="EV792">
        <v>27</v>
      </c>
      <c r="EW792">
        <v>1.8</v>
      </c>
      <c r="EX792">
        <v>26</v>
      </c>
      <c r="FA792">
        <v>50</v>
      </c>
      <c r="FB792">
        <v>15</v>
      </c>
      <c r="FC792">
        <v>28.57</v>
      </c>
      <c r="FD792">
        <v>25</v>
      </c>
      <c r="FE792">
        <v>42.86</v>
      </c>
      <c r="FF792">
        <v>22</v>
      </c>
      <c r="FG792">
        <v>38.46</v>
      </c>
      <c r="FH792">
        <v>20</v>
      </c>
      <c r="FM792">
        <v>0</v>
      </c>
      <c r="FN792">
        <v>8</v>
      </c>
      <c r="FO792">
        <v>0</v>
      </c>
      <c r="FP792">
        <v>19</v>
      </c>
      <c r="FQ792">
        <v>0</v>
      </c>
      <c r="FR792">
        <v>16</v>
      </c>
      <c r="FU792">
        <v>-1</v>
      </c>
      <c r="FV792">
        <v>5</v>
      </c>
      <c r="FW792">
        <v>1</v>
      </c>
      <c r="FX792">
        <v>18</v>
      </c>
      <c r="FY792">
        <v>-1</v>
      </c>
      <c r="FZ792">
        <v>4</v>
      </c>
      <c r="GA792">
        <v>5</v>
      </c>
      <c r="GB792">
        <v>34</v>
      </c>
      <c r="GE792">
        <v>0</v>
      </c>
      <c r="GF792">
        <v>16</v>
      </c>
      <c r="GG792">
        <v>5</v>
      </c>
      <c r="GH792">
        <v>35</v>
      </c>
      <c r="GI792">
        <v>3</v>
      </c>
      <c r="GJ792">
        <v>33</v>
      </c>
      <c r="GK792">
        <v>3</v>
      </c>
      <c r="GL792">
        <v>25</v>
      </c>
      <c r="GO792">
        <v>-3</v>
      </c>
      <c r="GP792">
        <v>1</v>
      </c>
      <c r="GQ792">
        <v>1</v>
      </c>
      <c r="GR792">
        <v>30</v>
      </c>
      <c r="GS792">
        <v>1</v>
      </c>
      <c r="GT792">
        <v>28</v>
      </c>
      <c r="GU792">
        <v>2</v>
      </c>
      <c r="GV792">
        <v>34</v>
      </c>
      <c r="GY792">
        <v>0</v>
      </c>
      <c r="GZ792">
        <v>1</v>
      </c>
      <c r="HA792">
        <v>0</v>
      </c>
      <c r="HB792">
        <v>4</v>
      </c>
      <c r="HC792">
        <v>0</v>
      </c>
      <c r="HD792">
        <v>3</v>
      </c>
      <c r="HE792">
        <v>0</v>
      </c>
      <c r="HF792">
        <v>4</v>
      </c>
      <c r="HI792">
        <v>6</v>
      </c>
      <c r="HJ792">
        <v>4</v>
      </c>
      <c r="HK792">
        <v>1</v>
      </c>
      <c r="HL792">
        <v>30</v>
      </c>
      <c r="HM792">
        <v>2</v>
      </c>
      <c r="HN792">
        <v>25</v>
      </c>
      <c r="HO792">
        <v>1</v>
      </c>
      <c r="HP792">
        <v>28</v>
      </c>
      <c r="HS792">
        <v>10</v>
      </c>
      <c r="HT792">
        <v>27</v>
      </c>
      <c r="HU792">
        <v>12</v>
      </c>
      <c r="HV792">
        <v>16</v>
      </c>
      <c r="HW792">
        <v>12</v>
      </c>
      <c r="HX792">
        <v>16</v>
      </c>
      <c r="HY792">
        <v>9</v>
      </c>
      <c r="HZ792">
        <v>26</v>
      </c>
      <c r="IC792">
        <v>2</v>
      </c>
      <c r="ID792">
        <v>17</v>
      </c>
      <c r="IE792">
        <v>2</v>
      </c>
      <c r="IF792">
        <v>18</v>
      </c>
      <c r="IG792">
        <v>3</v>
      </c>
      <c r="IH792">
        <v>6</v>
      </c>
      <c r="II792">
        <v>1</v>
      </c>
      <c r="IJ792">
        <v>28</v>
      </c>
      <c r="IM792">
        <v>0</v>
      </c>
      <c r="IN792">
        <v>7</v>
      </c>
      <c r="IO792">
        <v>3</v>
      </c>
      <c r="IP792">
        <v>1</v>
      </c>
      <c r="IQ792">
        <v>1</v>
      </c>
      <c r="IR792">
        <v>2</v>
      </c>
      <c r="IS792">
        <v>3</v>
      </c>
      <c r="IT792">
        <v>1</v>
      </c>
    </row>
    <row r="793" spans="1:254" x14ac:dyDescent="0.25">
      <c r="A793" s="3" t="str">
        <f t="shared" si="12"/>
        <v/>
      </c>
      <c r="B793" s="4"/>
      <c r="AK793">
        <v>35</v>
      </c>
      <c r="AL793">
        <v>10</v>
      </c>
      <c r="AM793" s="5">
        <v>0.40416666666666662</v>
      </c>
      <c r="AN793">
        <v>10</v>
      </c>
      <c r="AO793" s="5">
        <v>0.36319444444444443</v>
      </c>
      <c r="AP793">
        <v>10</v>
      </c>
      <c r="AQ793" s="5">
        <v>0.4375</v>
      </c>
      <c r="AV793">
        <v>243</v>
      </c>
      <c r="AX793">
        <v>71.430000000000007</v>
      </c>
      <c r="AZ793">
        <v>72.22</v>
      </c>
      <c r="BB793">
        <v>33.33</v>
      </c>
      <c r="BD793">
        <v>1.85</v>
      </c>
      <c r="BF793">
        <v>26.67</v>
      </c>
      <c r="BH793">
        <v>75</v>
      </c>
      <c r="BJ793" t="s">
        <v>1</v>
      </c>
      <c r="BK793" t="s">
        <v>1</v>
      </c>
      <c r="BL793" t="s">
        <v>1</v>
      </c>
      <c r="BM793" t="s">
        <v>1</v>
      </c>
      <c r="BN793" t="s">
        <v>1</v>
      </c>
      <c r="BO793">
        <v>5</v>
      </c>
      <c r="BQ793">
        <v>2</v>
      </c>
      <c r="BS793">
        <v>1</v>
      </c>
      <c r="BU793">
        <v>0</v>
      </c>
      <c r="BV793">
        <v>6</v>
      </c>
      <c r="BW793">
        <v>35</v>
      </c>
      <c r="BX793">
        <v>12</v>
      </c>
      <c r="BY793">
        <v>1</v>
      </c>
      <c r="BZ793">
        <v>4</v>
      </c>
      <c r="CA793">
        <v>12</v>
      </c>
      <c r="CB793">
        <v>30</v>
      </c>
      <c r="CC793">
        <v>12</v>
      </c>
      <c r="CD793">
        <v>254.43</v>
      </c>
      <c r="CE793">
        <v>72.819999999999993</v>
      </c>
      <c r="CF793">
        <v>69.12</v>
      </c>
      <c r="CG793">
        <v>52.59</v>
      </c>
      <c r="CH793">
        <v>1.7</v>
      </c>
      <c r="CI793">
        <v>29.34</v>
      </c>
      <c r="CJ793">
        <v>49.06</v>
      </c>
      <c r="CK793">
        <v>3.01</v>
      </c>
      <c r="CL793">
        <v>4.0199999999999996</v>
      </c>
      <c r="CM793">
        <v>4.72</v>
      </c>
      <c r="CN793">
        <v>254.45</v>
      </c>
      <c r="CO793">
        <v>72.33</v>
      </c>
      <c r="CP793">
        <v>68.98</v>
      </c>
      <c r="CQ793">
        <v>52.6</v>
      </c>
      <c r="CR793">
        <v>1.7</v>
      </c>
      <c r="CS793">
        <v>29.31</v>
      </c>
      <c r="CT793">
        <v>48.86</v>
      </c>
      <c r="CU793">
        <v>3.01</v>
      </c>
      <c r="CV793">
        <v>4.0199999999999996</v>
      </c>
      <c r="CW793">
        <v>4.72</v>
      </c>
      <c r="DC793">
        <v>241</v>
      </c>
      <c r="DD793">
        <v>17</v>
      </c>
      <c r="DE793">
        <v>245</v>
      </c>
      <c r="DF793">
        <v>20</v>
      </c>
      <c r="DG793">
        <v>243</v>
      </c>
      <c r="DH793">
        <v>17</v>
      </c>
      <c r="DM793">
        <v>85.71</v>
      </c>
      <c r="DN793">
        <v>8</v>
      </c>
      <c r="DO793">
        <v>64.290000000000006</v>
      </c>
      <c r="DP793">
        <v>27</v>
      </c>
      <c r="DQ793">
        <v>64.290000000000006</v>
      </c>
      <c r="DR793">
        <v>30</v>
      </c>
      <c r="DW793">
        <v>83.33</v>
      </c>
      <c r="DX793">
        <v>6</v>
      </c>
      <c r="DY793">
        <v>77.78</v>
      </c>
      <c r="DZ793">
        <v>6</v>
      </c>
      <c r="EA793">
        <v>55.56</v>
      </c>
      <c r="EB793">
        <v>30</v>
      </c>
      <c r="EG793">
        <v>35</v>
      </c>
      <c r="EH793">
        <v>33</v>
      </c>
      <c r="EI793">
        <v>34</v>
      </c>
      <c r="EJ793">
        <v>33</v>
      </c>
      <c r="EK793">
        <v>31</v>
      </c>
      <c r="EL793">
        <v>23</v>
      </c>
      <c r="EQ793">
        <v>1.73</v>
      </c>
      <c r="ER793">
        <v>18</v>
      </c>
      <c r="ES793">
        <v>1.93</v>
      </c>
      <c r="ET793">
        <v>34</v>
      </c>
      <c r="EU793">
        <v>1.9</v>
      </c>
      <c r="EV793">
        <v>32</v>
      </c>
      <c r="FA793">
        <v>0</v>
      </c>
      <c r="FB793">
        <v>29</v>
      </c>
      <c r="FC793">
        <v>25</v>
      </c>
      <c r="FD793">
        <v>26</v>
      </c>
      <c r="FE793">
        <v>37.5</v>
      </c>
      <c r="FF793">
        <v>27</v>
      </c>
      <c r="FK793">
        <v>100</v>
      </c>
      <c r="FL793">
        <v>1</v>
      </c>
      <c r="FM793">
        <v>100</v>
      </c>
      <c r="FN793">
        <v>1</v>
      </c>
      <c r="FO793">
        <v>50</v>
      </c>
      <c r="FP793">
        <v>14</v>
      </c>
      <c r="FU793">
        <v>1</v>
      </c>
      <c r="FV793">
        <v>26</v>
      </c>
      <c r="FW793">
        <v>1</v>
      </c>
      <c r="FX793">
        <v>18</v>
      </c>
      <c r="FY793">
        <v>3</v>
      </c>
      <c r="FZ793">
        <v>33</v>
      </c>
      <c r="GE793">
        <v>2</v>
      </c>
      <c r="GF793">
        <v>25</v>
      </c>
      <c r="GG793">
        <v>0</v>
      </c>
      <c r="GH793">
        <v>17</v>
      </c>
      <c r="GI793">
        <v>0</v>
      </c>
      <c r="GJ793">
        <v>19</v>
      </c>
      <c r="GO793">
        <v>-2</v>
      </c>
      <c r="GP793">
        <v>5</v>
      </c>
      <c r="GQ793">
        <v>1</v>
      </c>
      <c r="GR793">
        <v>30</v>
      </c>
      <c r="GS793">
        <v>2</v>
      </c>
      <c r="GT793">
        <v>32</v>
      </c>
      <c r="GY793">
        <v>0</v>
      </c>
      <c r="GZ793">
        <v>1</v>
      </c>
      <c r="HA793">
        <v>0</v>
      </c>
      <c r="HB793">
        <v>4</v>
      </c>
      <c r="HC793">
        <v>0</v>
      </c>
      <c r="HD793">
        <v>3</v>
      </c>
      <c r="HI793">
        <v>4</v>
      </c>
      <c r="HJ793">
        <v>13</v>
      </c>
      <c r="HK793">
        <v>1</v>
      </c>
      <c r="HL793">
        <v>30</v>
      </c>
      <c r="HM793">
        <v>1</v>
      </c>
      <c r="HN793">
        <v>31</v>
      </c>
      <c r="HS793">
        <v>9</v>
      </c>
      <c r="HT793">
        <v>30</v>
      </c>
      <c r="HU793">
        <v>14</v>
      </c>
      <c r="HV793">
        <v>4</v>
      </c>
      <c r="HW793">
        <v>12</v>
      </c>
      <c r="HX793">
        <v>16</v>
      </c>
      <c r="IC793">
        <v>5</v>
      </c>
      <c r="ID793">
        <v>1</v>
      </c>
      <c r="IE793">
        <v>3</v>
      </c>
      <c r="IF793">
        <v>8</v>
      </c>
      <c r="IG793">
        <v>4</v>
      </c>
      <c r="IH793">
        <v>4</v>
      </c>
      <c r="IM793">
        <v>0</v>
      </c>
      <c r="IN793">
        <v>7</v>
      </c>
      <c r="IO793">
        <v>0</v>
      </c>
      <c r="IP793">
        <v>5</v>
      </c>
      <c r="IQ793">
        <v>1</v>
      </c>
      <c r="IR793">
        <v>2</v>
      </c>
    </row>
    <row r="794" spans="1:254" x14ac:dyDescent="0.25">
      <c r="A794" s="3" t="str">
        <f t="shared" si="12"/>
        <v/>
      </c>
      <c r="B794" s="4"/>
    </row>
    <row r="795" spans="1:254" x14ac:dyDescent="0.25">
      <c r="A795" s="3" t="str">
        <f t="shared" si="12"/>
        <v/>
      </c>
      <c r="B795" s="4"/>
    </row>
    <row r="796" spans="1:254" x14ac:dyDescent="0.25">
      <c r="A796" s="3" t="str">
        <f t="shared" si="12"/>
        <v/>
      </c>
      <c r="B796" s="4"/>
    </row>
    <row r="797" spans="1:254" x14ac:dyDescent="0.25">
      <c r="A797" s="3" t="str">
        <f t="shared" si="12"/>
        <v/>
      </c>
      <c r="B797" s="4"/>
    </row>
    <row r="798" spans="1:254" x14ac:dyDescent="0.25">
      <c r="A798" s="3" t="str">
        <f t="shared" si="12"/>
        <v/>
      </c>
      <c r="B798" s="4"/>
    </row>
    <row r="799" spans="1:254" x14ac:dyDescent="0.25">
      <c r="A799" s="3" t="str">
        <f t="shared" si="12"/>
        <v/>
      </c>
      <c r="B799" s="4"/>
    </row>
    <row r="800" spans="1:254" x14ac:dyDescent="0.25">
      <c r="A800" s="3" t="str">
        <f t="shared" si="12"/>
        <v/>
      </c>
      <c r="B800" s="4"/>
    </row>
    <row r="801" spans="1:2" x14ac:dyDescent="0.25">
      <c r="A801" s="3" t="str">
        <f t="shared" si="12"/>
        <v/>
      </c>
      <c r="B801" s="4"/>
    </row>
    <row r="802" spans="1:2" x14ac:dyDescent="0.25">
      <c r="A802" s="3" t="str">
        <f t="shared" si="12"/>
        <v/>
      </c>
      <c r="B802" s="4"/>
    </row>
    <row r="803" spans="1:2" x14ac:dyDescent="0.25">
      <c r="A803" s="3" t="str">
        <f t="shared" si="12"/>
        <v/>
      </c>
      <c r="B803" s="4"/>
    </row>
    <row r="804" spans="1:2" x14ac:dyDescent="0.25">
      <c r="A804" s="3" t="str">
        <f t="shared" si="12"/>
        <v/>
      </c>
      <c r="B804" s="4"/>
    </row>
    <row r="805" spans="1:2" x14ac:dyDescent="0.25">
      <c r="A805" s="3" t="str">
        <f t="shared" si="12"/>
        <v/>
      </c>
      <c r="B805" s="4"/>
    </row>
    <row r="806" spans="1:2" x14ac:dyDescent="0.25">
      <c r="A806" s="3" t="str">
        <f t="shared" si="12"/>
        <v/>
      </c>
      <c r="B806" s="4"/>
    </row>
    <row r="807" spans="1:2" x14ac:dyDescent="0.25">
      <c r="A807" s="3" t="str">
        <f t="shared" si="12"/>
        <v/>
      </c>
      <c r="B807" s="4"/>
    </row>
    <row r="808" spans="1:2" x14ac:dyDescent="0.25">
      <c r="A808" s="3" t="str">
        <f t="shared" si="12"/>
        <v/>
      </c>
      <c r="B808" s="4"/>
    </row>
    <row r="809" spans="1:2" x14ac:dyDescent="0.25">
      <c r="A809" s="3" t="str">
        <f t="shared" si="12"/>
        <v/>
      </c>
      <c r="B809" s="4"/>
    </row>
    <row r="810" spans="1:2" x14ac:dyDescent="0.25">
      <c r="A810" s="3" t="str">
        <f t="shared" si="12"/>
        <v/>
      </c>
      <c r="B810" s="4"/>
    </row>
    <row r="811" spans="1:2" x14ac:dyDescent="0.25">
      <c r="A811" s="3" t="str">
        <f t="shared" si="12"/>
        <v/>
      </c>
      <c r="B811" s="4"/>
    </row>
    <row r="812" spans="1:2" x14ac:dyDescent="0.25">
      <c r="A812" s="3" t="str">
        <f t="shared" si="12"/>
        <v/>
      </c>
      <c r="B812" s="4"/>
    </row>
    <row r="813" spans="1:2" x14ac:dyDescent="0.25">
      <c r="A813" s="3" t="str">
        <f t="shared" si="12"/>
        <v/>
      </c>
      <c r="B813" s="4"/>
    </row>
    <row r="814" spans="1:2" x14ac:dyDescent="0.25">
      <c r="A814" s="3" t="str">
        <f t="shared" si="12"/>
        <v/>
      </c>
      <c r="B814" s="4"/>
    </row>
    <row r="815" spans="1:2" x14ac:dyDescent="0.25">
      <c r="A815" s="3" t="str">
        <f t="shared" si="12"/>
        <v/>
      </c>
      <c r="B815" s="4"/>
    </row>
    <row r="816" spans="1:2" x14ac:dyDescent="0.25">
      <c r="A816" s="3" t="str">
        <f t="shared" si="12"/>
        <v/>
      </c>
      <c r="B816" s="4"/>
    </row>
    <row r="817" spans="1:2" x14ac:dyDescent="0.25">
      <c r="A817" s="3" t="str">
        <f t="shared" si="12"/>
        <v/>
      </c>
      <c r="B817" s="4"/>
    </row>
    <row r="818" spans="1:2" x14ac:dyDescent="0.25">
      <c r="A818" s="3" t="str">
        <f t="shared" si="12"/>
        <v/>
      </c>
      <c r="B818" s="4"/>
    </row>
    <row r="819" spans="1:2" x14ac:dyDescent="0.25">
      <c r="A819" s="3" t="str">
        <f t="shared" si="12"/>
        <v/>
      </c>
      <c r="B819" s="4"/>
    </row>
    <row r="820" spans="1:2" x14ac:dyDescent="0.25">
      <c r="A820" s="3" t="str">
        <f t="shared" si="12"/>
        <v/>
      </c>
      <c r="B820" s="4"/>
    </row>
    <row r="821" spans="1:2" x14ac:dyDescent="0.25">
      <c r="A821" s="3" t="str">
        <f t="shared" si="12"/>
        <v/>
      </c>
      <c r="B821" s="4"/>
    </row>
    <row r="822" spans="1:2" x14ac:dyDescent="0.25">
      <c r="A822" s="3" t="str">
        <f t="shared" si="12"/>
        <v/>
      </c>
      <c r="B822" s="4"/>
    </row>
    <row r="823" spans="1:2" x14ac:dyDescent="0.25">
      <c r="A823" s="3" t="str">
        <f t="shared" si="12"/>
        <v/>
      </c>
      <c r="B823" s="4"/>
    </row>
    <row r="824" spans="1:2" x14ac:dyDescent="0.25">
      <c r="A824" s="3" t="str">
        <f t="shared" si="12"/>
        <v/>
      </c>
      <c r="B824" s="4"/>
    </row>
    <row r="825" spans="1:2" x14ac:dyDescent="0.25">
      <c r="A825" s="3" t="str">
        <f t="shared" si="12"/>
        <v/>
      </c>
      <c r="B825" s="4"/>
    </row>
    <row r="826" spans="1:2" x14ac:dyDescent="0.25">
      <c r="A826" s="3" t="str">
        <f t="shared" si="12"/>
        <v/>
      </c>
      <c r="B826" s="4"/>
    </row>
    <row r="827" spans="1:2" x14ac:dyDescent="0.25">
      <c r="A827" s="3" t="str">
        <f t="shared" si="12"/>
        <v/>
      </c>
      <c r="B827" s="4"/>
    </row>
    <row r="828" spans="1:2" x14ac:dyDescent="0.25">
      <c r="A828" s="3" t="str">
        <f t="shared" si="12"/>
        <v/>
      </c>
      <c r="B828" s="4"/>
    </row>
    <row r="829" spans="1:2" x14ac:dyDescent="0.25">
      <c r="A829" s="3" t="str">
        <f t="shared" si="12"/>
        <v/>
      </c>
      <c r="B829" s="4"/>
    </row>
    <row r="830" spans="1:2" x14ac:dyDescent="0.25">
      <c r="A830" s="3" t="str">
        <f t="shared" si="12"/>
        <v/>
      </c>
      <c r="B830" s="4"/>
    </row>
    <row r="831" spans="1:2" x14ac:dyDescent="0.25">
      <c r="A831" s="3" t="str">
        <f t="shared" si="12"/>
        <v/>
      </c>
      <c r="B831" s="4"/>
    </row>
    <row r="832" spans="1:2" x14ac:dyDescent="0.25">
      <c r="A832" s="3" t="str">
        <f t="shared" si="12"/>
        <v/>
      </c>
      <c r="B832" s="4"/>
    </row>
    <row r="833" spans="1:2" x14ac:dyDescent="0.25">
      <c r="A833" s="3" t="str">
        <f t="shared" si="12"/>
        <v/>
      </c>
      <c r="B833" s="4"/>
    </row>
    <row r="834" spans="1:2" x14ac:dyDescent="0.25">
      <c r="A834" s="3" t="str">
        <f t="shared" ref="A834:A897" si="13">IF(J834="","",CONCATENATE(J834," ",I834))</f>
        <v/>
      </c>
      <c r="B834" s="4"/>
    </row>
    <row r="835" spans="1:2" x14ac:dyDescent="0.25">
      <c r="A835" s="3" t="str">
        <f t="shared" si="13"/>
        <v/>
      </c>
      <c r="B835" s="4"/>
    </row>
    <row r="836" spans="1:2" x14ac:dyDescent="0.25">
      <c r="A836" s="3" t="str">
        <f t="shared" si="13"/>
        <v/>
      </c>
      <c r="B836" s="4"/>
    </row>
    <row r="837" spans="1:2" x14ac:dyDescent="0.25">
      <c r="A837" s="3" t="str">
        <f t="shared" si="13"/>
        <v/>
      </c>
      <c r="B837" s="4"/>
    </row>
    <row r="838" spans="1:2" x14ac:dyDescent="0.25">
      <c r="A838" s="3" t="str">
        <f t="shared" si="13"/>
        <v/>
      </c>
      <c r="B838" s="4"/>
    </row>
    <row r="839" spans="1:2" x14ac:dyDescent="0.25">
      <c r="A839" s="3" t="str">
        <f t="shared" si="13"/>
        <v/>
      </c>
      <c r="B839" s="4"/>
    </row>
    <row r="840" spans="1:2" x14ac:dyDescent="0.25">
      <c r="A840" s="3" t="str">
        <f t="shared" si="13"/>
        <v/>
      </c>
      <c r="B840" s="4"/>
    </row>
    <row r="841" spans="1:2" x14ac:dyDescent="0.25">
      <c r="A841" s="3" t="str">
        <f t="shared" si="13"/>
        <v/>
      </c>
      <c r="B841" s="4"/>
    </row>
    <row r="842" spans="1:2" x14ac:dyDescent="0.25">
      <c r="A842" s="3" t="str">
        <f t="shared" si="13"/>
        <v/>
      </c>
      <c r="B842" s="4"/>
    </row>
    <row r="843" spans="1:2" x14ac:dyDescent="0.25">
      <c r="A843" s="3" t="str">
        <f t="shared" si="13"/>
        <v/>
      </c>
      <c r="B843" s="4"/>
    </row>
    <row r="844" spans="1:2" x14ac:dyDescent="0.25">
      <c r="A844" s="3" t="str">
        <f t="shared" si="13"/>
        <v/>
      </c>
      <c r="B844" s="4"/>
    </row>
    <row r="845" spans="1:2" x14ac:dyDescent="0.25">
      <c r="A845" s="3" t="str">
        <f t="shared" si="13"/>
        <v/>
      </c>
      <c r="B845" s="4"/>
    </row>
    <row r="846" spans="1:2" x14ac:dyDescent="0.25">
      <c r="A846" s="3" t="str">
        <f t="shared" si="13"/>
        <v/>
      </c>
      <c r="B846" s="4"/>
    </row>
    <row r="847" spans="1:2" x14ac:dyDescent="0.25">
      <c r="A847" s="3" t="str">
        <f t="shared" si="13"/>
        <v/>
      </c>
      <c r="B847" s="4"/>
    </row>
    <row r="848" spans="1:2" x14ac:dyDescent="0.25">
      <c r="A848" s="3" t="str">
        <f t="shared" si="13"/>
        <v/>
      </c>
      <c r="B848" s="4"/>
    </row>
    <row r="849" spans="1:2" x14ac:dyDescent="0.25">
      <c r="A849" s="3" t="str">
        <f t="shared" si="13"/>
        <v/>
      </c>
      <c r="B849" s="4"/>
    </row>
    <row r="850" spans="1:2" x14ac:dyDescent="0.25">
      <c r="A850" s="3" t="str">
        <f t="shared" si="13"/>
        <v/>
      </c>
      <c r="B850" s="4"/>
    </row>
    <row r="851" spans="1:2" x14ac:dyDescent="0.25">
      <c r="A851" s="3" t="str">
        <f t="shared" si="13"/>
        <v/>
      </c>
      <c r="B851" s="4"/>
    </row>
    <row r="852" spans="1:2" x14ac:dyDescent="0.25">
      <c r="A852" s="3" t="str">
        <f t="shared" si="13"/>
        <v/>
      </c>
      <c r="B852" s="4"/>
    </row>
    <row r="853" spans="1:2" x14ac:dyDescent="0.25">
      <c r="A853" s="3" t="str">
        <f t="shared" si="13"/>
        <v/>
      </c>
      <c r="B853" s="4"/>
    </row>
    <row r="854" spans="1:2" x14ac:dyDescent="0.25">
      <c r="A854" s="3" t="str">
        <f t="shared" si="13"/>
        <v/>
      </c>
      <c r="B854" s="4"/>
    </row>
    <row r="855" spans="1:2" x14ac:dyDescent="0.25">
      <c r="A855" s="3" t="str">
        <f t="shared" si="13"/>
        <v/>
      </c>
      <c r="B855" s="4"/>
    </row>
    <row r="856" spans="1:2" x14ac:dyDescent="0.25">
      <c r="A856" s="3" t="str">
        <f t="shared" si="13"/>
        <v/>
      </c>
      <c r="B856" s="4"/>
    </row>
    <row r="857" spans="1:2" x14ac:dyDescent="0.25">
      <c r="A857" s="3" t="str">
        <f t="shared" si="13"/>
        <v/>
      </c>
      <c r="B857" s="4"/>
    </row>
    <row r="858" spans="1:2" x14ac:dyDescent="0.25">
      <c r="A858" s="3" t="str">
        <f t="shared" si="13"/>
        <v/>
      </c>
      <c r="B858" s="4"/>
    </row>
    <row r="859" spans="1:2" x14ac:dyDescent="0.25">
      <c r="A859" s="3" t="str">
        <f t="shared" si="13"/>
        <v/>
      </c>
      <c r="B859" s="4"/>
    </row>
    <row r="860" spans="1:2" x14ac:dyDescent="0.25">
      <c r="A860" s="3" t="str">
        <f t="shared" si="13"/>
        <v/>
      </c>
      <c r="B860" s="4"/>
    </row>
    <row r="861" spans="1:2" x14ac:dyDescent="0.25">
      <c r="A861" s="3" t="str">
        <f t="shared" si="13"/>
        <v/>
      </c>
      <c r="B861" s="4"/>
    </row>
    <row r="862" spans="1:2" x14ac:dyDescent="0.25">
      <c r="A862" s="3" t="str">
        <f t="shared" si="13"/>
        <v/>
      </c>
      <c r="B862" s="4"/>
    </row>
    <row r="863" spans="1:2" x14ac:dyDescent="0.25">
      <c r="A863" s="3" t="str">
        <f t="shared" si="13"/>
        <v/>
      </c>
      <c r="B863" s="4"/>
    </row>
    <row r="864" spans="1:2" x14ac:dyDescent="0.25">
      <c r="A864" s="3" t="str">
        <f t="shared" si="13"/>
        <v/>
      </c>
      <c r="B864" s="4"/>
    </row>
    <row r="865" spans="1:2" x14ac:dyDescent="0.25">
      <c r="A865" s="3" t="str">
        <f t="shared" si="13"/>
        <v/>
      </c>
      <c r="B865" s="4"/>
    </row>
    <row r="866" spans="1:2" x14ac:dyDescent="0.25">
      <c r="A866" s="3" t="str">
        <f t="shared" si="13"/>
        <v/>
      </c>
      <c r="B866" s="4"/>
    </row>
    <row r="867" spans="1:2" x14ac:dyDescent="0.25">
      <c r="A867" s="3" t="str">
        <f t="shared" si="13"/>
        <v/>
      </c>
      <c r="B867" s="4"/>
    </row>
    <row r="868" spans="1:2" x14ac:dyDescent="0.25">
      <c r="A868" s="3" t="str">
        <f t="shared" si="13"/>
        <v/>
      </c>
      <c r="B868" s="4"/>
    </row>
    <row r="869" spans="1:2" x14ac:dyDescent="0.25">
      <c r="A869" s="3" t="str">
        <f t="shared" si="13"/>
        <v/>
      </c>
      <c r="B869" s="4"/>
    </row>
    <row r="870" spans="1:2" x14ac:dyDescent="0.25">
      <c r="A870" s="3" t="str">
        <f t="shared" si="13"/>
        <v/>
      </c>
      <c r="B870" s="4"/>
    </row>
    <row r="871" spans="1:2" x14ac:dyDescent="0.25">
      <c r="A871" s="3" t="str">
        <f t="shared" si="13"/>
        <v/>
      </c>
      <c r="B871" s="4"/>
    </row>
    <row r="872" spans="1:2" x14ac:dyDescent="0.25">
      <c r="A872" s="3" t="str">
        <f t="shared" si="13"/>
        <v/>
      </c>
      <c r="B872" s="4"/>
    </row>
    <row r="873" spans="1:2" x14ac:dyDescent="0.25">
      <c r="A873" s="3" t="str">
        <f t="shared" si="13"/>
        <v/>
      </c>
      <c r="B873" s="4"/>
    </row>
    <row r="874" spans="1:2" x14ac:dyDescent="0.25">
      <c r="A874" s="3" t="str">
        <f t="shared" si="13"/>
        <v/>
      </c>
      <c r="B874" s="4"/>
    </row>
    <row r="875" spans="1:2" x14ac:dyDescent="0.25">
      <c r="A875" s="3" t="str">
        <f t="shared" si="13"/>
        <v/>
      </c>
      <c r="B875" s="4"/>
    </row>
    <row r="876" spans="1:2" x14ac:dyDescent="0.25">
      <c r="A876" s="3" t="str">
        <f t="shared" si="13"/>
        <v/>
      </c>
      <c r="B876" s="4"/>
    </row>
    <row r="877" spans="1:2" x14ac:dyDescent="0.25">
      <c r="A877" s="3" t="str">
        <f t="shared" si="13"/>
        <v/>
      </c>
      <c r="B877" s="4"/>
    </row>
    <row r="878" spans="1:2" x14ac:dyDescent="0.25">
      <c r="A878" s="3" t="str">
        <f t="shared" si="13"/>
        <v/>
      </c>
      <c r="B878" s="4"/>
    </row>
    <row r="879" spans="1:2" x14ac:dyDescent="0.25">
      <c r="A879" s="3" t="str">
        <f t="shared" si="13"/>
        <v/>
      </c>
      <c r="B879" s="4"/>
    </row>
    <row r="880" spans="1:2" x14ac:dyDescent="0.25">
      <c r="A880" s="3" t="str">
        <f t="shared" si="13"/>
        <v/>
      </c>
      <c r="B880" s="4"/>
    </row>
    <row r="881" spans="1:2" x14ac:dyDescent="0.25">
      <c r="A881" s="3" t="str">
        <f t="shared" si="13"/>
        <v/>
      </c>
      <c r="B881" s="4"/>
    </row>
    <row r="882" spans="1:2" x14ac:dyDescent="0.25">
      <c r="A882" s="3" t="str">
        <f t="shared" si="13"/>
        <v/>
      </c>
      <c r="B882" s="4"/>
    </row>
    <row r="883" spans="1:2" x14ac:dyDescent="0.25">
      <c r="A883" s="3" t="str">
        <f t="shared" si="13"/>
        <v/>
      </c>
      <c r="B883" s="4"/>
    </row>
    <row r="884" spans="1:2" x14ac:dyDescent="0.25">
      <c r="A884" s="3" t="str">
        <f t="shared" si="13"/>
        <v/>
      </c>
      <c r="B884" s="4"/>
    </row>
    <row r="885" spans="1:2" x14ac:dyDescent="0.25">
      <c r="A885" s="3" t="str">
        <f t="shared" si="13"/>
        <v/>
      </c>
      <c r="B885" s="4"/>
    </row>
    <row r="886" spans="1:2" x14ac:dyDescent="0.25">
      <c r="A886" s="3" t="str">
        <f t="shared" si="13"/>
        <v/>
      </c>
      <c r="B886" s="4"/>
    </row>
    <row r="887" spans="1:2" x14ac:dyDescent="0.25">
      <c r="A887" s="3" t="str">
        <f t="shared" si="13"/>
        <v/>
      </c>
      <c r="B887" s="4"/>
    </row>
    <row r="888" spans="1:2" x14ac:dyDescent="0.25">
      <c r="A888" s="3" t="str">
        <f t="shared" si="13"/>
        <v/>
      </c>
      <c r="B888" s="4"/>
    </row>
    <row r="889" spans="1:2" x14ac:dyDescent="0.25">
      <c r="A889" s="3" t="str">
        <f t="shared" si="13"/>
        <v/>
      </c>
      <c r="B889" s="4"/>
    </row>
    <row r="890" spans="1:2" x14ac:dyDescent="0.25">
      <c r="A890" s="3" t="str">
        <f t="shared" si="13"/>
        <v/>
      </c>
      <c r="B890" s="4"/>
    </row>
    <row r="891" spans="1:2" x14ac:dyDescent="0.25">
      <c r="A891" s="3" t="str">
        <f t="shared" si="13"/>
        <v/>
      </c>
      <c r="B891" s="4"/>
    </row>
    <row r="892" spans="1:2" x14ac:dyDescent="0.25">
      <c r="A892" s="3" t="str">
        <f t="shared" si="13"/>
        <v/>
      </c>
      <c r="B892" s="4"/>
    </row>
    <row r="893" spans="1:2" x14ac:dyDescent="0.25">
      <c r="A893" s="3" t="str">
        <f t="shared" si="13"/>
        <v/>
      </c>
      <c r="B893" s="4"/>
    </row>
    <row r="894" spans="1:2" x14ac:dyDescent="0.25">
      <c r="A894" s="3" t="str">
        <f t="shared" si="13"/>
        <v/>
      </c>
      <c r="B894" s="4"/>
    </row>
    <row r="895" spans="1:2" x14ac:dyDescent="0.25">
      <c r="A895" s="3" t="str">
        <f t="shared" si="13"/>
        <v/>
      </c>
      <c r="B895" s="4"/>
    </row>
    <row r="896" spans="1:2" x14ac:dyDescent="0.25">
      <c r="A896" s="3" t="str">
        <f t="shared" si="13"/>
        <v/>
      </c>
      <c r="B896" s="4"/>
    </row>
    <row r="897" spans="1:2" x14ac:dyDescent="0.25">
      <c r="A897" s="3" t="str">
        <f t="shared" si="13"/>
        <v/>
      </c>
      <c r="B897" s="4"/>
    </row>
    <row r="898" spans="1:2" x14ac:dyDescent="0.25">
      <c r="A898" s="3" t="str">
        <f t="shared" ref="A898:A961" si="14">IF(J898="","",CONCATENATE(J898," ",I898))</f>
        <v/>
      </c>
      <c r="B898" s="4"/>
    </row>
    <row r="899" spans="1:2" x14ac:dyDescent="0.25">
      <c r="A899" s="3" t="str">
        <f t="shared" si="14"/>
        <v/>
      </c>
      <c r="B899" s="4"/>
    </row>
    <row r="900" spans="1:2" x14ac:dyDescent="0.25">
      <c r="A900" s="3" t="str">
        <f t="shared" si="14"/>
        <v/>
      </c>
      <c r="B900" s="4"/>
    </row>
    <row r="901" spans="1:2" x14ac:dyDescent="0.25">
      <c r="A901" s="3" t="str">
        <f t="shared" si="14"/>
        <v/>
      </c>
      <c r="B901" s="4"/>
    </row>
    <row r="902" spans="1:2" x14ac:dyDescent="0.25">
      <c r="A902" s="3" t="str">
        <f t="shared" si="14"/>
        <v/>
      </c>
      <c r="B902" s="4"/>
    </row>
    <row r="903" spans="1:2" x14ac:dyDescent="0.25">
      <c r="A903" s="3" t="str">
        <f t="shared" si="14"/>
        <v/>
      </c>
      <c r="B903" s="4"/>
    </row>
    <row r="904" spans="1:2" x14ac:dyDescent="0.25">
      <c r="A904" s="3" t="str">
        <f t="shared" si="14"/>
        <v/>
      </c>
      <c r="B904" s="4"/>
    </row>
    <row r="905" spans="1:2" x14ac:dyDescent="0.25">
      <c r="A905" s="3" t="str">
        <f t="shared" si="14"/>
        <v/>
      </c>
      <c r="B905" s="4"/>
    </row>
    <row r="906" spans="1:2" x14ac:dyDescent="0.25">
      <c r="A906" s="3" t="str">
        <f t="shared" si="14"/>
        <v/>
      </c>
      <c r="B906" s="4"/>
    </row>
    <row r="907" spans="1:2" x14ac:dyDescent="0.25">
      <c r="A907" s="3" t="str">
        <f t="shared" si="14"/>
        <v/>
      </c>
      <c r="B907" s="4"/>
    </row>
    <row r="908" spans="1:2" x14ac:dyDescent="0.25">
      <c r="A908" s="3" t="str">
        <f t="shared" si="14"/>
        <v/>
      </c>
      <c r="B908" s="4"/>
    </row>
    <row r="909" spans="1:2" x14ac:dyDescent="0.25">
      <c r="A909" s="3" t="str">
        <f t="shared" si="14"/>
        <v/>
      </c>
      <c r="B909" s="4"/>
    </row>
    <row r="910" spans="1:2" x14ac:dyDescent="0.25">
      <c r="A910" s="3" t="str">
        <f t="shared" si="14"/>
        <v/>
      </c>
      <c r="B910" s="4"/>
    </row>
    <row r="911" spans="1:2" x14ac:dyDescent="0.25">
      <c r="A911" s="3" t="str">
        <f t="shared" si="14"/>
        <v/>
      </c>
      <c r="B911" s="4"/>
    </row>
    <row r="912" spans="1:2" x14ac:dyDescent="0.25">
      <c r="A912" s="3" t="str">
        <f t="shared" si="14"/>
        <v/>
      </c>
      <c r="B912" s="4"/>
    </row>
    <row r="913" spans="1:2" x14ac:dyDescent="0.25">
      <c r="A913" s="3" t="str">
        <f t="shared" si="14"/>
        <v/>
      </c>
      <c r="B913" s="4"/>
    </row>
    <row r="914" spans="1:2" x14ac:dyDescent="0.25">
      <c r="A914" s="3" t="str">
        <f t="shared" si="14"/>
        <v/>
      </c>
      <c r="B914" s="4"/>
    </row>
    <row r="915" spans="1:2" x14ac:dyDescent="0.25">
      <c r="A915" s="3" t="str">
        <f t="shared" si="14"/>
        <v/>
      </c>
      <c r="B915" s="4"/>
    </row>
    <row r="916" spans="1:2" x14ac:dyDescent="0.25">
      <c r="A916" s="3" t="str">
        <f t="shared" si="14"/>
        <v/>
      </c>
      <c r="B916" s="4"/>
    </row>
    <row r="917" spans="1:2" x14ac:dyDescent="0.25">
      <c r="A917" s="3" t="str">
        <f t="shared" si="14"/>
        <v/>
      </c>
      <c r="B917" s="4"/>
    </row>
    <row r="918" spans="1:2" x14ac:dyDescent="0.25">
      <c r="A918" s="3" t="str">
        <f t="shared" si="14"/>
        <v/>
      </c>
      <c r="B918" s="4"/>
    </row>
    <row r="919" spans="1:2" x14ac:dyDescent="0.25">
      <c r="A919" s="3" t="str">
        <f t="shared" si="14"/>
        <v/>
      </c>
      <c r="B919" s="4"/>
    </row>
    <row r="920" spans="1:2" x14ac:dyDescent="0.25">
      <c r="A920" s="3" t="str">
        <f t="shared" si="14"/>
        <v/>
      </c>
      <c r="B920" s="4"/>
    </row>
    <row r="921" spans="1:2" x14ac:dyDescent="0.25">
      <c r="A921" s="3" t="str">
        <f t="shared" si="14"/>
        <v/>
      </c>
      <c r="B921" s="4"/>
    </row>
    <row r="922" spans="1:2" x14ac:dyDescent="0.25">
      <c r="A922" s="3" t="str">
        <f t="shared" si="14"/>
        <v/>
      </c>
      <c r="B922" s="4"/>
    </row>
    <row r="923" spans="1:2" x14ac:dyDescent="0.25">
      <c r="A923" s="3" t="str">
        <f t="shared" si="14"/>
        <v/>
      </c>
      <c r="B923" s="4"/>
    </row>
    <row r="924" spans="1:2" x14ac:dyDescent="0.25">
      <c r="A924" s="3" t="str">
        <f t="shared" si="14"/>
        <v/>
      </c>
      <c r="B924" s="4"/>
    </row>
    <row r="925" spans="1:2" x14ac:dyDescent="0.25">
      <c r="A925" s="3" t="str">
        <f t="shared" si="14"/>
        <v/>
      </c>
      <c r="B925" s="4"/>
    </row>
    <row r="926" spans="1:2" x14ac:dyDescent="0.25">
      <c r="A926" s="3" t="str">
        <f t="shared" si="14"/>
        <v/>
      </c>
      <c r="B926" s="4"/>
    </row>
    <row r="927" spans="1:2" x14ac:dyDescent="0.25">
      <c r="A927" s="3" t="str">
        <f t="shared" si="14"/>
        <v/>
      </c>
      <c r="B927" s="4"/>
    </row>
    <row r="928" spans="1:2" x14ac:dyDescent="0.25">
      <c r="A928" s="3" t="str">
        <f t="shared" si="14"/>
        <v/>
      </c>
      <c r="B928" s="4"/>
    </row>
    <row r="929" spans="1:2" x14ac:dyDescent="0.25">
      <c r="A929" s="3" t="str">
        <f t="shared" si="14"/>
        <v/>
      </c>
      <c r="B929" s="4"/>
    </row>
    <row r="930" spans="1:2" x14ac:dyDescent="0.25">
      <c r="A930" s="3" t="str">
        <f t="shared" si="14"/>
        <v/>
      </c>
      <c r="B930" s="4"/>
    </row>
    <row r="931" spans="1:2" x14ac:dyDescent="0.25">
      <c r="A931" s="3" t="str">
        <f t="shared" si="14"/>
        <v/>
      </c>
      <c r="B931" s="4"/>
    </row>
    <row r="932" spans="1:2" x14ac:dyDescent="0.25">
      <c r="A932" s="3" t="str">
        <f t="shared" si="14"/>
        <v/>
      </c>
      <c r="B932" s="4"/>
    </row>
    <row r="933" spans="1:2" x14ac:dyDescent="0.25">
      <c r="A933" s="3" t="str">
        <f t="shared" si="14"/>
        <v/>
      </c>
      <c r="B933" s="4"/>
    </row>
    <row r="934" spans="1:2" x14ac:dyDescent="0.25">
      <c r="A934" s="3" t="str">
        <f t="shared" si="14"/>
        <v/>
      </c>
      <c r="B934" s="4"/>
    </row>
    <row r="935" spans="1:2" x14ac:dyDescent="0.25">
      <c r="A935" s="3" t="str">
        <f t="shared" si="14"/>
        <v/>
      </c>
      <c r="B935" s="4"/>
    </row>
    <row r="936" spans="1:2" x14ac:dyDescent="0.25">
      <c r="A936" s="3" t="str">
        <f t="shared" si="14"/>
        <v/>
      </c>
      <c r="B936" s="4"/>
    </row>
    <row r="937" spans="1:2" x14ac:dyDescent="0.25">
      <c r="A937" s="3" t="str">
        <f t="shared" si="14"/>
        <v/>
      </c>
      <c r="B937" s="4"/>
    </row>
    <row r="938" spans="1:2" x14ac:dyDescent="0.25">
      <c r="A938" s="3" t="str">
        <f t="shared" si="14"/>
        <v/>
      </c>
      <c r="B938" s="4"/>
    </row>
    <row r="939" spans="1:2" x14ac:dyDescent="0.25">
      <c r="A939" s="3" t="str">
        <f t="shared" si="14"/>
        <v/>
      </c>
      <c r="B939" s="4"/>
    </row>
    <row r="940" spans="1:2" x14ac:dyDescent="0.25">
      <c r="A940" s="3" t="str">
        <f t="shared" si="14"/>
        <v/>
      </c>
      <c r="B940" s="4"/>
    </row>
    <row r="941" spans="1:2" x14ac:dyDescent="0.25">
      <c r="A941" s="3" t="str">
        <f t="shared" si="14"/>
        <v/>
      </c>
      <c r="B941" s="4"/>
    </row>
    <row r="942" spans="1:2" x14ac:dyDescent="0.25">
      <c r="A942" s="3" t="str">
        <f t="shared" si="14"/>
        <v/>
      </c>
      <c r="B942" s="4"/>
    </row>
    <row r="943" spans="1:2" x14ac:dyDescent="0.25">
      <c r="A943" s="3" t="str">
        <f t="shared" si="14"/>
        <v/>
      </c>
      <c r="B943" s="4"/>
    </row>
    <row r="944" spans="1:2" x14ac:dyDescent="0.25">
      <c r="A944" s="3" t="str">
        <f t="shared" si="14"/>
        <v/>
      </c>
      <c r="B944" s="4"/>
    </row>
    <row r="945" spans="1:2" x14ac:dyDescent="0.25">
      <c r="A945" s="3" t="str">
        <f t="shared" si="14"/>
        <v/>
      </c>
      <c r="B945" s="4"/>
    </row>
    <row r="946" spans="1:2" x14ac:dyDescent="0.25">
      <c r="A946" s="3" t="str">
        <f t="shared" si="14"/>
        <v/>
      </c>
      <c r="B946" s="4"/>
    </row>
    <row r="947" spans="1:2" x14ac:dyDescent="0.25">
      <c r="A947" s="3" t="str">
        <f t="shared" si="14"/>
        <v/>
      </c>
      <c r="B947" s="4"/>
    </row>
    <row r="948" spans="1:2" x14ac:dyDescent="0.25">
      <c r="A948" s="3" t="str">
        <f t="shared" si="14"/>
        <v/>
      </c>
      <c r="B948" s="4"/>
    </row>
    <row r="949" spans="1:2" x14ac:dyDescent="0.25">
      <c r="A949" s="3" t="str">
        <f t="shared" si="14"/>
        <v/>
      </c>
      <c r="B949" s="4"/>
    </row>
    <row r="950" spans="1:2" x14ac:dyDescent="0.25">
      <c r="A950" s="3" t="str">
        <f t="shared" si="14"/>
        <v/>
      </c>
      <c r="B950" s="4"/>
    </row>
    <row r="951" spans="1:2" x14ac:dyDescent="0.25">
      <c r="A951" s="3" t="str">
        <f t="shared" si="14"/>
        <v/>
      </c>
      <c r="B951" s="4"/>
    </row>
    <row r="952" spans="1:2" x14ac:dyDescent="0.25">
      <c r="A952" s="3" t="str">
        <f t="shared" si="14"/>
        <v/>
      </c>
      <c r="B952" s="4"/>
    </row>
    <row r="953" spans="1:2" x14ac:dyDescent="0.25">
      <c r="A953" s="3" t="str">
        <f t="shared" si="14"/>
        <v/>
      </c>
      <c r="B953" s="4"/>
    </row>
    <row r="954" spans="1:2" x14ac:dyDescent="0.25">
      <c r="A954" s="3" t="str">
        <f t="shared" si="14"/>
        <v/>
      </c>
      <c r="B954" s="4"/>
    </row>
    <row r="955" spans="1:2" x14ac:dyDescent="0.25">
      <c r="A955" s="3" t="str">
        <f t="shared" si="14"/>
        <v/>
      </c>
      <c r="B955" s="4"/>
    </row>
    <row r="956" spans="1:2" x14ac:dyDescent="0.25">
      <c r="A956" s="3" t="str">
        <f t="shared" si="14"/>
        <v/>
      </c>
      <c r="B956" s="4"/>
    </row>
    <row r="957" spans="1:2" x14ac:dyDescent="0.25">
      <c r="A957" s="3" t="str">
        <f t="shared" si="14"/>
        <v/>
      </c>
      <c r="B957" s="4"/>
    </row>
    <row r="958" spans="1:2" x14ac:dyDescent="0.25">
      <c r="A958" s="3" t="str">
        <f t="shared" si="14"/>
        <v/>
      </c>
      <c r="B958" s="4"/>
    </row>
    <row r="959" spans="1:2" x14ac:dyDescent="0.25">
      <c r="A959" s="3" t="str">
        <f t="shared" si="14"/>
        <v/>
      </c>
      <c r="B959" s="4"/>
    </row>
    <row r="960" spans="1:2" x14ac:dyDescent="0.25">
      <c r="A960" s="3" t="str">
        <f t="shared" si="14"/>
        <v/>
      </c>
      <c r="B960" s="4"/>
    </row>
    <row r="961" spans="1:2" x14ac:dyDescent="0.25">
      <c r="A961" s="3" t="str">
        <f t="shared" si="14"/>
        <v/>
      </c>
      <c r="B961" s="4"/>
    </row>
    <row r="962" spans="1:2" x14ac:dyDescent="0.25">
      <c r="A962" s="3" t="str">
        <f t="shared" ref="A962:A1025" si="15">IF(J962="","",CONCATENATE(J962," ",I962))</f>
        <v/>
      </c>
      <c r="B962" s="4"/>
    </row>
    <row r="963" spans="1:2" x14ac:dyDescent="0.25">
      <c r="A963" s="3" t="str">
        <f t="shared" si="15"/>
        <v/>
      </c>
      <c r="B963" s="4"/>
    </row>
    <row r="964" spans="1:2" x14ac:dyDescent="0.25">
      <c r="A964" s="3" t="str">
        <f t="shared" si="15"/>
        <v/>
      </c>
      <c r="B964" s="4"/>
    </row>
    <row r="965" spans="1:2" x14ac:dyDescent="0.25">
      <c r="A965" s="3" t="str">
        <f t="shared" si="15"/>
        <v/>
      </c>
      <c r="B965" s="4"/>
    </row>
    <row r="966" spans="1:2" x14ac:dyDescent="0.25">
      <c r="A966" s="3" t="str">
        <f t="shared" si="15"/>
        <v/>
      </c>
      <c r="B966" s="4"/>
    </row>
    <row r="967" spans="1:2" x14ac:dyDescent="0.25">
      <c r="A967" s="3" t="str">
        <f t="shared" si="15"/>
        <v/>
      </c>
      <c r="B967" s="4"/>
    </row>
    <row r="968" spans="1:2" x14ac:dyDescent="0.25">
      <c r="A968" s="3" t="str">
        <f t="shared" si="15"/>
        <v/>
      </c>
      <c r="B968" s="4"/>
    </row>
    <row r="969" spans="1:2" x14ac:dyDescent="0.25">
      <c r="A969" s="3" t="str">
        <f t="shared" si="15"/>
        <v/>
      </c>
      <c r="B969" s="4"/>
    </row>
    <row r="970" spans="1:2" x14ac:dyDescent="0.25">
      <c r="A970" s="3" t="str">
        <f t="shared" si="15"/>
        <v/>
      </c>
      <c r="B970" s="4"/>
    </row>
    <row r="971" spans="1:2" x14ac:dyDescent="0.25">
      <c r="A971" s="3" t="str">
        <f t="shared" si="15"/>
        <v/>
      </c>
      <c r="B971" s="4"/>
    </row>
    <row r="972" spans="1:2" x14ac:dyDescent="0.25">
      <c r="A972" s="3" t="str">
        <f t="shared" si="15"/>
        <v/>
      </c>
      <c r="B972" s="4"/>
    </row>
    <row r="973" spans="1:2" x14ac:dyDescent="0.25">
      <c r="A973" s="3" t="str">
        <f t="shared" si="15"/>
        <v/>
      </c>
      <c r="B973" s="4"/>
    </row>
    <row r="974" spans="1:2" x14ac:dyDescent="0.25">
      <c r="A974" s="3" t="str">
        <f t="shared" si="15"/>
        <v/>
      </c>
      <c r="B974" s="4"/>
    </row>
    <row r="975" spans="1:2" x14ac:dyDescent="0.25">
      <c r="A975" s="3" t="str">
        <f t="shared" si="15"/>
        <v/>
      </c>
      <c r="B975" s="4"/>
    </row>
    <row r="976" spans="1:2" x14ac:dyDescent="0.25">
      <c r="A976" s="3" t="str">
        <f t="shared" si="15"/>
        <v/>
      </c>
      <c r="B976" s="4"/>
    </row>
    <row r="977" spans="1:2" x14ac:dyDescent="0.25">
      <c r="A977" s="3" t="str">
        <f t="shared" si="15"/>
        <v/>
      </c>
      <c r="B977" s="4"/>
    </row>
    <row r="978" spans="1:2" x14ac:dyDescent="0.25">
      <c r="A978" s="3" t="str">
        <f t="shared" si="15"/>
        <v/>
      </c>
      <c r="B978" s="4"/>
    </row>
    <row r="979" spans="1:2" x14ac:dyDescent="0.25">
      <c r="A979" s="3" t="str">
        <f t="shared" si="15"/>
        <v/>
      </c>
      <c r="B979" s="4"/>
    </row>
    <row r="980" spans="1:2" x14ac:dyDescent="0.25">
      <c r="A980" s="3" t="str">
        <f t="shared" si="15"/>
        <v/>
      </c>
      <c r="B980" s="4"/>
    </row>
    <row r="981" spans="1:2" x14ac:dyDescent="0.25">
      <c r="A981" s="3" t="str">
        <f t="shared" si="15"/>
        <v/>
      </c>
      <c r="B981" s="4"/>
    </row>
    <row r="982" spans="1:2" x14ac:dyDescent="0.25">
      <c r="A982" s="3" t="str">
        <f t="shared" si="15"/>
        <v/>
      </c>
      <c r="B982" s="4"/>
    </row>
    <row r="983" spans="1:2" x14ac:dyDescent="0.25">
      <c r="A983" s="3" t="str">
        <f t="shared" si="15"/>
        <v/>
      </c>
      <c r="B983" s="4"/>
    </row>
    <row r="984" spans="1:2" x14ac:dyDescent="0.25">
      <c r="A984" s="3" t="str">
        <f t="shared" si="15"/>
        <v/>
      </c>
      <c r="B984" s="4"/>
    </row>
    <row r="985" spans="1:2" x14ac:dyDescent="0.25">
      <c r="A985" s="3" t="str">
        <f t="shared" si="15"/>
        <v/>
      </c>
      <c r="B985" s="4"/>
    </row>
    <row r="986" spans="1:2" x14ac:dyDescent="0.25">
      <c r="A986" s="3" t="str">
        <f t="shared" si="15"/>
        <v/>
      </c>
      <c r="B986" s="4"/>
    </row>
    <row r="987" spans="1:2" x14ac:dyDescent="0.25">
      <c r="A987" s="3" t="str">
        <f t="shared" si="15"/>
        <v/>
      </c>
      <c r="B987" s="4"/>
    </row>
    <row r="988" spans="1:2" x14ac:dyDescent="0.25">
      <c r="A988" s="3" t="str">
        <f t="shared" si="15"/>
        <v/>
      </c>
      <c r="B988" s="4"/>
    </row>
    <row r="989" spans="1:2" x14ac:dyDescent="0.25">
      <c r="A989" s="3" t="str">
        <f t="shared" si="15"/>
        <v/>
      </c>
      <c r="B989" s="4"/>
    </row>
    <row r="990" spans="1:2" x14ac:dyDescent="0.25">
      <c r="A990" s="3" t="str">
        <f t="shared" si="15"/>
        <v/>
      </c>
      <c r="B990" s="4"/>
    </row>
    <row r="991" spans="1:2" x14ac:dyDescent="0.25">
      <c r="A991" s="3" t="str">
        <f t="shared" si="15"/>
        <v/>
      </c>
      <c r="B991" s="4"/>
    </row>
    <row r="992" spans="1:2" x14ac:dyDescent="0.25">
      <c r="A992" s="3" t="str">
        <f t="shared" si="15"/>
        <v/>
      </c>
      <c r="B992" s="4"/>
    </row>
    <row r="993" spans="1:2" x14ac:dyDescent="0.25">
      <c r="A993" s="3" t="str">
        <f t="shared" si="15"/>
        <v/>
      </c>
      <c r="B993" s="4"/>
    </row>
    <row r="994" spans="1:2" x14ac:dyDescent="0.25">
      <c r="A994" s="3" t="str">
        <f t="shared" si="15"/>
        <v/>
      </c>
      <c r="B994" s="4"/>
    </row>
    <row r="995" spans="1:2" x14ac:dyDescent="0.25">
      <c r="A995" s="3" t="str">
        <f t="shared" si="15"/>
        <v/>
      </c>
      <c r="B995" s="4"/>
    </row>
    <row r="996" spans="1:2" x14ac:dyDescent="0.25">
      <c r="A996" s="3" t="str">
        <f t="shared" si="15"/>
        <v/>
      </c>
      <c r="B996" s="4"/>
    </row>
    <row r="997" spans="1:2" x14ac:dyDescent="0.25">
      <c r="A997" s="3" t="str">
        <f t="shared" si="15"/>
        <v/>
      </c>
      <c r="B997" s="4"/>
    </row>
    <row r="998" spans="1:2" x14ac:dyDescent="0.25">
      <c r="A998" s="3" t="str">
        <f t="shared" si="15"/>
        <v/>
      </c>
      <c r="B998" s="4"/>
    </row>
    <row r="999" spans="1:2" x14ac:dyDescent="0.25">
      <c r="A999" s="3" t="str">
        <f t="shared" si="15"/>
        <v/>
      </c>
      <c r="B999" s="4"/>
    </row>
    <row r="1000" spans="1:2" x14ac:dyDescent="0.25">
      <c r="A1000" s="3" t="str">
        <f t="shared" si="15"/>
        <v/>
      </c>
      <c r="B1000" s="4"/>
    </row>
    <row r="1001" spans="1:2" x14ac:dyDescent="0.25">
      <c r="A1001" s="3" t="str">
        <f t="shared" si="15"/>
        <v/>
      </c>
      <c r="B1001" s="4"/>
    </row>
    <row r="1002" spans="1:2" x14ac:dyDescent="0.25">
      <c r="A1002" s="3" t="str">
        <f t="shared" si="15"/>
        <v/>
      </c>
      <c r="B1002" s="4"/>
    </row>
    <row r="1003" spans="1:2" x14ac:dyDescent="0.25">
      <c r="A1003" s="3" t="str">
        <f t="shared" si="15"/>
        <v/>
      </c>
      <c r="B1003" s="4"/>
    </row>
    <row r="1004" spans="1:2" x14ac:dyDescent="0.25">
      <c r="A1004" s="3" t="str">
        <f t="shared" si="15"/>
        <v/>
      </c>
      <c r="B1004" s="4"/>
    </row>
    <row r="1005" spans="1:2" x14ac:dyDescent="0.25">
      <c r="A1005" s="3" t="str">
        <f t="shared" si="15"/>
        <v/>
      </c>
      <c r="B1005" s="4"/>
    </row>
    <row r="1006" spans="1:2" x14ac:dyDescent="0.25">
      <c r="A1006" s="3" t="str">
        <f t="shared" si="15"/>
        <v/>
      </c>
      <c r="B1006" s="4"/>
    </row>
    <row r="1007" spans="1:2" x14ac:dyDescent="0.25">
      <c r="A1007" s="3" t="str">
        <f t="shared" si="15"/>
        <v/>
      </c>
      <c r="B1007" s="4"/>
    </row>
    <row r="1008" spans="1:2" x14ac:dyDescent="0.25">
      <c r="A1008" s="3" t="str">
        <f t="shared" si="15"/>
        <v/>
      </c>
      <c r="B1008" s="4"/>
    </row>
    <row r="1009" spans="1:2" x14ac:dyDescent="0.25">
      <c r="A1009" s="3" t="str">
        <f t="shared" si="15"/>
        <v/>
      </c>
      <c r="B1009" s="4"/>
    </row>
    <row r="1010" spans="1:2" x14ac:dyDescent="0.25">
      <c r="A1010" s="3" t="str">
        <f t="shared" si="15"/>
        <v/>
      </c>
      <c r="B1010" s="4"/>
    </row>
    <row r="1011" spans="1:2" x14ac:dyDescent="0.25">
      <c r="A1011" s="3" t="str">
        <f t="shared" si="15"/>
        <v/>
      </c>
      <c r="B1011" s="4"/>
    </row>
    <row r="1012" spans="1:2" x14ac:dyDescent="0.25">
      <c r="A1012" s="3" t="str">
        <f t="shared" si="15"/>
        <v/>
      </c>
      <c r="B1012" s="4"/>
    </row>
    <row r="1013" spans="1:2" x14ac:dyDescent="0.25">
      <c r="A1013" s="3" t="str">
        <f t="shared" si="15"/>
        <v/>
      </c>
      <c r="B1013" s="4"/>
    </row>
    <row r="1014" spans="1:2" x14ac:dyDescent="0.25">
      <c r="A1014" s="3" t="str">
        <f t="shared" si="15"/>
        <v/>
      </c>
      <c r="B1014" s="4"/>
    </row>
    <row r="1015" spans="1:2" x14ac:dyDescent="0.25">
      <c r="A1015" s="3" t="str">
        <f t="shared" si="15"/>
        <v/>
      </c>
      <c r="B1015" s="4"/>
    </row>
    <row r="1016" spans="1:2" x14ac:dyDescent="0.25">
      <c r="A1016" s="3" t="str">
        <f t="shared" si="15"/>
        <v/>
      </c>
      <c r="B1016" s="4"/>
    </row>
    <row r="1017" spans="1:2" x14ac:dyDescent="0.25">
      <c r="A1017" s="3" t="str">
        <f t="shared" si="15"/>
        <v/>
      </c>
      <c r="B1017" s="4"/>
    </row>
    <row r="1018" spans="1:2" x14ac:dyDescent="0.25">
      <c r="A1018" s="3" t="str">
        <f t="shared" si="15"/>
        <v/>
      </c>
      <c r="B1018" s="4"/>
    </row>
    <row r="1019" spans="1:2" x14ac:dyDescent="0.25">
      <c r="A1019" s="3" t="str">
        <f t="shared" si="15"/>
        <v/>
      </c>
      <c r="B1019" s="4"/>
    </row>
    <row r="1020" spans="1:2" x14ac:dyDescent="0.25">
      <c r="A1020" s="3" t="str">
        <f t="shared" si="15"/>
        <v/>
      </c>
      <c r="B1020" s="4"/>
    </row>
    <row r="1021" spans="1:2" x14ac:dyDescent="0.25">
      <c r="A1021" s="3" t="str">
        <f t="shared" si="15"/>
        <v/>
      </c>
      <c r="B1021" s="4"/>
    </row>
    <row r="1022" spans="1:2" x14ac:dyDescent="0.25">
      <c r="A1022" s="3" t="str">
        <f t="shared" si="15"/>
        <v/>
      </c>
      <c r="B1022" s="4"/>
    </row>
    <row r="1023" spans="1:2" x14ac:dyDescent="0.25">
      <c r="A1023" s="3" t="str">
        <f t="shared" si="15"/>
        <v/>
      </c>
      <c r="B1023" s="4"/>
    </row>
    <row r="1024" spans="1:2" x14ac:dyDescent="0.25">
      <c r="A1024" s="3" t="str">
        <f t="shared" si="15"/>
        <v/>
      </c>
      <c r="B1024" s="4"/>
    </row>
    <row r="1025" spans="1:2" x14ac:dyDescent="0.25">
      <c r="A1025" s="3" t="str">
        <f t="shared" si="15"/>
        <v/>
      </c>
      <c r="B1025" s="4"/>
    </row>
    <row r="1026" spans="1:2" x14ac:dyDescent="0.25">
      <c r="A1026" s="3" t="str">
        <f t="shared" ref="A1026:A1089" si="16">IF(J1026="","",CONCATENATE(J1026," ",I1026))</f>
        <v/>
      </c>
      <c r="B1026" s="4"/>
    </row>
    <row r="1027" spans="1:2" x14ac:dyDescent="0.25">
      <c r="A1027" s="3" t="str">
        <f t="shared" si="16"/>
        <v/>
      </c>
      <c r="B1027" s="4"/>
    </row>
    <row r="1028" spans="1:2" x14ac:dyDescent="0.25">
      <c r="A1028" s="3" t="str">
        <f t="shared" si="16"/>
        <v/>
      </c>
      <c r="B1028" s="4"/>
    </row>
    <row r="1029" spans="1:2" x14ac:dyDescent="0.25">
      <c r="A1029" s="3" t="str">
        <f t="shared" si="16"/>
        <v/>
      </c>
      <c r="B1029" s="4"/>
    </row>
    <row r="1030" spans="1:2" x14ac:dyDescent="0.25">
      <c r="A1030" s="3" t="str">
        <f t="shared" si="16"/>
        <v/>
      </c>
      <c r="B1030" s="4"/>
    </row>
    <row r="1031" spans="1:2" x14ac:dyDescent="0.25">
      <c r="A1031" s="3" t="str">
        <f t="shared" si="16"/>
        <v/>
      </c>
      <c r="B1031" s="4"/>
    </row>
    <row r="1032" spans="1:2" x14ac:dyDescent="0.25">
      <c r="A1032" s="3" t="str">
        <f t="shared" si="16"/>
        <v/>
      </c>
      <c r="B1032" s="4"/>
    </row>
    <row r="1033" spans="1:2" x14ac:dyDescent="0.25">
      <c r="A1033" s="3" t="str">
        <f t="shared" si="16"/>
        <v/>
      </c>
      <c r="B1033" s="4"/>
    </row>
    <row r="1034" spans="1:2" x14ac:dyDescent="0.25">
      <c r="A1034" s="3" t="str">
        <f t="shared" si="16"/>
        <v/>
      </c>
      <c r="B1034" s="4"/>
    </row>
    <row r="1035" spans="1:2" x14ac:dyDescent="0.25">
      <c r="A1035" s="3" t="str">
        <f t="shared" si="16"/>
        <v/>
      </c>
      <c r="B1035" s="4"/>
    </row>
    <row r="1036" spans="1:2" x14ac:dyDescent="0.25">
      <c r="A1036" s="3" t="str">
        <f t="shared" si="16"/>
        <v/>
      </c>
      <c r="B1036" s="4"/>
    </row>
    <row r="1037" spans="1:2" x14ac:dyDescent="0.25">
      <c r="A1037" s="3" t="str">
        <f t="shared" si="16"/>
        <v/>
      </c>
      <c r="B1037" s="4"/>
    </row>
    <row r="1038" spans="1:2" x14ac:dyDescent="0.25">
      <c r="A1038" s="3" t="str">
        <f t="shared" si="16"/>
        <v/>
      </c>
      <c r="B1038" s="4"/>
    </row>
    <row r="1039" spans="1:2" x14ac:dyDescent="0.25">
      <c r="A1039" s="3" t="str">
        <f t="shared" si="16"/>
        <v/>
      </c>
      <c r="B1039" s="4"/>
    </row>
    <row r="1040" spans="1:2" x14ac:dyDescent="0.25">
      <c r="A1040" s="3" t="str">
        <f t="shared" si="16"/>
        <v/>
      </c>
      <c r="B1040" s="4"/>
    </row>
    <row r="1041" spans="1:2" x14ac:dyDescent="0.25">
      <c r="A1041" s="3" t="str">
        <f t="shared" si="16"/>
        <v/>
      </c>
      <c r="B1041" s="4"/>
    </row>
    <row r="1042" spans="1:2" x14ac:dyDescent="0.25">
      <c r="A1042" s="3" t="str">
        <f t="shared" si="16"/>
        <v/>
      </c>
      <c r="B1042" s="4"/>
    </row>
    <row r="1043" spans="1:2" x14ac:dyDescent="0.25">
      <c r="A1043" s="3" t="str">
        <f t="shared" si="16"/>
        <v/>
      </c>
      <c r="B1043" s="4"/>
    </row>
    <row r="1044" spans="1:2" x14ac:dyDescent="0.25">
      <c r="A1044" s="3" t="str">
        <f t="shared" si="16"/>
        <v/>
      </c>
      <c r="B1044" s="4"/>
    </row>
    <row r="1045" spans="1:2" x14ac:dyDescent="0.25">
      <c r="A1045" s="3" t="str">
        <f t="shared" si="16"/>
        <v/>
      </c>
      <c r="B1045" s="4"/>
    </row>
    <row r="1046" spans="1:2" x14ac:dyDescent="0.25">
      <c r="A1046" s="3" t="str">
        <f t="shared" si="16"/>
        <v/>
      </c>
      <c r="B1046" s="4"/>
    </row>
    <row r="1047" spans="1:2" x14ac:dyDescent="0.25">
      <c r="A1047" s="3" t="str">
        <f t="shared" si="16"/>
        <v/>
      </c>
      <c r="B1047" s="4"/>
    </row>
    <row r="1048" spans="1:2" x14ac:dyDescent="0.25">
      <c r="A1048" s="3" t="str">
        <f t="shared" si="16"/>
        <v/>
      </c>
      <c r="B1048" s="4"/>
    </row>
    <row r="1049" spans="1:2" x14ac:dyDescent="0.25">
      <c r="A1049" s="3" t="str">
        <f t="shared" si="16"/>
        <v/>
      </c>
      <c r="B1049" s="4"/>
    </row>
    <row r="1050" spans="1:2" x14ac:dyDescent="0.25">
      <c r="A1050" s="3" t="str">
        <f t="shared" si="16"/>
        <v/>
      </c>
      <c r="B1050" s="4"/>
    </row>
    <row r="1051" spans="1:2" x14ac:dyDescent="0.25">
      <c r="A1051" s="3" t="str">
        <f t="shared" si="16"/>
        <v/>
      </c>
      <c r="B1051" s="4"/>
    </row>
    <row r="1052" spans="1:2" x14ac:dyDescent="0.25">
      <c r="A1052" s="3" t="str">
        <f t="shared" si="16"/>
        <v/>
      </c>
      <c r="B1052" s="4"/>
    </row>
    <row r="1053" spans="1:2" x14ac:dyDescent="0.25">
      <c r="A1053" s="3" t="str">
        <f t="shared" si="16"/>
        <v/>
      </c>
      <c r="B1053" s="4"/>
    </row>
    <row r="1054" spans="1:2" x14ac:dyDescent="0.25">
      <c r="A1054" s="3" t="str">
        <f t="shared" si="16"/>
        <v/>
      </c>
      <c r="B1054" s="4"/>
    </row>
    <row r="1055" spans="1:2" x14ac:dyDescent="0.25">
      <c r="A1055" s="3" t="str">
        <f t="shared" si="16"/>
        <v/>
      </c>
      <c r="B1055" s="4"/>
    </row>
    <row r="1056" spans="1:2" x14ac:dyDescent="0.25">
      <c r="A1056" s="3" t="str">
        <f t="shared" si="16"/>
        <v/>
      </c>
      <c r="B1056" s="4"/>
    </row>
    <row r="1057" spans="1:2" x14ac:dyDescent="0.25">
      <c r="A1057" s="3" t="str">
        <f t="shared" si="16"/>
        <v/>
      </c>
      <c r="B1057" s="4"/>
    </row>
    <row r="1058" spans="1:2" x14ac:dyDescent="0.25">
      <c r="A1058" s="3" t="str">
        <f t="shared" si="16"/>
        <v/>
      </c>
      <c r="B1058" s="4"/>
    </row>
    <row r="1059" spans="1:2" x14ac:dyDescent="0.25">
      <c r="A1059" s="3" t="str">
        <f t="shared" si="16"/>
        <v/>
      </c>
      <c r="B1059" s="4"/>
    </row>
    <row r="1060" spans="1:2" x14ac:dyDescent="0.25">
      <c r="A1060" s="3" t="str">
        <f t="shared" si="16"/>
        <v/>
      </c>
      <c r="B1060" s="4"/>
    </row>
    <row r="1061" spans="1:2" x14ac:dyDescent="0.25">
      <c r="A1061" s="3" t="str">
        <f t="shared" si="16"/>
        <v/>
      </c>
      <c r="B1061" s="4"/>
    </row>
    <row r="1062" spans="1:2" x14ac:dyDescent="0.25">
      <c r="A1062" s="3" t="str">
        <f t="shared" si="16"/>
        <v/>
      </c>
      <c r="B1062" s="4"/>
    </row>
    <row r="1063" spans="1:2" x14ac:dyDescent="0.25">
      <c r="A1063" s="3" t="str">
        <f t="shared" si="16"/>
        <v/>
      </c>
      <c r="B1063" s="4"/>
    </row>
    <row r="1064" spans="1:2" x14ac:dyDescent="0.25">
      <c r="A1064" s="3" t="str">
        <f t="shared" si="16"/>
        <v/>
      </c>
      <c r="B1064" s="4"/>
    </row>
    <row r="1065" spans="1:2" x14ac:dyDescent="0.25">
      <c r="A1065" s="3" t="str">
        <f t="shared" si="16"/>
        <v/>
      </c>
      <c r="B1065" s="4"/>
    </row>
    <row r="1066" spans="1:2" x14ac:dyDescent="0.25">
      <c r="A1066" s="3" t="str">
        <f t="shared" si="16"/>
        <v/>
      </c>
      <c r="B1066" s="4"/>
    </row>
    <row r="1067" spans="1:2" x14ac:dyDescent="0.25">
      <c r="A1067" s="3" t="str">
        <f t="shared" si="16"/>
        <v/>
      </c>
      <c r="B1067" s="4"/>
    </row>
    <row r="1068" spans="1:2" x14ac:dyDescent="0.25">
      <c r="A1068" s="3" t="str">
        <f t="shared" si="16"/>
        <v/>
      </c>
      <c r="B1068" s="4"/>
    </row>
    <row r="1069" spans="1:2" x14ac:dyDescent="0.25">
      <c r="A1069" s="3" t="str">
        <f t="shared" si="16"/>
        <v/>
      </c>
      <c r="B1069" s="4"/>
    </row>
    <row r="1070" spans="1:2" x14ac:dyDescent="0.25">
      <c r="A1070" s="3" t="str">
        <f t="shared" si="16"/>
        <v/>
      </c>
      <c r="B1070" s="4"/>
    </row>
    <row r="1071" spans="1:2" x14ac:dyDescent="0.25">
      <c r="A1071" s="3" t="str">
        <f t="shared" si="16"/>
        <v/>
      </c>
      <c r="B1071" s="4"/>
    </row>
    <row r="1072" spans="1:2" x14ac:dyDescent="0.25">
      <c r="A1072" s="3" t="str">
        <f t="shared" si="16"/>
        <v/>
      </c>
      <c r="B1072" s="4"/>
    </row>
    <row r="1073" spans="1:2" x14ac:dyDescent="0.25">
      <c r="A1073" s="3" t="str">
        <f t="shared" si="16"/>
        <v/>
      </c>
      <c r="B1073" s="4"/>
    </row>
    <row r="1074" spans="1:2" x14ac:dyDescent="0.25">
      <c r="A1074" s="3" t="str">
        <f t="shared" si="16"/>
        <v/>
      </c>
      <c r="B1074" s="4"/>
    </row>
    <row r="1075" spans="1:2" x14ac:dyDescent="0.25">
      <c r="A1075" s="3" t="str">
        <f t="shared" si="16"/>
        <v/>
      </c>
      <c r="B1075" s="4"/>
    </row>
    <row r="1076" spans="1:2" x14ac:dyDescent="0.25">
      <c r="A1076" s="3" t="str">
        <f t="shared" si="16"/>
        <v/>
      </c>
      <c r="B1076" s="4"/>
    </row>
    <row r="1077" spans="1:2" x14ac:dyDescent="0.25">
      <c r="A1077" s="3" t="str">
        <f t="shared" si="16"/>
        <v/>
      </c>
      <c r="B1077" s="4"/>
    </row>
    <row r="1078" spans="1:2" x14ac:dyDescent="0.25">
      <c r="A1078" s="3" t="str">
        <f t="shared" si="16"/>
        <v/>
      </c>
      <c r="B1078" s="4"/>
    </row>
    <row r="1079" spans="1:2" x14ac:dyDescent="0.25">
      <c r="A1079" s="3" t="str">
        <f t="shared" si="16"/>
        <v/>
      </c>
      <c r="B1079" s="4"/>
    </row>
    <row r="1080" spans="1:2" x14ac:dyDescent="0.25">
      <c r="A1080" s="3" t="str">
        <f t="shared" si="16"/>
        <v/>
      </c>
      <c r="B1080" s="4"/>
    </row>
    <row r="1081" spans="1:2" x14ac:dyDescent="0.25">
      <c r="A1081" s="3" t="str">
        <f t="shared" si="16"/>
        <v/>
      </c>
      <c r="B1081" s="4"/>
    </row>
    <row r="1082" spans="1:2" x14ac:dyDescent="0.25">
      <c r="A1082" s="3" t="str">
        <f t="shared" si="16"/>
        <v/>
      </c>
      <c r="B1082" s="4"/>
    </row>
    <row r="1083" spans="1:2" x14ac:dyDescent="0.25">
      <c r="A1083" s="3" t="str">
        <f t="shared" si="16"/>
        <v/>
      </c>
      <c r="B1083" s="4"/>
    </row>
    <row r="1084" spans="1:2" x14ac:dyDescent="0.25">
      <c r="A1084" s="3" t="str">
        <f t="shared" si="16"/>
        <v/>
      </c>
      <c r="B1084" s="4"/>
    </row>
    <row r="1085" spans="1:2" x14ac:dyDescent="0.25">
      <c r="A1085" s="3" t="str">
        <f t="shared" si="16"/>
        <v/>
      </c>
      <c r="B1085" s="4"/>
    </row>
    <row r="1086" spans="1:2" x14ac:dyDescent="0.25">
      <c r="A1086" s="3" t="str">
        <f t="shared" si="16"/>
        <v/>
      </c>
      <c r="B1086" s="4"/>
    </row>
    <row r="1087" spans="1:2" x14ac:dyDescent="0.25">
      <c r="A1087" s="3" t="str">
        <f t="shared" si="16"/>
        <v/>
      </c>
      <c r="B1087" s="4"/>
    </row>
    <row r="1088" spans="1:2" x14ac:dyDescent="0.25">
      <c r="A1088" s="3" t="str">
        <f t="shared" si="16"/>
        <v/>
      </c>
      <c r="B1088" s="4"/>
    </row>
    <row r="1089" spans="1:2" x14ac:dyDescent="0.25">
      <c r="A1089" s="3" t="str">
        <f t="shared" si="16"/>
        <v/>
      </c>
      <c r="B1089" s="4"/>
    </row>
    <row r="1090" spans="1:2" x14ac:dyDescent="0.25">
      <c r="A1090" s="3" t="str">
        <f t="shared" ref="A1090:A1153" si="17">IF(J1090="","",CONCATENATE(J1090," ",I1090))</f>
        <v/>
      </c>
      <c r="B1090" s="4"/>
    </row>
    <row r="1091" spans="1:2" x14ac:dyDescent="0.25">
      <c r="A1091" s="3" t="str">
        <f t="shared" si="17"/>
        <v/>
      </c>
      <c r="B1091" s="4"/>
    </row>
    <row r="1092" spans="1:2" x14ac:dyDescent="0.25">
      <c r="A1092" s="3" t="str">
        <f t="shared" si="17"/>
        <v/>
      </c>
      <c r="B1092" s="4"/>
    </row>
    <row r="1093" spans="1:2" x14ac:dyDescent="0.25">
      <c r="A1093" s="3" t="str">
        <f t="shared" si="17"/>
        <v/>
      </c>
      <c r="B1093" s="4"/>
    </row>
    <row r="1094" spans="1:2" x14ac:dyDescent="0.25">
      <c r="A1094" s="3" t="str">
        <f t="shared" si="17"/>
        <v/>
      </c>
      <c r="B1094" s="4"/>
    </row>
    <row r="1095" spans="1:2" x14ac:dyDescent="0.25">
      <c r="A1095" s="3" t="str">
        <f t="shared" si="17"/>
        <v/>
      </c>
      <c r="B1095" s="4"/>
    </row>
    <row r="1096" spans="1:2" x14ac:dyDescent="0.25">
      <c r="A1096" s="3" t="str">
        <f t="shared" si="17"/>
        <v/>
      </c>
      <c r="B1096" s="4"/>
    </row>
    <row r="1097" spans="1:2" x14ac:dyDescent="0.25">
      <c r="A1097" s="3" t="str">
        <f t="shared" si="17"/>
        <v/>
      </c>
      <c r="B1097" s="4"/>
    </row>
    <row r="1098" spans="1:2" x14ac:dyDescent="0.25">
      <c r="A1098" s="3" t="str">
        <f t="shared" si="17"/>
        <v/>
      </c>
      <c r="B1098" s="4"/>
    </row>
    <row r="1099" spans="1:2" x14ac:dyDescent="0.25">
      <c r="A1099" s="3" t="str">
        <f t="shared" si="17"/>
        <v/>
      </c>
      <c r="B1099" s="4"/>
    </row>
    <row r="1100" spans="1:2" x14ac:dyDescent="0.25">
      <c r="A1100" s="3" t="str">
        <f t="shared" si="17"/>
        <v/>
      </c>
      <c r="B1100" s="4"/>
    </row>
    <row r="1101" spans="1:2" x14ac:dyDescent="0.25">
      <c r="A1101" s="3" t="str">
        <f t="shared" si="17"/>
        <v/>
      </c>
      <c r="B1101" s="4"/>
    </row>
    <row r="1102" spans="1:2" x14ac:dyDescent="0.25">
      <c r="A1102" s="3" t="str">
        <f t="shared" si="17"/>
        <v/>
      </c>
      <c r="B1102" s="4"/>
    </row>
    <row r="1103" spans="1:2" x14ac:dyDescent="0.25">
      <c r="A1103" s="3" t="str">
        <f t="shared" si="17"/>
        <v/>
      </c>
      <c r="B1103" s="4"/>
    </row>
    <row r="1104" spans="1:2" x14ac:dyDescent="0.25">
      <c r="A1104" s="3" t="str">
        <f t="shared" si="17"/>
        <v/>
      </c>
      <c r="B1104" s="4"/>
    </row>
    <row r="1105" spans="1:2" x14ac:dyDescent="0.25">
      <c r="A1105" s="3" t="str">
        <f t="shared" si="17"/>
        <v/>
      </c>
      <c r="B1105" s="4"/>
    </row>
    <row r="1106" spans="1:2" x14ac:dyDescent="0.25">
      <c r="A1106" s="3" t="str">
        <f t="shared" si="17"/>
        <v/>
      </c>
      <c r="B1106" s="4"/>
    </row>
    <row r="1107" spans="1:2" x14ac:dyDescent="0.25">
      <c r="A1107" s="3" t="str">
        <f t="shared" si="17"/>
        <v/>
      </c>
      <c r="B1107" s="4"/>
    </row>
    <row r="1108" spans="1:2" x14ac:dyDescent="0.25">
      <c r="A1108" s="3" t="str">
        <f t="shared" si="17"/>
        <v/>
      </c>
      <c r="B1108" s="4"/>
    </row>
    <row r="1109" spans="1:2" x14ac:dyDescent="0.25">
      <c r="A1109" s="3" t="str">
        <f t="shared" si="17"/>
        <v/>
      </c>
      <c r="B1109" s="4"/>
    </row>
    <row r="1110" spans="1:2" x14ac:dyDescent="0.25">
      <c r="A1110" s="3" t="str">
        <f t="shared" si="17"/>
        <v/>
      </c>
      <c r="B1110" s="4"/>
    </row>
    <row r="1111" spans="1:2" x14ac:dyDescent="0.25">
      <c r="A1111" s="3" t="str">
        <f t="shared" si="17"/>
        <v/>
      </c>
      <c r="B1111" s="4"/>
    </row>
    <row r="1112" spans="1:2" x14ac:dyDescent="0.25">
      <c r="A1112" s="3" t="str">
        <f t="shared" si="17"/>
        <v/>
      </c>
      <c r="B1112" s="4"/>
    </row>
    <row r="1113" spans="1:2" x14ac:dyDescent="0.25">
      <c r="A1113" s="3" t="str">
        <f t="shared" si="17"/>
        <v/>
      </c>
      <c r="B1113" s="4"/>
    </row>
    <row r="1114" spans="1:2" x14ac:dyDescent="0.25">
      <c r="A1114" s="3" t="str">
        <f t="shared" si="17"/>
        <v/>
      </c>
      <c r="B1114" s="4"/>
    </row>
    <row r="1115" spans="1:2" x14ac:dyDescent="0.25">
      <c r="A1115" s="3" t="str">
        <f t="shared" si="17"/>
        <v/>
      </c>
      <c r="B1115" s="4"/>
    </row>
    <row r="1116" spans="1:2" x14ac:dyDescent="0.25">
      <c r="A1116" s="3" t="str">
        <f t="shared" si="17"/>
        <v/>
      </c>
      <c r="B1116" s="4"/>
    </row>
    <row r="1117" spans="1:2" x14ac:dyDescent="0.25">
      <c r="A1117" s="3" t="str">
        <f t="shared" si="17"/>
        <v/>
      </c>
      <c r="B1117" s="4"/>
    </row>
    <row r="1118" spans="1:2" x14ac:dyDescent="0.25">
      <c r="A1118" s="3" t="str">
        <f t="shared" si="17"/>
        <v/>
      </c>
      <c r="B1118" s="4"/>
    </row>
    <row r="1119" spans="1:2" x14ac:dyDescent="0.25">
      <c r="A1119" s="3" t="str">
        <f t="shared" si="17"/>
        <v/>
      </c>
      <c r="B1119" s="4"/>
    </row>
    <row r="1120" spans="1:2" x14ac:dyDescent="0.25">
      <c r="A1120" s="3" t="str">
        <f t="shared" si="17"/>
        <v/>
      </c>
      <c r="B1120" s="4"/>
    </row>
    <row r="1121" spans="1:2" x14ac:dyDescent="0.25">
      <c r="A1121" s="3" t="str">
        <f t="shared" si="17"/>
        <v/>
      </c>
      <c r="B1121" s="4"/>
    </row>
    <row r="1122" spans="1:2" x14ac:dyDescent="0.25">
      <c r="A1122" s="3" t="str">
        <f t="shared" si="17"/>
        <v/>
      </c>
      <c r="B1122" s="4"/>
    </row>
    <row r="1123" spans="1:2" x14ac:dyDescent="0.25">
      <c r="A1123" s="3" t="str">
        <f t="shared" si="17"/>
        <v/>
      </c>
      <c r="B1123" s="4"/>
    </row>
    <row r="1124" spans="1:2" x14ac:dyDescent="0.25">
      <c r="A1124" s="3" t="str">
        <f t="shared" si="17"/>
        <v/>
      </c>
      <c r="B1124" s="4"/>
    </row>
    <row r="1125" spans="1:2" x14ac:dyDescent="0.25">
      <c r="A1125" s="3" t="str">
        <f t="shared" si="17"/>
        <v/>
      </c>
      <c r="B1125" s="4"/>
    </row>
    <row r="1126" spans="1:2" x14ac:dyDescent="0.25">
      <c r="A1126" s="3" t="str">
        <f t="shared" si="17"/>
        <v/>
      </c>
      <c r="B1126" s="4"/>
    </row>
    <row r="1127" spans="1:2" x14ac:dyDescent="0.25">
      <c r="A1127" s="3" t="str">
        <f t="shared" si="17"/>
        <v/>
      </c>
      <c r="B1127" s="4"/>
    </row>
    <row r="1128" spans="1:2" x14ac:dyDescent="0.25">
      <c r="A1128" s="3" t="str">
        <f t="shared" si="17"/>
        <v/>
      </c>
      <c r="B1128" s="4"/>
    </row>
    <row r="1129" spans="1:2" x14ac:dyDescent="0.25">
      <c r="A1129" s="3" t="str">
        <f t="shared" si="17"/>
        <v/>
      </c>
      <c r="B1129" s="4"/>
    </row>
    <row r="1130" spans="1:2" x14ac:dyDescent="0.25">
      <c r="A1130" s="3" t="str">
        <f t="shared" si="17"/>
        <v/>
      </c>
      <c r="B1130" s="4"/>
    </row>
    <row r="1131" spans="1:2" x14ac:dyDescent="0.25">
      <c r="A1131" s="3" t="str">
        <f t="shared" si="17"/>
        <v/>
      </c>
      <c r="B1131" s="4"/>
    </row>
    <row r="1132" spans="1:2" x14ac:dyDescent="0.25">
      <c r="A1132" s="3" t="str">
        <f t="shared" si="17"/>
        <v/>
      </c>
      <c r="B1132" s="4"/>
    </row>
    <row r="1133" spans="1:2" x14ac:dyDescent="0.25">
      <c r="A1133" s="3" t="str">
        <f t="shared" si="17"/>
        <v/>
      </c>
      <c r="B1133" s="4"/>
    </row>
    <row r="1134" spans="1:2" x14ac:dyDescent="0.25">
      <c r="A1134" s="3" t="str">
        <f t="shared" si="17"/>
        <v/>
      </c>
      <c r="B1134" s="4"/>
    </row>
    <row r="1135" spans="1:2" x14ac:dyDescent="0.25">
      <c r="A1135" s="3" t="str">
        <f t="shared" si="17"/>
        <v/>
      </c>
      <c r="B1135" s="4"/>
    </row>
    <row r="1136" spans="1:2" x14ac:dyDescent="0.25">
      <c r="A1136" s="3" t="str">
        <f t="shared" si="17"/>
        <v/>
      </c>
      <c r="B1136" s="4"/>
    </row>
    <row r="1137" spans="1:2" x14ac:dyDescent="0.25">
      <c r="A1137" s="3" t="str">
        <f t="shared" si="17"/>
        <v/>
      </c>
      <c r="B1137" s="4"/>
    </row>
    <row r="1138" spans="1:2" x14ac:dyDescent="0.25">
      <c r="A1138" s="3" t="str">
        <f t="shared" si="17"/>
        <v/>
      </c>
      <c r="B1138" s="4"/>
    </row>
    <row r="1139" spans="1:2" x14ac:dyDescent="0.25">
      <c r="A1139" s="3" t="str">
        <f t="shared" si="17"/>
        <v/>
      </c>
      <c r="B1139" s="4"/>
    </row>
    <row r="1140" spans="1:2" x14ac:dyDescent="0.25">
      <c r="A1140" s="3" t="str">
        <f t="shared" si="17"/>
        <v/>
      </c>
      <c r="B1140" s="4"/>
    </row>
    <row r="1141" spans="1:2" x14ac:dyDescent="0.25">
      <c r="A1141" s="3" t="str">
        <f t="shared" si="17"/>
        <v/>
      </c>
      <c r="B1141" s="4"/>
    </row>
    <row r="1142" spans="1:2" x14ac:dyDescent="0.25">
      <c r="A1142" s="3" t="str">
        <f t="shared" si="17"/>
        <v/>
      </c>
      <c r="B1142" s="4"/>
    </row>
    <row r="1143" spans="1:2" x14ac:dyDescent="0.25">
      <c r="A1143" s="3" t="str">
        <f t="shared" si="17"/>
        <v/>
      </c>
      <c r="B1143" s="4"/>
    </row>
    <row r="1144" spans="1:2" x14ac:dyDescent="0.25">
      <c r="A1144" s="3" t="str">
        <f t="shared" si="17"/>
        <v/>
      </c>
      <c r="B1144" s="4"/>
    </row>
    <row r="1145" spans="1:2" x14ac:dyDescent="0.25">
      <c r="A1145" s="3" t="str">
        <f t="shared" si="17"/>
        <v/>
      </c>
      <c r="B1145" s="4"/>
    </row>
    <row r="1146" spans="1:2" x14ac:dyDescent="0.25">
      <c r="A1146" s="3" t="str">
        <f t="shared" si="17"/>
        <v/>
      </c>
      <c r="B1146" s="4"/>
    </row>
    <row r="1147" spans="1:2" x14ac:dyDescent="0.25">
      <c r="A1147" s="3" t="str">
        <f t="shared" si="17"/>
        <v/>
      </c>
      <c r="B1147" s="4"/>
    </row>
    <row r="1148" spans="1:2" x14ac:dyDescent="0.25">
      <c r="A1148" s="3" t="str">
        <f t="shared" si="17"/>
        <v/>
      </c>
      <c r="B1148" s="4"/>
    </row>
    <row r="1149" spans="1:2" x14ac:dyDescent="0.25">
      <c r="A1149" s="3" t="str">
        <f t="shared" si="17"/>
        <v/>
      </c>
      <c r="B1149" s="4"/>
    </row>
    <row r="1150" spans="1:2" x14ac:dyDescent="0.25">
      <c r="A1150" s="3" t="str">
        <f t="shared" si="17"/>
        <v/>
      </c>
      <c r="B1150" s="4"/>
    </row>
    <row r="1151" spans="1:2" x14ac:dyDescent="0.25">
      <c r="A1151" s="3" t="str">
        <f t="shared" si="17"/>
        <v/>
      </c>
      <c r="B1151" s="4"/>
    </row>
    <row r="1152" spans="1:2" x14ac:dyDescent="0.25">
      <c r="A1152" s="3" t="str">
        <f t="shared" si="17"/>
        <v/>
      </c>
      <c r="B1152" s="4"/>
    </row>
    <row r="1153" spans="1:2" x14ac:dyDescent="0.25">
      <c r="A1153" s="3" t="str">
        <f t="shared" si="17"/>
        <v/>
      </c>
      <c r="B1153" s="4"/>
    </row>
    <row r="1154" spans="1:2" x14ac:dyDescent="0.25">
      <c r="A1154" s="3" t="str">
        <f t="shared" ref="A1154:A1217" si="18">IF(J1154="","",CONCATENATE(J1154," ",I1154))</f>
        <v/>
      </c>
      <c r="B1154" s="4"/>
    </row>
    <row r="1155" spans="1:2" x14ac:dyDescent="0.25">
      <c r="A1155" s="3" t="str">
        <f t="shared" si="18"/>
        <v/>
      </c>
      <c r="B1155" s="4"/>
    </row>
    <row r="1156" spans="1:2" x14ac:dyDescent="0.25">
      <c r="A1156" s="3" t="str">
        <f t="shared" si="18"/>
        <v/>
      </c>
      <c r="B1156" s="4"/>
    </row>
    <row r="1157" spans="1:2" x14ac:dyDescent="0.25">
      <c r="A1157" s="3" t="str">
        <f t="shared" si="18"/>
        <v/>
      </c>
      <c r="B1157" s="4"/>
    </row>
    <row r="1158" spans="1:2" x14ac:dyDescent="0.25">
      <c r="A1158" s="3" t="str">
        <f t="shared" si="18"/>
        <v/>
      </c>
      <c r="B1158" s="4"/>
    </row>
    <row r="1159" spans="1:2" x14ac:dyDescent="0.25">
      <c r="A1159" s="3" t="str">
        <f t="shared" si="18"/>
        <v/>
      </c>
      <c r="B1159" s="4"/>
    </row>
    <row r="1160" spans="1:2" x14ac:dyDescent="0.25">
      <c r="A1160" s="3" t="str">
        <f t="shared" si="18"/>
        <v/>
      </c>
      <c r="B1160" s="4"/>
    </row>
    <row r="1161" spans="1:2" x14ac:dyDescent="0.25">
      <c r="A1161" s="3" t="str">
        <f t="shared" si="18"/>
        <v/>
      </c>
      <c r="B1161" s="4"/>
    </row>
    <row r="1162" spans="1:2" x14ac:dyDescent="0.25">
      <c r="A1162" s="3" t="str">
        <f t="shared" si="18"/>
        <v/>
      </c>
      <c r="B1162" s="4"/>
    </row>
    <row r="1163" spans="1:2" x14ac:dyDescent="0.25">
      <c r="A1163" s="3" t="str">
        <f t="shared" si="18"/>
        <v/>
      </c>
      <c r="B1163" s="4"/>
    </row>
    <row r="1164" spans="1:2" x14ac:dyDescent="0.25">
      <c r="A1164" s="3" t="str">
        <f t="shared" si="18"/>
        <v/>
      </c>
      <c r="B1164" s="4"/>
    </row>
    <row r="1165" spans="1:2" x14ac:dyDescent="0.25">
      <c r="A1165" s="3" t="str">
        <f t="shared" si="18"/>
        <v/>
      </c>
      <c r="B1165" s="4"/>
    </row>
    <row r="1166" spans="1:2" x14ac:dyDescent="0.25">
      <c r="A1166" s="3" t="str">
        <f t="shared" si="18"/>
        <v/>
      </c>
      <c r="B1166" s="4"/>
    </row>
    <row r="1167" spans="1:2" x14ac:dyDescent="0.25">
      <c r="A1167" s="3" t="str">
        <f t="shared" si="18"/>
        <v/>
      </c>
      <c r="B1167" s="4"/>
    </row>
    <row r="1168" spans="1:2" x14ac:dyDescent="0.25">
      <c r="A1168" s="3" t="str">
        <f t="shared" si="18"/>
        <v/>
      </c>
      <c r="B1168" s="4"/>
    </row>
    <row r="1169" spans="1:2" x14ac:dyDescent="0.25">
      <c r="A1169" s="3" t="str">
        <f t="shared" si="18"/>
        <v/>
      </c>
      <c r="B1169" s="4"/>
    </row>
    <row r="1170" spans="1:2" x14ac:dyDescent="0.25">
      <c r="A1170" s="3" t="str">
        <f t="shared" si="18"/>
        <v/>
      </c>
      <c r="B1170" s="4"/>
    </row>
    <row r="1171" spans="1:2" x14ac:dyDescent="0.25">
      <c r="A1171" s="3" t="str">
        <f t="shared" si="18"/>
        <v/>
      </c>
      <c r="B1171" s="4"/>
    </row>
    <row r="1172" spans="1:2" x14ac:dyDescent="0.25">
      <c r="A1172" s="3" t="str">
        <f t="shared" si="18"/>
        <v/>
      </c>
      <c r="B1172" s="4"/>
    </row>
    <row r="1173" spans="1:2" x14ac:dyDescent="0.25">
      <c r="A1173" s="3" t="str">
        <f t="shared" si="18"/>
        <v/>
      </c>
      <c r="B1173" s="4"/>
    </row>
    <row r="1174" spans="1:2" x14ac:dyDescent="0.25">
      <c r="A1174" s="3" t="str">
        <f t="shared" si="18"/>
        <v/>
      </c>
      <c r="B1174" s="4"/>
    </row>
    <row r="1175" spans="1:2" x14ac:dyDescent="0.25">
      <c r="A1175" s="3" t="str">
        <f t="shared" si="18"/>
        <v/>
      </c>
      <c r="B1175" s="4"/>
    </row>
    <row r="1176" spans="1:2" x14ac:dyDescent="0.25">
      <c r="A1176" s="3" t="str">
        <f t="shared" si="18"/>
        <v/>
      </c>
      <c r="B1176" s="4"/>
    </row>
    <row r="1177" spans="1:2" x14ac:dyDescent="0.25">
      <c r="A1177" s="3" t="str">
        <f t="shared" si="18"/>
        <v/>
      </c>
      <c r="B1177" s="4"/>
    </row>
    <row r="1178" spans="1:2" x14ac:dyDescent="0.25">
      <c r="A1178" s="3" t="str">
        <f t="shared" si="18"/>
        <v/>
      </c>
      <c r="B1178" s="4"/>
    </row>
    <row r="1179" spans="1:2" x14ac:dyDescent="0.25">
      <c r="A1179" s="3" t="str">
        <f t="shared" si="18"/>
        <v/>
      </c>
      <c r="B1179" s="4"/>
    </row>
    <row r="1180" spans="1:2" x14ac:dyDescent="0.25">
      <c r="A1180" s="3" t="str">
        <f t="shared" si="18"/>
        <v/>
      </c>
      <c r="B1180" s="4"/>
    </row>
    <row r="1181" spans="1:2" x14ac:dyDescent="0.25">
      <c r="A1181" s="3" t="str">
        <f t="shared" si="18"/>
        <v/>
      </c>
      <c r="B1181" s="4"/>
    </row>
    <row r="1182" spans="1:2" x14ac:dyDescent="0.25">
      <c r="A1182" s="3" t="str">
        <f t="shared" si="18"/>
        <v/>
      </c>
      <c r="B1182" s="4"/>
    </row>
    <row r="1183" spans="1:2" x14ac:dyDescent="0.25">
      <c r="A1183" s="3" t="str">
        <f t="shared" si="18"/>
        <v/>
      </c>
      <c r="B1183" s="4"/>
    </row>
    <row r="1184" spans="1:2" x14ac:dyDescent="0.25">
      <c r="A1184" s="3" t="str">
        <f t="shared" si="18"/>
        <v/>
      </c>
      <c r="B1184" s="4"/>
    </row>
    <row r="1185" spans="1:2" x14ac:dyDescent="0.25">
      <c r="A1185" s="3" t="str">
        <f t="shared" si="18"/>
        <v/>
      </c>
      <c r="B1185" s="4"/>
    </row>
    <row r="1186" spans="1:2" x14ac:dyDescent="0.25">
      <c r="A1186" s="3" t="str">
        <f t="shared" si="18"/>
        <v/>
      </c>
      <c r="B1186" s="4"/>
    </row>
    <row r="1187" spans="1:2" x14ac:dyDescent="0.25">
      <c r="A1187" s="3" t="str">
        <f t="shared" si="18"/>
        <v/>
      </c>
      <c r="B1187" s="4"/>
    </row>
    <row r="1188" spans="1:2" x14ac:dyDescent="0.25">
      <c r="A1188" s="3" t="str">
        <f t="shared" si="18"/>
        <v/>
      </c>
      <c r="B1188" s="4"/>
    </row>
    <row r="1189" spans="1:2" x14ac:dyDescent="0.25">
      <c r="A1189" s="3" t="str">
        <f t="shared" si="18"/>
        <v/>
      </c>
      <c r="B1189" s="4"/>
    </row>
    <row r="1190" spans="1:2" x14ac:dyDescent="0.25">
      <c r="A1190" s="3" t="str">
        <f t="shared" si="18"/>
        <v/>
      </c>
      <c r="B1190" s="4"/>
    </row>
    <row r="1191" spans="1:2" x14ac:dyDescent="0.25">
      <c r="A1191" s="3" t="str">
        <f t="shared" si="18"/>
        <v/>
      </c>
      <c r="B1191" s="4"/>
    </row>
    <row r="1192" spans="1:2" x14ac:dyDescent="0.25">
      <c r="A1192" s="3" t="str">
        <f t="shared" si="18"/>
        <v/>
      </c>
      <c r="B1192" s="4"/>
    </row>
    <row r="1193" spans="1:2" x14ac:dyDescent="0.25">
      <c r="A1193" s="3" t="str">
        <f t="shared" si="18"/>
        <v/>
      </c>
      <c r="B1193" s="4"/>
    </row>
    <row r="1194" spans="1:2" x14ac:dyDescent="0.25">
      <c r="A1194" s="3" t="str">
        <f t="shared" si="18"/>
        <v/>
      </c>
      <c r="B1194" s="4"/>
    </row>
    <row r="1195" spans="1:2" x14ac:dyDescent="0.25">
      <c r="A1195" s="3" t="str">
        <f t="shared" si="18"/>
        <v/>
      </c>
      <c r="B1195" s="4"/>
    </row>
    <row r="1196" spans="1:2" x14ac:dyDescent="0.25">
      <c r="A1196" s="3" t="str">
        <f t="shared" si="18"/>
        <v/>
      </c>
      <c r="B1196" s="4"/>
    </row>
    <row r="1197" spans="1:2" x14ac:dyDescent="0.25">
      <c r="A1197" s="3" t="str">
        <f t="shared" si="18"/>
        <v/>
      </c>
      <c r="B1197" s="4"/>
    </row>
    <row r="1198" spans="1:2" x14ac:dyDescent="0.25">
      <c r="A1198" s="3" t="str">
        <f t="shared" si="18"/>
        <v/>
      </c>
      <c r="B1198" s="4"/>
    </row>
    <row r="1199" spans="1:2" x14ac:dyDescent="0.25">
      <c r="A1199" s="3" t="str">
        <f t="shared" si="18"/>
        <v/>
      </c>
      <c r="B1199" s="4"/>
    </row>
    <row r="1200" spans="1:2" x14ac:dyDescent="0.25">
      <c r="A1200" s="3" t="str">
        <f t="shared" si="18"/>
        <v/>
      </c>
      <c r="B1200" s="4"/>
    </row>
    <row r="1201" spans="1:2" x14ac:dyDescent="0.25">
      <c r="A1201" s="3" t="str">
        <f t="shared" si="18"/>
        <v/>
      </c>
      <c r="B1201" s="4"/>
    </row>
    <row r="1202" spans="1:2" x14ac:dyDescent="0.25">
      <c r="A1202" s="3" t="str">
        <f t="shared" si="18"/>
        <v/>
      </c>
      <c r="B1202" s="4"/>
    </row>
    <row r="1203" spans="1:2" x14ac:dyDescent="0.25">
      <c r="A1203" s="3" t="str">
        <f t="shared" si="18"/>
        <v/>
      </c>
      <c r="B1203" s="4"/>
    </row>
    <row r="1204" spans="1:2" x14ac:dyDescent="0.25">
      <c r="A1204" s="3" t="str">
        <f t="shared" si="18"/>
        <v/>
      </c>
      <c r="B1204" s="4"/>
    </row>
    <row r="1205" spans="1:2" x14ac:dyDescent="0.25">
      <c r="A1205" s="3" t="str">
        <f t="shared" si="18"/>
        <v/>
      </c>
      <c r="B1205" s="4"/>
    </row>
    <row r="1206" spans="1:2" x14ac:dyDescent="0.25">
      <c r="A1206" s="3" t="str">
        <f t="shared" si="18"/>
        <v/>
      </c>
      <c r="B1206" s="4"/>
    </row>
    <row r="1207" spans="1:2" x14ac:dyDescent="0.25">
      <c r="A1207" s="3" t="str">
        <f t="shared" si="18"/>
        <v/>
      </c>
      <c r="B1207" s="4"/>
    </row>
    <row r="1208" spans="1:2" x14ac:dyDescent="0.25">
      <c r="A1208" s="3" t="str">
        <f t="shared" si="18"/>
        <v/>
      </c>
      <c r="B1208" s="4"/>
    </row>
    <row r="1209" spans="1:2" x14ac:dyDescent="0.25">
      <c r="A1209" s="3" t="str">
        <f t="shared" si="18"/>
        <v/>
      </c>
      <c r="B1209" s="4"/>
    </row>
    <row r="1210" spans="1:2" x14ac:dyDescent="0.25">
      <c r="A1210" s="3" t="str">
        <f t="shared" si="18"/>
        <v/>
      </c>
      <c r="B1210" s="4"/>
    </row>
    <row r="1211" spans="1:2" x14ac:dyDescent="0.25">
      <c r="A1211" s="3" t="str">
        <f t="shared" si="18"/>
        <v/>
      </c>
      <c r="B1211" s="4"/>
    </row>
    <row r="1212" spans="1:2" x14ac:dyDescent="0.25">
      <c r="A1212" s="3" t="str">
        <f t="shared" si="18"/>
        <v/>
      </c>
      <c r="B1212" s="4"/>
    </row>
    <row r="1213" spans="1:2" x14ac:dyDescent="0.25">
      <c r="A1213" s="3" t="str">
        <f t="shared" si="18"/>
        <v/>
      </c>
      <c r="B1213" s="4"/>
    </row>
    <row r="1214" spans="1:2" x14ac:dyDescent="0.25">
      <c r="A1214" s="3" t="str">
        <f t="shared" si="18"/>
        <v/>
      </c>
      <c r="B1214" s="4"/>
    </row>
    <row r="1215" spans="1:2" x14ac:dyDescent="0.25">
      <c r="A1215" s="3" t="str">
        <f t="shared" si="18"/>
        <v/>
      </c>
      <c r="B1215" s="4"/>
    </row>
    <row r="1216" spans="1:2" x14ac:dyDescent="0.25">
      <c r="A1216" s="3" t="str">
        <f t="shared" si="18"/>
        <v/>
      </c>
      <c r="B1216" s="4"/>
    </row>
    <row r="1217" spans="1:2" x14ac:dyDescent="0.25">
      <c r="A1217" s="3" t="str">
        <f t="shared" si="18"/>
        <v/>
      </c>
      <c r="B1217" s="4"/>
    </row>
    <row r="1218" spans="1:2" x14ac:dyDescent="0.25">
      <c r="A1218" s="3" t="str">
        <f t="shared" ref="A1218:A1281" si="19">IF(J1218="","",CONCATENATE(J1218," ",I1218))</f>
        <v/>
      </c>
      <c r="B1218" s="4"/>
    </row>
    <row r="1219" spans="1:2" x14ac:dyDescent="0.25">
      <c r="A1219" s="3" t="str">
        <f t="shared" si="19"/>
        <v/>
      </c>
      <c r="B1219" s="4"/>
    </row>
    <row r="1220" spans="1:2" x14ac:dyDescent="0.25">
      <c r="A1220" s="3" t="str">
        <f t="shared" si="19"/>
        <v/>
      </c>
      <c r="B1220" s="4"/>
    </row>
    <row r="1221" spans="1:2" x14ac:dyDescent="0.25">
      <c r="A1221" s="3" t="str">
        <f t="shared" si="19"/>
        <v/>
      </c>
      <c r="B1221" s="4"/>
    </row>
    <row r="1222" spans="1:2" x14ac:dyDescent="0.25">
      <c r="A1222" s="3" t="str">
        <f t="shared" si="19"/>
        <v/>
      </c>
      <c r="B1222" s="4"/>
    </row>
    <row r="1223" spans="1:2" x14ac:dyDescent="0.25">
      <c r="A1223" s="3" t="str">
        <f t="shared" si="19"/>
        <v/>
      </c>
      <c r="B1223" s="4"/>
    </row>
    <row r="1224" spans="1:2" x14ac:dyDescent="0.25">
      <c r="A1224" s="3" t="str">
        <f t="shared" si="19"/>
        <v/>
      </c>
      <c r="B1224" s="4"/>
    </row>
    <row r="1225" spans="1:2" x14ac:dyDescent="0.25">
      <c r="A1225" s="3" t="str">
        <f t="shared" si="19"/>
        <v/>
      </c>
      <c r="B1225" s="4"/>
    </row>
    <row r="1226" spans="1:2" x14ac:dyDescent="0.25">
      <c r="A1226" s="3" t="str">
        <f t="shared" si="19"/>
        <v/>
      </c>
      <c r="B1226" s="4"/>
    </row>
    <row r="1227" spans="1:2" x14ac:dyDescent="0.25">
      <c r="A1227" s="3" t="str">
        <f t="shared" si="19"/>
        <v/>
      </c>
      <c r="B1227" s="4"/>
    </row>
    <row r="1228" spans="1:2" x14ac:dyDescent="0.25">
      <c r="A1228" s="3" t="str">
        <f t="shared" si="19"/>
        <v/>
      </c>
      <c r="B1228" s="4"/>
    </row>
    <row r="1229" spans="1:2" x14ac:dyDescent="0.25">
      <c r="A1229" s="3" t="str">
        <f t="shared" si="19"/>
        <v/>
      </c>
      <c r="B1229" s="4"/>
    </row>
    <row r="1230" spans="1:2" x14ac:dyDescent="0.25">
      <c r="A1230" s="3" t="str">
        <f t="shared" si="19"/>
        <v/>
      </c>
      <c r="B1230" s="4"/>
    </row>
    <row r="1231" spans="1:2" x14ac:dyDescent="0.25">
      <c r="A1231" s="3" t="str">
        <f t="shared" si="19"/>
        <v/>
      </c>
      <c r="B1231" s="4"/>
    </row>
    <row r="1232" spans="1:2" x14ac:dyDescent="0.25">
      <c r="A1232" s="3" t="str">
        <f t="shared" si="19"/>
        <v/>
      </c>
      <c r="B1232" s="4"/>
    </row>
    <row r="1233" spans="1:2" x14ac:dyDescent="0.25">
      <c r="A1233" s="3" t="str">
        <f t="shared" si="19"/>
        <v/>
      </c>
      <c r="B1233" s="4"/>
    </row>
    <row r="1234" spans="1:2" x14ac:dyDescent="0.25">
      <c r="A1234" s="3" t="str">
        <f t="shared" si="19"/>
        <v/>
      </c>
      <c r="B1234" s="4"/>
    </row>
    <row r="1235" spans="1:2" x14ac:dyDescent="0.25">
      <c r="A1235" s="3" t="str">
        <f t="shared" si="19"/>
        <v/>
      </c>
      <c r="B1235" s="4"/>
    </row>
    <row r="1236" spans="1:2" x14ac:dyDescent="0.25">
      <c r="A1236" s="3" t="str">
        <f t="shared" si="19"/>
        <v/>
      </c>
      <c r="B1236" s="4"/>
    </row>
    <row r="1237" spans="1:2" x14ac:dyDescent="0.25">
      <c r="A1237" s="3" t="str">
        <f t="shared" si="19"/>
        <v/>
      </c>
      <c r="B1237" s="4"/>
    </row>
    <row r="1238" spans="1:2" x14ac:dyDescent="0.25">
      <c r="A1238" s="3" t="str">
        <f t="shared" si="19"/>
        <v/>
      </c>
      <c r="B1238" s="4"/>
    </row>
    <row r="1239" spans="1:2" x14ac:dyDescent="0.25">
      <c r="A1239" s="3" t="str">
        <f t="shared" si="19"/>
        <v/>
      </c>
      <c r="B1239" s="4"/>
    </row>
    <row r="1240" spans="1:2" x14ac:dyDescent="0.25">
      <c r="A1240" s="3" t="str">
        <f t="shared" si="19"/>
        <v/>
      </c>
      <c r="B1240" s="4"/>
    </row>
    <row r="1241" spans="1:2" x14ac:dyDescent="0.25">
      <c r="A1241" s="3" t="str">
        <f t="shared" si="19"/>
        <v/>
      </c>
      <c r="B1241" s="4"/>
    </row>
    <row r="1242" spans="1:2" x14ac:dyDescent="0.25">
      <c r="A1242" s="3" t="str">
        <f t="shared" si="19"/>
        <v/>
      </c>
      <c r="B1242" s="4"/>
    </row>
    <row r="1243" spans="1:2" x14ac:dyDescent="0.25">
      <c r="A1243" s="3" t="str">
        <f t="shared" si="19"/>
        <v/>
      </c>
      <c r="B1243" s="4"/>
    </row>
    <row r="1244" spans="1:2" x14ac:dyDescent="0.25">
      <c r="A1244" s="3" t="str">
        <f t="shared" si="19"/>
        <v/>
      </c>
      <c r="B1244" s="4"/>
    </row>
    <row r="1245" spans="1:2" x14ac:dyDescent="0.25">
      <c r="A1245" s="3" t="str">
        <f t="shared" si="19"/>
        <v/>
      </c>
      <c r="B1245" s="4"/>
    </row>
    <row r="1246" spans="1:2" x14ac:dyDescent="0.25">
      <c r="A1246" s="3" t="str">
        <f t="shared" si="19"/>
        <v/>
      </c>
      <c r="B1246" s="4"/>
    </row>
    <row r="1247" spans="1:2" x14ac:dyDescent="0.25">
      <c r="A1247" s="3" t="str">
        <f t="shared" si="19"/>
        <v/>
      </c>
      <c r="B1247" s="4"/>
    </row>
    <row r="1248" spans="1:2" x14ac:dyDescent="0.25">
      <c r="A1248" s="3" t="str">
        <f t="shared" si="19"/>
        <v/>
      </c>
      <c r="B1248" s="4"/>
    </row>
    <row r="1249" spans="1:2" x14ac:dyDescent="0.25">
      <c r="A1249" s="3" t="str">
        <f t="shared" si="19"/>
        <v/>
      </c>
      <c r="B1249" s="4"/>
    </row>
    <row r="1250" spans="1:2" x14ac:dyDescent="0.25">
      <c r="A1250" s="3" t="str">
        <f t="shared" si="19"/>
        <v/>
      </c>
      <c r="B1250" s="4"/>
    </row>
    <row r="1251" spans="1:2" x14ac:dyDescent="0.25">
      <c r="A1251" s="3" t="str">
        <f t="shared" si="19"/>
        <v/>
      </c>
      <c r="B1251" s="4"/>
    </row>
    <row r="1252" spans="1:2" x14ac:dyDescent="0.25">
      <c r="A1252" s="3" t="str">
        <f t="shared" si="19"/>
        <v/>
      </c>
      <c r="B1252" s="4"/>
    </row>
    <row r="1253" spans="1:2" x14ac:dyDescent="0.25">
      <c r="A1253" s="3" t="str">
        <f t="shared" si="19"/>
        <v/>
      </c>
      <c r="B1253" s="4"/>
    </row>
    <row r="1254" spans="1:2" x14ac:dyDescent="0.25">
      <c r="A1254" s="3" t="str">
        <f t="shared" si="19"/>
        <v/>
      </c>
      <c r="B1254" s="4"/>
    </row>
    <row r="1255" spans="1:2" x14ac:dyDescent="0.25">
      <c r="A1255" s="3" t="str">
        <f t="shared" si="19"/>
        <v/>
      </c>
      <c r="B1255" s="4"/>
    </row>
    <row r="1256" spans="1:2" x14ac:dyDescent="0.25">
      <c r="A1256" s="3" t="str">
        <f t="shared" si="19"/>
        <v/>
      </c>
      <c r="B1256" s="4"/>
    </row>
    <row r="1257" spans="1:2" x14ac:dyDescent="0.25">
      <c r="A1257" s="3" t="str">
        <f t="shared" si="19"/>
        <v/>
      </c>
      <c r="B1257" s="4"/>
    </row>
    <row r="1258" spans="1:2" x14ac:dyDescent="0.25">
      <c r="A1258" s="3" t="str">
        <f t="shared" si="19"/>
        <v/>
      </c>
      <c r="B1258" s="4"/>
    </row>
    <row r="1259" spans="1:2" x14ac:dyDescent="0.25">
      <c r="A1259" s="3" t="str">
        <f t="shared" si="19"/>
        <v/>
      </c>
      <c r="B1259" s="4"/>
    </row>
    <row r="1260" spans="1:2" x14ac:dyDescent="0.25">
      <c r="A1260" s="3" t="str">
        <f t="shared" si="19"/>
        <v/>
      </c>
      <c r="B1260" s="4"/>
    </row>
    <row r="1261" spans="1:2" x14ac:dyDescent="0.25">
      <c r="A1261" s="3" t="str">
        <f t="shared" si="19"/>
        <v/>
      </c>
      <c r="B1261" s="4"/>
    </row>
    <row r="1262" spans="1:2" x14ac:dyDescent="0.25">
      <c r="A1262" s="3" t="str">
        <f t="shared" si="19"/>
        <v/>
      </c>
      <c r="B1262" s="4"/>
    </row>
    <row r="1263" spans="1:2" x14ac:dyDescent="0.25">
      <c r="A1263" s="3" t="str">
        <f t="shared" si="19"/>
        <v/>
      </c>
      <c r="B1263" s="4"/>
    </row>
    <row r="1264" spans="1:2" x14ac:dyDescent="0.25">
      <c r="A1264" s="3" t="str">
        <f t="shared" si="19"/>
        <v/>
      </c>
      <c r="B1264" s="4"/>
    </row>
    <row r="1265" spans="1:2" x14ac:dyDescent="0.25">
      <c r="A1265" s="3" t="str">
        <f t="shared" si="19"/>
        <v/>
      </c>
      <c r="B1265" s="4"/>
    </row>
    <row r="1266" spans="1:2" x14ac:dyDescent="0.25">
      <c r="A1266" s="3" t="str">
        <f t="shared" si="19"/>
        <v/>
      </c>
      <c r="B1266" s="4"/>
    </row>
    <row r="1267" spans="1:2" x14ac:dyDescent="0.25">
      <c r="A1267" s="3" t="str">
        <f t="shared" si="19"/>
        <v/>
      </c>
      <c r="B1267" s="4"/>
    </row>
    <row r="1268" spans="1:2" x14ac:dyDescent="0.25">
      <c r="A1268" s="3" t="str">
        <f t="shared" si="19"/>
        <v/>
      </c>
      <c r="B1268" s="4"/>
    </row>
    <row r="1269" spans="1:2" x14ac:dyDescent="0.25">
      <c r="A1269" s="3" t="str">
        <f t="shared" si="19"/>
        <v/>
      </c>
      <c r="B1269" s="4"/>
    </row>
    <row r="1270" spans="1:2" x14ac:dyDescent="0.25">
      <c r="A1270" s="3" t="str">
        <f t="shared" si="19"/>
        <v/>
      </c>
      <c r="B1270" s="4"/>
    </row>
    <row r="1271" spans="1:2" x14ac:dyDescent="0.25">
      <c r="A1271" s="3" t="str">
        <f t="shared" si="19"/>
        <v/>
      </c>
      <c r="B1271" s="4"/>
    </row>
    <row r="1272" spans="1:2" x14ac:dyDescent="0.25">
      <c r="A1272" s="3" t="str">
        <f t="shared" si="19"/>
        <v/>
      </c>
      <c r="B1272" s="4"/>
    </row>
    <row r="1273" spans="1:2" x14ac:dyDescent="0.25">
      <c r="A1273" s="3" t="str">
        <f t="shared" si="19"/>
        <v/>
      </c>
      <c r="B1273" s="4"/>
    </row>
    <row r="1274" spans="1:2" x14ac:dyDescent="0.25">
      <c r="A1274" s="3" t="str">
        <f t="shared" si="19"/>
        <v/>
      </c>
      <c r="B1274" s="4"/>
    </row>
    <row r="1275" spans="1:2" x14ac:dyDescent="0.25">
      <c r="A1275" s="3" t="str">
        <f t="shared" si="19"/>
        <v/>
      </c>
      <c r="B1275" s="4"/>
    </row>
    <row r="1276" spans="1:2" x14ac:dyDescent="0.25">
      <c r="A1276" s="3" t="str">
        <f t="shared" si="19"/>
        <v/>
      </c>
      <c r="B1276" s="4"/>
    </row>
    <row r="1277" spans="1:2" x14ac:dyDescent="0.25">
      <c r="A1277" s="3" t="str">
        <f t="shared" si="19"/>
        <v/>
      </c>
      <c r="B1277" s="4"/>
    </row>
    <row r="1278" spans="1:2" x14ac:dyDescent="0.25">
      <c r="A1278" s="3" t="str">
        <f t="shared" si="19"/>
        <v/>
      </c>
      <c r="B1278" s="4"/>
    </row>
    <row r="1279" spans="1:2" x14ac:dyDescent="0.25">
      <c r="A1279" s="3" t="str">
        <f t="shared" si="19"/>
        <v/>
      </c>
      <c r="B1279" s="4"/>
    </row>
    <row r="1280" spans="1:2" x14ac:dyDescent="0.25">
      <c r="A1280" s="3" t="str">
        <f t="shared" si="19"/>
        <v/>
      </c>
      <c r="B1280" s="4"/>
    </row>
    <row r="1281" spans="1:2" x14ac:dyDescent="0.25">
      <c r="A1281" s="3" t="str">
        <f t="shared" si="19"/>
        <v/>
      </c>
      <c r="B1281" s="4"/>
    </row>
    <row r="1282" spans="1:2" x14ac:dyDescent="0.25">
      <c r="A1282" s="3" t="str">
        <f t="shared" ref="A1282:A1345" si="20">IF(J1282="","",CONCATENATE(J1282," ",I1282))</f>
        <v/>
      </c>
      <c r="B1282" s="4"/>
    </row>
    <row r="1283" spans="1:2" x14ac:dyDescent="0.25">
      <c r="A1283" s="3" t="str">
        <f t="shared" si="20"/>
        <v/>
      </c>
      <c r="B1283" s="4"/>
    </row>
    <row r="1284" spans="1:2" x14ac:dyDescent="0.25">
      <c r="A1284" s="3" t="str">
        <f t="shared" si="20"/>
        <v/>
      </c>
      <c r="B1284" s="4"/>
    </row>
    <row r="1285" spans="1:2" x14ac:dyDescent="0.25">
      <c r="A1285" s="3" t="str">
        <f t="shared" si="20"/>
        <v/>
      </c>
      <c r="B1285" s="4"/>
    </row>
    <row r="1286" spans="1:2" x14ac:dyDescent="0.25">
      <c r="A1286" s="3" t="str">
        <f t="shared" si="20"/>
        <v/>
      </c>
      <c r="B1286" s="4"/>
    </row>
    <row r="1287" spans="1:2" x14ac:dyDescent="0.25">
      <c r="A1287" s="3" t="str">
        <f t="shared" si="20"/>
        <v/>
      </c>
      <c r="B1287" s="4"/>
    </row>
    <row r="1288" spans="1:2" x14ac:dyDescent="0.25">
      <c r="A1288" s="3" t="str">
        <f t="shared" si="20"/>
        <v/>
      </c>
      <c r="B1288" s="4"/>
    </row>
    <row r="1289" spans="1:2" x14ac:dyDescent="0.25">
      <c r="A1289" s="3" t="str">
        <f t="shared" si="20"/>
        <v/>
      </c>
      <c r="B1289" s="4"/>
    </row>
    <row r="1290" spans="1:2" x14ac:dyDescent="0.25">
      <c r="A1290" s="3" t="str">
        <f t="shared" si="20"/>
        <v/>
      </c>
      <c r="B1290" s="4"/>
    </row>
    <row r="1291" spans="1:2" x14ac:dyDescent="0.25">
      <c r="A1291" s="3" t="str">
        <f t="shared" si="20"/>
        <v/>
      </c>
      <c r="B1291" s="4"/>
    </row>
    <row r="1292" spans="1:2" x14ac:dyDescent="0.25">
      <c r="A1292" s="3" t="str">
        <f t="shared" si="20"/>
        <v/>
      </c>
      <c r="B1292" s="4"/>
    </row>
    <row r="1293" spans="1:2" x14ac:dyDescent="0.25">
      <c r="A1293" s="3" t="str">
        <f t="shared" si="20"/>
        <v/>
      </c>
      <c r="B1293" s="4"/>
    </row>
    <row r="1294" spans="1:2" x14ac:dyDescent="0.25">
      <c r="A1294" s="3" t="str">
        <f t="shared" si="20"/>
        <v/>
      </c>
      <c r="B1294" s="4"/>
    </row>
    <row r="1295" spans="1:2" x14ac:dyDescent="0.25">
      <c r="A1295" s="3" t="str">
        <f t="shared" si="20"/>
        <v/>
      </c>
      <c r="B1295" s="4"/>
    </row>
    <row r="1296" spans="1:2" x14ac:dyDescent="0.25">
      <c r="A1296" s="3" t="str">
        <f t="shared" si="20"/>
        <v/>
      </c>
      <c r="B1296" s="4"/>
    </row>
    <row r="1297" spans="1:2" x14ac:dyDescent="0.25">
      <c r="A1297" s="3" t="str">
        <f t="shared" si="20"/>
        <v/>
      </c>
      <c r="B1297" s="4"/>
    </row>
    <row r="1298" spans="1:2" x14ac:dyDescent="0.25">
      <c r="A1298" s="3" t="str">
        <f t="shared" si="20"/>
        <v/>
      </c>
      <c r="B1298" s="4"/>
    </row>
    <row r="1299" spans="1:2" x14ac:dyDescent="0.25">
      <c r="A1299" s="3" t="str">
        <f t="shared" si="20"/>
        <v/>
      </c>
      <c r="B1299" s="4"/>
    </row>
    <row r="1300" spans="1:2" x14ac:dyDescent="0.25">
      <c r="A1300" s="3" t="str">
        <f t="shared" si="20"/>
        <v/>
      </c>
      <c r="B1300" s="4"/>
    </row>
    <row r="1301" spans="1:2" x14ac:dyDescent="0.25">
      <c r="A1301" s="3" t="str">
        <f t="shared" si="20"/>
        <v/>
      </c>
      <c r="B1301" s="4"/>
    </row>
    <row r="1302" spans="1:2" x14ac:dyDescent="0.25">
      <c r="A1302" s="3" t="str">
        <f t="shared" si="20"/>
        <v/>
      </c>
      <c r="B1302" s="4"/>
    </row>
    <row r="1303" spans="1:2" x14ac:dyDescent="0.25">
      <c r="A1303" s="3" t="str">
        <f t="shared" si="20"/>
        <v/>
      </c>
      <c r="B1303" s="4"/>
    </row>
    <row r="1304" spans="1:2" x14ac:dyDescent="0.25">
      <c r="A1304" s="3" t="str">
        <f t="shared" si="20"/>
        <v/>
      </c>
      <c r="B1304" s="4"/>
    </row>
    <row r="1305" spans="1:2" x14ac:dyDescent="0.25">
      <c r="A1305" s="3" t="str">
        <f t="shared" si="20"/>
        <v/>
      </c>
      <c r="B1305" s="4"/>
    </row>
    <row r="1306" spans="1:2" x14ac:dyDescent="0.25">
      <c r="A1306" s="3" t="str">
        <f t="shared" si="20"/>
        <v/>
      </c>
      <c r="B1306" s="4"/>
    </row>
    <row r="1307" spans="1:2" x14ac:dyDescent="0.25">
      <c r="A1307" s="3" t="str">
        <f t="shared" si="20"/>
        <v/>
      </c>
      <c r="B1307" s="4"/>
    </row>
    <row r="1308" spans="1:2" x14ac:dyDescent="0.25">
      <c r="A1308" s="3" t="str">
        <f t="shared" si="20"/>
        <v/>
      </c>
      <c r="B1308" s="4"/>
    </row>
    <row r="1309" spans="1:2" x14ac:dyDescent="0.25">
      <c r="A1309" s="3" t="str">
        <f t="shared" si="20"/>
        <v/>
      </c>
      <c r="B1309" s="4"/>
    </row>
    <row r="1310" spans="1:2" x14ac:dyDescent="0.25">
      <c r="A1310" s="3" t="str">
        <f t="shared" si="20"/>
        <v/>
      </c>
      <c r="B1310" s="4"/>
    </row>
    <row r="1311" spans="1:2" x14ac:dyDescent="0.25">
      <c r="A1311" s="3" t="str">
        <f t="shared" si="20"/>
        <v/>
      </c>
      <c r="B1311" s="4"/>
    </row>
    <row r="1312" spans="1:2" x14ac:dyDescent="0.25">
      <c r="A1312" s="3" t="str">
        <f t="shared" si="20"/>
        <v/>
      </c>
      <c r="B1312" s="4"/>
    </row>
    <row r="1313" spans="1:2" x14ac:dyDescent="0.25">
      <c r="A1313" s="3" t="str">
        <f t="shared" si="20"/>
        <v/>
      </c>
      <c r="B1313" s="4"/>
    </row>
    <row r="1314" spans="1:2" x14ac:dyDescent="0.25">
      <c r="A1314" s="3" t="str">
        <f t="shared" si="20"/>
        <v/>
      </c>
      <c r="B1314" s="4"/>
    </row>
    <row r="1315" spans="1:2" x14ac:dyDescent="0.25">
      <c r="A1315" s="3" t="str">
        <f t="shared" si="20"/>
        <v/>
      </c>
      <c r="B1315" s="4"/>
    </row>
    <row r="1316" spans="1:2" x14ac:dyDescent="0.25">
      <c r="A1316" s="3" t="str">
        <f t="shared" si="20"/>
        <v/>
      </c>
      <c r="B1316" s="4"/>
    </row>
    <row r="1317" spans="1:2" x14ac:dyDescent="0.25">
      <c r="A1317" s="3" t="str">
        <f t="shared" si="20"/>
        <v/>
      </c>
      <c r="B1317" s="4"/>
    </row>
    <row r="1318" spans="1:2" x14ac:dyDescent="0.25">
      <c r="A1318" s="3" t="str">
        <f t="shared" si="20"/>
        <v/>
      </c>
      <c r="B1318" s="4"/>
    </row>
    <row r="1319" spans="1:2" x14ac:dyDescent="0.25">
      <c r="A1319" s="3" t="str">
        <f t="shared" si="20"/>
        <v/>
      </c>
      <c r="B1319" s="4"/>
    </row>
    <row r="1320" spans="1:2" x14ac:dyDescent="0.25">
      <c r="A1320" s="3" t="str">
        <f t="shared" si="20"/>
        <v/>
      </c>
      <c r="B1320" s="4"/>
    </row>
    <row r="1321" spans="1:2" x14ac:dyDescent="0.25">
      <c r="A1321" s="3" t="str">
        <f t="shared" si="20"/>
        <v/>
      </c>
      <c r="B1321" s="4"/>
    </row>
    <row r="1322" spans="1:2" x14ac:dyDescent="0.25">
      <c r="A1322" s="3" t="str">
        <f t="shared" si="20"/>
        <v/>
      </c>
      <c r="B1322" s="4"/>
    </row>
    <row r="1323" spans="1:2" x14ac:dyDescent="0.25">
      <c r="A1323" s="3" t="str">
        <f t="shared" si="20"/>
        <v/>
      </c>
      <c r="B1323" s="4"/>
    </row>
    <row r="1324" spans="1:2" x14ac:dyDescent="0.25">
      <c r="A1324" s="3" t="str">
        <f t="shared" si="20"/>
        <v/>
      </c>
      <c r="B1324" s="4"/>
    </row>
    <row r="1325" spans="1:2" x14ac:dyDescent="0.25">
      <c r="A1325" s="3" t="str">
        <f t="shared" si="20"/>
        <v/>
      </c>
      <c r="B1325" s="4"/>
    </row>
    <row r="1326" spans="1:2" x14ac:dyDescent="0.25">
      <c r="A1326" s="3" t="str">
        <f t="shared" si="20"/>
        <v/>
      </c>
      <c r="B1326" s="4"/>
    </row>
    <row r="1327" spans="1:2" x14ac:dyDescent="0.25">
      <c r="A1327" s="3" t="str">
        <f t="shared" si="20"/>
        <v/>
      </c>
      <c r="B1327" s="4"/>
    </row>
    <row r="1328" spans="1:2" x14ac:dyDescent="0.25">
      <c r="A1328" s="3" t="str">
        <f t="shared" si="20"/>
        <v/>
      </c>
      <c r="B1328" s="4"/>
    </row>
    <row r="1329" spans="1:2" x14ac:dyDescent="0.25">
      <c r="A1329" s="3" t="str">
        <f t="shared" si="20"/>
        <v/>
      </c>
      <c r="B1329" s="4"/>
    </row>
    <row r="1330" spans="1:2" x14ac:dyDescent="0.25">
      <c r="A1330" s="3" t="str">
        <f t="shared" si="20"/>
        <v/>
      </c>
      <c r="B1330" s="4"/>
    </row>
    <row r="1331" spans="1:2" x14ac:dyDescent="0.25">
      <c r="A1331" s="3" t="str">
        <f t="shared" si="20"/>
        <v/>
      </c>
      <c r="B1331" s="4"/>
    </row>
    <row r="1332" spans="1:2" x14ac:dyDescent="0.25">
      <c r="A1332" s="3" t="str">
        <f t="shared" si="20"/>
        <v/>
      </c>
      <c r="B1332" s="4"/>
    </row>
    <row r="1333" spans="1:2" x14ac:dyDescent="0.25">
      <c r="A1333" s="3" t="str">
        <f t="shared" si="20"/>
        <v/>
      </c>
      <c r="B1333" s="4"/>
    </row>
    <row r="1334" spans="1:2" x14ac:dyDescent="0.25">
      <c r="A1334" s="3" t="str">
        <f t="shared" si="20"/>
        <v/>
      </c>
      <c r="B1334" s="4"/>
    </row>
    <row r="1335" spans="1:2" x14ac:dyDescent="0.25">
      <c r="A1335" s="3" t="str">
        <f t="shared" si="20"/>
        <v/>
      </c>
      <c r="B1335" s="4"/>
    </row>
    <row r="1336" spans="1:2" x14ac:dyDescent="0.25">
      <c r="A1336" s="3" t="str">
        <f t="shared" si="20"/>
        <v/>
      </c>
      <c r="B1336" s="4"/>
    </row>
    <row r="1337" spans="1:2" x14ac:dyDescent="0.25">
      <c r="A1337" s="3" t="str">
        <f t="shared" si="20"/>
        <v/>
      </c>
      <c r="B1337" s="4"/>
    </row>
    <row r="1338" spans="1:2" x14ac:dyDescent="0.25">
      <c r="A1338" s="3" t="str">
        <f t="shared" si="20"/>
        <v/>
      </c>
      <c r="B1338" s="4"/>
    </row>
    <row r="1339" spans="1:2" x14ac:dyDescent="0.25">
      <c r="A1339" s="3" t="str">
        <f t="shared" si="20"/>
        <v/>
      </c>
      <c r="B1339" s="4"/>
    </row>
    <row r="1340" spans="1:2" x14ac:dyDescent="0.25">
      <c r="A1340" s="3" t="str">
        <f t="shared" si="20"/>
        <v/>
      </c>
      <c r="B1340" s="4"/>
    </row>
    <row r="1341" spans="1:2" x14ac:dyDescent="0.25">
      <c r="A1341" s="3" t="str">
        <f t="shared" si="20"/>
        <v/>
      </c>
      <c r="B1341" s="4"/>
    </row>
    <row r="1342" spans="1:2" x14ac:dyDescent="0.25">
      <c r="A1342" s="3" t="str">
        <f t="shared" si="20"/>
        <v/>
      </c>
      <c r="B1342" s="4"/>
    </row>
    <row r="1343" spans="1:2" x14ac:dyDescent="0.25">
      <c r="A1343" s="3" t="str">
        <f t="shared" si="20"/>
        <v/>
      </c>
      <c r="B1343" s="4"/>
    </row>
    <row r="1344" spans="1:2" x14ac:dyDescent="0.25">
      <c r="A1344" s="3" t="str">
        <f t="shared" si="20"/>
        <v/>
      </c>
      <c r="B1344" s="4"/>
    </row>
    <row r="1345" spans="1:2" x14ac:dyDescent="0.25">
      <c r="A1345" s="3" t="str">
        <f t="shared" si="20"/>
        <v/>
      </c>
      <c r="B1345" s="4"/>
    </row>
    <row r="1346" spans="1:2" x14ac:dyDescent="0.25">
      <c r="A1346" s="3" t="str">
        <f t="shared" ref="A1346:A1409" si="21">IF(J1346="","",CONCATENATE(J1346," ",I1346))</f>
        <v/>
      </c>
      <c r="B1346" s="4"/>
    </row>
    <row r="1347" spans="1:2" x14ac:dyDescent="0.25">
      <c r="A1347" s="3" t="str">
        <f t="shared" si="21"/>
        <v/>
      </c>
      <c r="B1347" s="4"/>
    </row>
    <row r="1348" spans="1:2" x14ac:dyDescent="0.25">
      <c r="A1348" s="3" t="str">
        <f t="shared" si="21"/>
        <v/>
      </c>
      <c r="B1348" s="4"/>
    </row>
    <row r="1349" spans="1:2" x14ac:dyDescent="0.25">
      <c r="A1349" s="3" t="str">
        <f t="shared" si="21"/>
        <v/>
      </c>
      <c r="B1349" s="4"/>
    </row>
    <row r="1350" spans="1:2" x14ac:dyDescent="0.25">
      <c r="A1350" s="3" t="str">
        <f t="shared" si="21"/>
        <v/>
      </c>
      <c r="B1350" s="4"/>
    </row>
    <row r="1351" spans="1:2" x14ac:dyDescent="0.25">
      <c r="A1351" s="3" t="str">
        <f t="shared" si="21"/>
        <v/>
      </c>
      <c r="B1351" s="4"/>
    </row>
    <row r="1352" spans="1:2" x14ac:dyDescent="0.25">
      <c r="A1352" s="3" t="str">
        <f t="shared" si="21"/>
        <v/>
      </c>
      <c r="B1352" s="4"/>
    </row>
    <row r="1353" spans="1:2" x14ac:dyDescent="0.25">
      <c r="A1353" s="3" t="str">
        <f t="shared" si="21"/>
        <v/>
      </c>
      <c r="B1353" s="4"/>
    </row>
    <row r="1354" spans="1:2" x14ac:dyDescent="0.25">
      <c r="A1354" s="3" t="str">
        <f t="shared" si="21"/>
        <v/>
      </c>
      <c r="B1354" s="4"/>
    </row>
    <row r="1355" spans="1:2" x14ac:dyDescent="0.25">
      <c r="A1355" s="3" t="str">
        <f t="shared" si="21"/>
        <v/>
      </c>
      <c r="B1355" s="4"/>
    </row>
    <row r="1356" spans="1:2" x14ac:dyDescent="0.25">
      <c r="A1356" s="3" t="str">
        <f t="shared" si="21"/>
        <v/>
      </c>
      <c r="B1356" s="4"/>
    </row>
    <row r="1357" spans="1:2" x14ac:dyDescent="0.25">
      <c r="A1357" s="3" t="str">
        <f t="shared" si="21"/>
        <v/>
      </c>
      <c r="B1357" s="4"/>
    </row>
    <row r="1358" spans="1:2" x14ac:dyDescent="0.25">
      <c r="A1358" s="3" t="str">
        <f t="shared" si="21"/>
        <v/>
      </c>
      <c r="B1358" s="4"/>
    </row>
    <row r="1359" spans="1:2" x14ac:dyDescent="0.25">
      <c r="A1359" s="3" t="str">
        <f t="shared" si="21"/>
        <v/>
      </c>
      <c r="B1359" s="4"/>
    </row>
    <row r="1360" spans="1:2" x14ac:dyDescent="0.25">
      <c r="A1360" s="3" t="str">
        <f t="shared" si="21"/>
        <v/>
      </c>
      <c r="B1360" s="4"/>
    </row>
    <row r="1361" spans="1:2" x14ac:dyDescent="0.25">
      <c r="A1361" s="3" t="str">
        <f t="shared" si="21"/>
        <v/>
      </c>
      <c r="B1361" s="4"/>
    </row>
    <row r="1362" spans="1:2" x14ac:dyDescent="0.25">
      <c r="A1362" s="3" t="str">
        <f t="shared" si="21"/>
        <v/>
      </c>
      <c r="B1362" s="4"/>
    </row>
    <row r="1363" spans="1:2" x14ac:dyDescent="0.25">
      <c r="A1363" s="3" t="str">
        <f t="shared" si="21"/>
        <v/>
      </c>
      <c r="B1363" s="4"/>
    </row>
    <row r="1364" spans="1:2" x14ac:dyDescent="0.25">
      <c r="A1364" s="3" t="str">
        <f t="shared" si="21"/>
        <v/>
      </c>
      <c r="B1364" s="4"/>
    </row>
    <row r="1365" spans="1:2" x14ac:dyDescent="0.25">
      <c r="A1365" s="3" t="str">
        <f t="shared" si="21"/>
        <v/>
      </c>
      <c r="B1365" s="4"/>
    </row>
    <row r="1366" spans="1:2" x14ac:dyDescent="0.25">
      <c r="A1366" s="3" t="str">
        <f t="shared" si="21"/>
        <v/>
      </c>
      <c r="B1366" s="4"/>
    </row>
    <row r="1367" spans="1:2" x14ac:dyDescent="0.25">
      <c r="A1367" s="3" t="str">
        <f t="shared" si="21"/>
        <v/>
      </c>
      <c r="B1367" s="4"/>
    </row>
    <row r="1368" spans="1:2" x14ac:dyDescent="0.25">
      <c r="A1368" s="3" t="str">
        <f t="shared" si="21"/>
        <v/>
      </c>
      <c r="B1368" s="4"/>
    </row>
    <row r="1369" spans="1:2" x14ac:dyDescent="0.25">
      <c r="A1369" s="3" t="str">
        <f t="shared" si="21"/>
        <v/>
      </c>
      <c r="B1369" s="4"/>
    </row>
    <row r="1370" spans="1:2" x14ac:dyDescent="0.25">
      <c r="A1370" s="3" t="str">
        <f t="shared" si="21"/>
        <v/>
      </c>
      <c r="B1370" s="4"/>
    </row>
    <row r="1371" spans="1:2" x14ac:dyDescent="0.25">
      <c r="A1371" s="3" t="str">
        <f t="shared" si="21"/>
        <v/>
      </c>
      <c r="B1371" s="4"/>
    </row>
    <row r="1372" spans="1:2" x14ac:dyDescent="0.25">
      <c r="A1372" s="3" t="str">
        <f t="shared" si="21"/>
        <v/>
      </c>
      <c r="B1372" s="4"/>
    </row>
    <row r="1373" spans="1:2" x14ac:dyDescent="0.25">
      <c r="A1373" s="3" t="str">
        <f t="shared" si="21"/>
        <v/>
      </c>
      <c r="B1373" s="4"/>
    </row>
    <row r="1374" spans="1:2" x14ac:dyDescent="0.25">
      <c r="A1374" s="3" t="str">
        <f t="shared" si="21"/>
        <v/>
      </c>
      <c r="B1374" s="4"/>
    </row>
    <row r="1375" spans="1:2" x14ac:dyDescent="0.25">
      <c r="A1375" s="3" t="str">
        <f t="shared" si="21"/>
        <v/>
      </c>
      <c r="B1375" s="4"/>
    </row>
    <row r="1376" spans="1:2" x14ac:dyDescent="0.25">
      <c r="A1376" s="3" t="str">
        <f t="shared" si="21"/>
        <v/>
      </c>
      <c r="B1376" s="4"/>
    </row>
    <row r="1377" spans="1:2" x14ac:dyDescent="0.25">
      <c r="A1377" s="3" t="str">
        <f t="shared" si="21"/>
        <v/>
      </c>
      <c r="B1377" s="4"/>
    </row>
    <row r="1378" spans="1:2" x14ac:dyDescent="0.25">
      <c r="A1378" s="3" t="str">
        <f t="shared" si="21"/>
        <v/>
      </c>
      <c r="B1378" s="4"/>
    </row>
    <row r="1379" spans="1:2" x14ac:dyDescent="0.25">
      <c r="A1379" s="3" t="str">
        <f t="shared" si="21"/>
        <v/>
      </c>
      <c r="B1379" s="4"/>
    </row>
    <row r="1380" spans="1:2" x14ac:dyDescent="0.25">
      <c r="A1380" s="3" t="str">
        <f t="shared" si="21"/>
        <v/>
      </c>
      <c r="B1380" s="4"/>
    </row>
    <row r="1381" spans="1:2" x14ac:dyDescent="0.25">
      <c r="A1381" s="3" t="str">
        <f t="shared" si="21"/>
        <v/>
      </c>
      <c r="B1381" s="4"/>
    </row>
    <row r="1382" spans="1:2" x14ac:dyDescent="0.25">
      <c r="A1382" s="3" t="str">
        <f t="shared" si="21"/>
        <v/>
      </c>
      <c r="B1382" s="4"/>
    </row>
    <row r="1383" spans="1:2" x14ac:dyDescent="0.25">
      <c r="A1383" s="3" t="str">
        <f t="shared" si="21"/>
        <v/>
      </c>
      <c r="B1383" s="4"/>
    </row>
    <row r="1384" spans="1:2" x14ac:dyDescent="0.25">
      <c r="A1384" s="3" t="str">
        <f t="shared" si="21"/>
        <v/>
      </c>
      <c r="B1384" s="4"/>
    </row>
    <row r="1385" spans="1:2" x14ac:dyDescent="0.25">
      <c r="A1385" s="3" t="str">
        <f t="shared" si="21"/>
        <v/>
      </c>
      <c r="B1385" s="4"/>
    </row>
    <row r="1386" spans="1:2" x14ac:dyDescent="0.25">
      <c r="A1386" s="3" t="str">
        <f t="shared" si="21"/>
        <v/>
      </c>
      <c r="B1386" s="4"/>
    </row>
    <row r="1387" spans="1:2" x14ac:dyDescent="0.25">
      <c r="A1387" s="3" t="str">
        <f t="shared" si="21"/>
        <v/>
      </c>
      <c r="B1387" s="4"/>
    </row>
    <row r="1388" spans="1:2" x14ac:dyDescent="0.25">
      <c r="A1388" s="3" t="str">
        <f t="shared" si="21"/>
        <v/>
      </c>
      <c r="B1388" s="4"/>
    </row>
    <row r="1389" spans="1:2" x14ac:dyDescent="0.25">
      <c r="A1389" s="3" t="str">
        <f t="shared" si="21"/>
        <v/>
      </c>
      <c r="B1389" s="4"/>
    </row>
    <row r="1390" spans="1:2" x14ac:dyDescent="0.25">
      <c r="A1390" s="3" t="str">
        <f t="shared" si="21"/>
        <v/>
      </c>
      <c r="B1390" s="4"/>
    </row>
    <row r="1391" spans="1:2" x14ac:dyDescent="0.25">
      <c r="A1391" s="3" t="str">
        <f t="shared" si="21"/>
        <v/>
      </c>
      <c r="B1391" s="4"/>
    </row>
    <row r="1392" spans="1:2" x14ac:dyDescent="0.25">
      <c r="A1392" s="3" t="str">
        <f t="shared" si="21"/>
        <v/>
      </c>
      <c r="B1392" s="4"/>
    </row>
    <row r="1393" spans="1:2" x14ac:dyDescent="0.25">
      <c r="A1393" s="3" t="str">
        <f t="shared" si="21"/>
        <v/>
      </c>
      <c r="B1393" s="4"/>
    </row>
    <row r="1394" spans="1:2" x14ac:dyDescent="0.25">
      <c r="A1394" s="3" t="str">
        <f t="shared" si="21"/>
        <v/>
      </c>
      <c r="B1394" s="4"/>
    </row>
    <row r="1395" spans="1:2" x14ac:dyDescent="0.25">
      <c r="A1395" s="3" t="str">
        <f t="shared" si="21"/>
        <v/>
      </c>
      <c r="B1395" s="4"/>
    </row>
    <row r="1396" spans="1:2" x14ac:dyDescent="0.25">
      <c r="A1396" s="3" t="str">
        <f t="shared" si="21"/>
        <v/>
      </c>
      <c r="B1396" s="4"/>
    </row>
    <row r="1397" spans="1:2" x14ac:dyDescent="0.25">
      <c r="A1397" s="3" t="str">
        <f t="shared" si="21"/>
        <v/>
      </c>
      <c r="B1397" s="4"/>
    </row>
    <row r="1398" spans="1:2" x14ac:dyDescent="0.25">
      <c r="A1398" s="3" t="str">
        <f t="shared" si="21"/>
        <v/>
      </c>
      <c r="B1398" s="4"/>
    </row>
    <row r="1399" spans="1:2" x14ac:dyDescent="0.25">
      <c r="A1399" s="3" t="str">
        <f t="shared" si="21"/>
        <v/>
      </c>
      <c r="B1399" s="4"/>
    </row>
    <row r="1400" spans="1:2" x14ac:dyDescent="0.25">
      <c r="A1400" s="3" t="str">
        <f t="shared" si="21"/>
        <v/>
      </c>
      <c r="B1400" s="4"/>
    </row>
    <row r="1401" spans="1:2" x14ac:dyDescent="0.25">
      <c r="A1401" s="3" t="str">
        <f t="shared" si="21"/>
        <v/>
      </c>
      <c r="B1401" s="4"/>
    </row>
    <row r="1402" spans="1:2" x14ac:dyDescent="0.25">
      <c r="A1402" s="3" t="str">
        <f t="shared" si="21"/>
        <v/>
      </c>
      <c r="B1402" s="4"/>
    </row>
    <row r="1403" spans="1:2" x14ac:dyDescent="0.25">
      <c r="A1403" s="3" t="str">
        <f t="shared" si="21"/>
        <v/>
      </c>
      <c r="B1403" s="4"/>
    </row>
    <row r="1404" spans="1:2" x14ac:dyDescent="0.25">
      <c r="A1404" s="3" t="str">
        <f t="shared" si="21"/>
        <v/>
      </c>
      <c r="B1404" s="4"/>
    </row>
    <row r="1405" spans="1:2" x14ac:dyDescent="0.25">
      <c r="A1405" s="3" t="str">
        <f t="shared" si="21"/>
        <v/>
      </c>
      <c r="B1405" s="4"/>
    </row>
    <row r="1406" spans="1:2" x14ac:dyDescent="0.25">
      <c r="A1406" s="3" t="str">
        <f t="shared" si="21"/>
        <v/>
      </c>
      <c r="B1406" s="4"/>
    </row>
    <row r="1407" spans="1:2" x14ac:dyDescent="0.25">
      <c r="A1407" s="3" t="str">
        <f t="shared" si="21"/>
        <v/>
      </c>
      <c r="B1407" s="4"/>
    </row>
    <row r="1408" spans="1:2" x14ac:dyDescent="0.25">
      <c r="A1408" s="3" t="str">
        <f t="shared" si="21"/>
        <v/>
      </c>
      <c r="B1408" s="4"/>
    </row>
    <row r="1409" spans="1:2" x14ac:dyDescent="0.25">
      <c r="A1409" s="3" t="str">
        <f t="shared" si="21"/>
        <v/>
      </c>
      <c r="B1409" s="4"/>
    </row>
    <row r="1410" spans="1:2" x14ac:dyDescent="0.25">
      <c r="A1410" s="3" t="str">
        <f t="shared" ref="A1410:A1473" si="22">IF(J1410="","",CONCATENATE(J1410," ",I1410))</f>
        <v/>
      </c>
      <c r="B1410" s="4"/>
    </row>
    <row r="1411" spans="1:2" x14ac:dyDescent="0.25">
      <c r="A1411" s="3" t="str">
        <f t="shared" si="22"/>
        <v/>
      </c>
      <c r="B1411" s="4"/>
    </row>
    <row r="1412" spans="1:2" x14ac:dyDescent="0.25">
      <c r="A1412" s="3" t="str">
        <f t="shared" si="22"/>
        <v/>
      </c>
      <c r="B1412" s="4"/>
    </row>
    <row r="1413" spans="1:2" x14ac:dyDescent="0.25">
      <c r="A1413" s="3" t="str">
        <f t="shared" si="22"/>
        <v/>
      </c>
      <c r="B1413" s="4"/>
    </row>
    <row r="1414" spans="1:2" x14ac:dyDescent="0.25">
      <c r="A1414" s="3" t="str">
        <f t="shared" si="22"/>
        <v/>
      </c>
      <c r="B1414" s="4"/>
    </row>
    <row r="1415" spans="1:2" x14ac:dyDescent="0.25">
      <c r="A1415" s="3" t="str">
        <f t="shared" si="22"/>
        <v/>
      </c>
      <c r="B1415" s="4"/>
    </row>
    <row r="1416" spans="1:2" x14ac:dyDescent="0.25">
      <c r="A1416" s="3" t="str">
        <f t="shared" si="22"/>
        <v/>
      </c>
      <c r="B1416" s="4"/>
    </row>
    <row r="1417" spans="1:2" x14ac:dyDescent="0.25">
      <c r="A1417" s="3" t="str">
        <f t="shared" si="22"/>
        <v/>
      </c>
      <c r="B1417" s="4"/>
    </row>
    <row r="1418" spans="1:2" x14ac:dyDescent="0.25">
      <c r="A1418" s="3" t="str">
        <f t="shared" si="22"/>
        <v/>
      </c>
      <c r="B1418" s="4"/>
    </row>
    <row r="1419" spans="1:2" x14ac:dyDescent="0.25">
      <c r="A1419" s="3" t="str">
        <f t="shared" si="22"/>
        <v/>
      </c>
      <c r="B1419" s="4"/>
    </row>
    <row r="1420" spans="1:2" x14ac:dyDescent="0.25">
      <c r="A1420" s="3" t="str">
        <f t="shared" si="22"/>
        <v/>
      </c>
      <c r="B1420" s="4"/>
    </row>
    <row r="1421" spans="1:2" x14ac:dyDescent="0.25">
      <c r="A1421" s="3" t="str">
        <f t="shared" si="22"/>
        <v/>
      </c>
      <c r="B1421" s="4"/>
    </row>
    <row r="1422" spans="1:2" x14ac:dyDescent="0.25">
      <c r="A1422" s="3" t="str">
        <f t="shared" si="22"/>
        <v/>
      </c>
      <c r="B1422" s="4"/>
    </row>
    <row r="1423" spans="1:2" x14ac:dyDescent="0.25">
      <c r="A1423" s="3" t="str">
        <f t="shared" si="22"/>
        <v/>
      </c>
      <c r="B1423" s="4"/>
    </row>
    <row r="1424" spans="1:2" x14ac:dyDescent="0.25">
      <c r="A1424" s="3" t="str">
        <f t="shared" si="22"/>
        <v/>
      </c>
      <c r="B1424" s="4"/>
    </row>
    <row r="1425" spans="1:2" x14ac:dyDescent="0.25">
      <c r="A1425" s="3" t="str">
        <f t="shared" si="22"/>
        <v/>
      </c>
      <c r="B1425" s="4"/>
    </row>
    <row r="1426" spans="1:2" x14ac:dyDescent="0.25">
      <c r="A1426" s="3" t="str">
        <f t="shared" si="22"/>
        <v/>
      </c>
      <c r="B1426" s="4"/>
    </row>
    <row r="1427" spans="1:2" x14ac:dyDescent="0.25">
      <c r="A1427" s="3" t="str">
        <f t="shared" si="22"/>
        <v/>
      </c>
      <c r="B1427" s="4"/>
    </row>
    <row r="1428" spans="1:2" x14ac:dyDescent="0.25">
      <c r="A1428" s="3" t="str">
        <f t="shared" si="22"/>
        <v/>
      </c>
      <c r="B1428" s="4"/>
    </row>
    <row r="1429" spans="1:2" x14ac:dyDescent="0.25">
      <c r="A1429" s="3" t="str">
        <f t="shared" si="22"/>
        <v/>
      </c>
      <c r="B1429" s="4"/>
    </row>
    <row r="1430" spans="1:2" x14ac:dyDescent="0.25">
      <c r="A1430" s="3" t="str">
        <f t="shared" si="22"/>
        <v/>
      </c>
      <c r="B1430" s="4"/>
    </row>
    <row r="1431" spans="1:2" x14ac:dyDescent="0.25">
      <c r="A1431" s="3" t="str">
        <f t="shared" si="22"/>
        <v/>
      </c>
      <c r="B1431" s="4"/>
    </row>
    <row r="1432" spans="1:2" x14ac:dyDescent="0.25">
      <c r="A1432" s="3" t="str">
        <f t="shared" si="22"/>
        <v/>
      </c>
      <c r="B1432" s="4"/>
    </row>
    <row r="1433" spans="1:2" x14ac:dyDescent="0.25">
      <c r="A1433" s="3" t="str">
        <f t="shared" si="22"/>
        <v/>
      </c>
      <c r="B1433" s="4"/>
    </row>
    <row r="1434" spans="1:2" x14ac:dyDescent="0.25">
      <c r="A1434" s="3" t="str">
        <f t="shared" si="22"/>
        <v/>
      </c>
      <c r="B1434" s="4"/>
    </row>
    <row r="1435" spans="1:2" x14ac:dyDescent="0.25">
      <c r="A1435" s="3" t="str">
        <f t="shared" si="22"/>
        <v/>
      </c>
      <c r="B1435" s="4"/>
    </row>
    <row r="1436" spans="1:2" x14ac:dyDescent="0.25">
      <c r="A1436" s="3" t="str">
        <f t="shared" si="22"/>
        <v/>
      </c>
      <c r="B1436" s="4"/>
    </row>
    <row r="1437" spans="1:2" x14ac:dyDescent="0.25">
      <c r="A1437" s="3" t="str">
        <f t="shared" si="22"/>
        <v/>
      </c>
      <c r="B1437" s="4"/>
    </row>
    <row r="1438" spans="1:2" x14ac:dyDescent="0.25">
      <c r="A1438" s="3" t="str">
        <f t="shared" si="22"/>
        <v/>
      </c>
      <c r="B1438" s="4"/>
    </row>
    <row r="1439" spans="1:2" x14ac:dyDescent="0.25">
      <c r="A1439" s="3" t="str">
        <f t="shared" si="22"/>
        <v/>
      </c>
      <c r="B1439" s="4"/>
    </row>
    <row r="1440" spans="1:2" x14ac:dyDescent="0.25">
      <c r="A1440" s="3" t="str">
        <f t="shared" si="22"/>
        <v/>
      </c>
      <c r="B1440" s="4"/>
    </row>
    <row r="1441" spans="1:2" x14ac:dyDescent="0.25">
      <c r="A1441" s="3" t="str">
        <f t="shared" si="22"/>
        <v/>
      </c>
      <c r="B1441" s="4"/>
    </row>
    <row r="1442" spans="1:2" x14ac:dyDescent="0.25">
      <c r="A1442" s="3" t="str">
        <f t="shared" si="22"/>
        <v/>
      </c>
      <c r="B1442" s="4"/>
    </row>
    <row r="1443" spans="1:2" x14ac:dyDescent="0.25">
      <c r="A1443" s="3" t="str">
        <f t="shared" si="22"/>
        <v/>
      </c>
      <c r="B1443" s="4"/>
    </row>
    <row r="1444" spans="1:2" x14ac:dyDescent="0.25">
      <c r="A1444" s="3" t="str">
        <f t="shared" si="22"/>
        <v/>
      </c>
      <c r="B1444" s="4"/>
    </row>
    <row r="1445" spans="1:2" x14ac:dyDescent="0.25">
      <c r="A1445" s="3" t="str">
        <f t="shared" si="22"/>
        <v/>
      </c>
      <c r="B1445" s="4"/>
    </row>
    <row r="1446" spans="1:2" x14ac:dyDescent="0.25">
      <c r="A1446" s="3" t="str">
        <f t="shared" si="22"/>
        <v/>
      </c>
      <c r="B1446" s="4"/>
    </row>
    <row r="1447" spans="1:2" x14ac:dyDescent="0.25">
      <c r="A1447" s="3" t="str">
        <f t="shared" si="22"/>
        <v/>
      </c>
      <c r="B1447" s="4"/>
    </row>
    <row r="1448" spans="1:2" x14ac:dyDescent="0.25">
      <c r="A1448" s="3" t="str">
        <f t="shared" si="22"/>
        <v/>
      </c>
      <c r="B1448" s="4"/>
    </row>
    <row r="1449" spans="1:2" x14ac:dyDescent="0.25">
      <c r="A1449" s="3" t="str">
        <f t="shared" si="22"/>
        <v/>
      </c>
      <c r="B1449" s="4"/>
    </row>
    <row r="1450" spans="1:2" x14ac:dyDescent="0.25">
      <c r="A1450" s="3" t="str">
        <f t="shared" si="22"/>
        <v/>
      </c>
      <c r="B1450" s="4"/>
    </row>
    <row r="1451" spans="1:2" x14ac:dyDescent="0.25">
      <c r="A1451" s="3" t="str">
        <f t="shared" si="22"/>
        <v/>
      </c>
      <c r="B1451" s="4"/>
    </row>
    <row r="1452" spans="1:2" x14ac:dyDescent="0.25">
      <c r="A1452" s="3" t="str">
        <f t="shared" si="22"/>
        <v/>
      </c>
      <c r="B1452" s="4"/>
    </row>
    <row r="1453" spans="1:2" x14ac:dyDescent="0.25">
      <c r="A1453" s="3" t="str">
        <f t="shared" si="22"/>
        <v/>
      </c>
      <c r="B1453" s="4"/>
    </row>
    <row r="1454" spans="1:2" x14ac:dyDescent="0.25">
      <c r="A1454" s="3" t="str">
        <f t="shared" si="22"/>
        <v/>
      </c>
      <c r="B1454" s="4"/>
    </row>
    <row r="1455" spans="1:2" x14ac:dyDescent="0.25">
      <c r="A1455" s="3" t="str">
        <f t="shared" si="22"/>
        <v/>
      </c>
      <c r="B1455" s="4"/>
    </row>
    <row r="1456" spans="1:2" x14ac:dyDescent="0.25">
      <c r="A1456" s="3" t="str">
        <f t="shared" si="22"/>
        <v/>
      </c>
      <c r="B1456" s="4"/>
    </row>
    <row r="1457" spans="1:2" x14ac:dyDescent="0.25">
      <c r="A1457" s="3" t="str">
        <f t="shared" si="22"/>
        <v/>
      </c>
      <c r="B1457" s="4"/>
    </row>
    <row r="1458" spans="1:2" x14ac:dyDescent="0.25">
      <c r="A1458" s="3" t="str">
        <f t="shared" si="22"/>
        <v/>
      </c>
      <c r="B1458" s="4"/>
    </row>
    <row r="1459" spans="1:2" x14ac:dyDescent="0.25">
      <c r="A1459" s="3" t="str">
        <f t="shared" si="22"/>
        <v/>
      </c>
      <c r="B1459" s="4"/>
    </row>
    <row r="1460" spans="1:2" x14ac:dyDescent="0.25">
      <c r="A1460" s="3" t="str">
        <f t="shared" si="22"/>
        <v/>
      </c>
      <c r="B1460" s="4"/>
    </row>
    <row r="1461" spans="1:2" x14ac:dyDescent="0.25">
      <c r="A1461" s="3" t="str">
        <f t="shared" si="22"/>
        <v/>
      </c>
      <c r="B1461" s="4"/>
    </row>
    <row r="1462" spans="1:2" x14ac:dyDescent="0.25">
      <c r="A1462" s="3" t="str">
        <f t="shared" si="22"/>
        <v/>
      </c>
      <c r="B1462" s="4"/>
    </row>
    <row r="1463" spans="1:2" x14ac:dyDescent="0.25">
      <c r="A1463" s="3" t="str">
        <f t="shared" si="22"/>
        <v/>
      </c>
      <c r="B1463" s="4"/>
    </row>
    <row r="1464" spans="1:2" x14ac:dyDescent="0.25">
      <c r="A1464" s="3" t="str">
        <f t="shared" si="22"/>
        <v/>
      </c>
      <c r="B1464" s="4"/>
    </row>
    <row r="1465" spans="1:2" x14ac:dyDescent="0.25">
      <c r="A1465" s="3" t="str">
        <f t="shared" si="22"/>
        <v/>
      </c>
      <c r="B1465" s="4"/>
    </row>
    <row r="1466" spans="1:2" x14ac:dyDescent="0.25">
      <c r="A1466" s="3" t="str">
        <f t="shared" si="22"/>
        <v/>
      </c>
      <c r="B1466" s="4"/>
    </row>
    <row r="1467" spans="1:2" x14ac:dyDescent="0.25">
      <c r="A1467" s="3" t="str">
        <f t="shared" si="22"/>
        <v/>
      </c>
      <c r="B1467" s="4"/>
    </row>
    <row r="1468" spans="1:2" x14ac:dyDescent="0.25">
      <c r="A1468" s="3" t="str">
        <f t="shared" si="22"/>
        <v/>
      </c>
      <c r="B1468" s="4"/>
    </row>
    <row r="1469" spans="1:2" x14ac:dyDescent="0.25">
      <c r="A1469" s="3" t="str">
        <f t="shared" si="22"/>
        <v/>
      </c>
      <c r="B1469" s="4"/>
    </row>
    <row r="1470" spans="1:2" x14ac:dyDescent="0.25">
      <c r="A1470" s="3" t="str">
        <f t="shared" si="22"/>
        <v/>
      </c>
      <c r="B1470" s="4"/>
    </row>
    <row r="1471" spans="1:2" x14ac:dyDescent="0.25">
      <c r="A1471" s="3" t="str">
        <f t="shared" si="22"/>
        <v/>
      </c>
      <c r="B1471" s="4"/>
    </row>
    <row r="1472" spans="1:2" x14ac:dyDescent="0.25">
      <c r="A1472" s="3" t="str">
        <f t="shared" si="22"/>
        <v/>
      </c>
      <c r="B1472" s="4"/>
    </row>
    <row r="1473" spans="1:2" x14ac:dyDescent="0.25">
      <c r="A1473" s="3" t="str">
        <f t="shared" si="22"/>
        <v/>
      </c>
      <c r="B1473" s="4"/>
    </row>
    <row r="1474" spans="1:2" x14ac:dyDescent="0.25">
      <c r="A1474" s="3" t="str">
        <f t="shared" ref="A1474:A1537" si="23">IF(J1474="","",CONCATENATE(J1474," ",I1474))</f>
        <v/>
      </c>
      <c r="B1474" s="4"/>
    </row>
    <row r="1475" spans="1:2" x14ac:dyDescent="0.25">
      <c r="A1475" s="3" t="str">
        <f t="shared" si="23"/>
        <v/>
      </c>
      <c r="B1475" s="4"/>
    </row>
    <row r="1476" spans="1:2" x14ac:dyDescent="0.25">
      <c r="A1476" s="3" t="str">
        <f t="shared" si="23"/>
        <v/>
      </c>
      <c r="B1476" s="4"/>
    </row>
    <row r="1477" spans="1:2" x14ac:dyDescent="0.25">
      <c r="A1477" s="3" t="str">
        <f t="shared" si="23"/>
        <v/>
      </c>
      <c r="B1477" s="4"/>
    </row>
    <row r="1478" spans="1:2" x14ac:dyDescent="0.25">
      <c r="A1478" s="3" t="str">
        <f t="shared" si="23"/>
        <v/>
      </c>
      <c r="B1478" s="4"/>
    </row>
    <row r="1479" spans="1:2" x14ac:dyDescent="0.25">
      <c r="A1479" s="3" t="str">
        <f t="shared" si="23"/>
        <v/>
      </c>
      <c r="B1479" s="4"/>
    </row>
    <row r="1480" spans="1:2" x14ac:dyDescent="0.25">
      <c r="A1480" s="3" t="str">
        <f t="shared" si="23"/>
        <v/>
      </c>
      <c r="B1480" s="4"/>
    </row>
    <row r="1481" spans="1:2" x14ac:dyDescent="0.25">
      <c r="A1481" s="3" t="str">
        <f t="shared" si="23"/>
        <v/>
      </c>
      <c r="B1481" s="4"/>
    </row>
    <row r="1482" spans="1:2" x14ac:dyDescent="0.25">
      <c r="A1482" s="3" t="str">
        <f t="shared" si="23"/>
        <v/>
      </c>
      <c r="B1482" s="4"/>
    </row>
    <row r="1483" spans="1:2" x14ac:dyDescent="0.25">
      <c r="A1483" s="3" t="str">
        <f t="shared" si="23"/>
        <v/>
      </c>
      <c r="B1483" s="4"/>
    </row>
    <row r="1484" spans="1:2" x14ac:dyDescent="0.25">
      <c r="A1484" s="3" t="str">
        <f t="shared" si="23"/>
        <v/>
      </c>
      <c r="B1484" s="4"/>
    </row>
    <row r="1485" spans="1:2" x14ac:dyDescent="0.25">
      <c r="A1485" s="3" t="str">
        <f t="shared" si="23"/>
        <v/>
      </c>
      <c r="B1485" s="4"/>
    </row>
    <row r="1486" spans="1:2" x14ac:dyDescent="0.25">
      <c r="A1486" s="3" t="str">
        <f t="shared" si="23"/>
        <v/>
      </c>
      <c r="B1486" s="4"/>
    </row>
    <row r="1487" spans="1:2" x14ac:dyDescent="0.25">
      <c r="A1487" s="3" t="str">
        <f t="shared" si="23"/>
        <v/>
      </c>
      <c r="B1487" s="4"/>
    </row>
    <row r="1488" spans="1:2" x14ac:dyDescent="0.25">
      <c r="A1488" s="3" t="str">
        <f t="shared" si="23"/>
        <v/>
      </c>
      <c r="B1488" s="4"/>
    </row>
    <row r="1489" spans="1:2" x14ac:dyDescent="0.25">
      <c r="A1489" s="3" t="str">
        <f t="shared" si="23"/>
        <v/>
      </c>
      <c r="B1489" s="4"/>
    </row>
    <row r="1490" spans="1:2" x14ac:dyDescent="0.25">
      <c r="A1490" s="3" t="str">
        <f t="shared" si="23"/>
        <v/>
      </c>
      <c r="B1490" s="4"/>
    </row>
    <row r="1491" spans="1:2" x14ac:dyDescent="0.25">
      <c r="A1491" s="3" t="str">
        <f t="shared" si="23"/>
        <v/>
      </c>
      <c r="B1491" s="4"/>
    </row>
    <row r="1492" spans="1:2" x14ac:dyDescent="0.25">
      <c r="A1492" s="3" t="str">
        <f t="shared" si="23"/>
        <v/>
      </c>
      <c r="B1492" s="4"/>
    </row>
    <row r="1493" spans="1:2" x14ac:dyDescent="0.25">
      <c r="A1493" s="3" t="str">
        <f t="shared" si="23"/>
        <v/>
      </c>
      <c r="B1493" s="4"/>
    </row>
    <row r="1494" spans="1:2" x14ac:dyDescent="0.25">
      <c r="A1494" s="3" t="str">
        <f t="shared" si="23"/>
        <v/>
      </c>
      <c r="B1494" s="4"/>
    </row>
    <row r="1495" spans="1:2" x14ac:dyDescent="0.25">
      <c r="A1495" s="3" t="str">
        <f t="shared" si="23"/>
        <v/>
      </c>
      <c r="B1495" s="4"/>
    </row>
    <row r="1496" spans="1:2" x14ac:dyDescent="0.25">
      <c r="A1496" s="3" t="str">
        <f t="shared" si="23"/>
        <v/>
      </c>
      <c r="B1496" s="4"/>
    </row>
    <row r="1497" spans="1:2" x14ac:dyDescent="0.25">
      <c r="A1497" s="3" t="str">
        <f t="shared" si="23"/>
        <v/>
      </c>
      <c r="B1497" s="4"/>
    </row>
    <row r="1498" spans="1:2" x14ac:dyDescent="0.25">
      <c r="A1498" s="3" t="str">
        <f t="shared" si="23"/>
        <v/>
      </c>
      <c r="B1498" s="4"/>
    </row>
    <row r="1499" spans="1:2" x14ac:dyDescent="0.25">
      <c r="A1499" s="3" t="str">
        <f t="shared" si="23"/>
        <v/>
      </c>
      <c r="B1499" s="4"/>
    </row>
    <row r="1500" spans="1:2" x14ac:dyDescent="0.25">
      <c r="A1500" s="3" t="str">
        <f t="shared" si="23"/>
        <v/>
      </c>
      <c r="B1500" s="4"/>
    </row>
    <row r="1501" spans="1:2" x14ac:dyDescent="0.25">
      <c r="A1501" s="3" t="str">
        <f t="shared" si="23"/>
        <v/>
      </c>
      <c r="B1501" s="4"/>
    </row>
    <row r="1502" spans="1:2" x14ac:dyDescent="0.25">
      <c r="A1502" s="3" t="str">
        <f t="shared" si="23"/>
        <v/>
      </c>
      <c r="B1502" s="4"/>
    </row>
    <row r="1503" spans="1:2" x14ac:dyDescent="0.25">
      <c r="A1503" s="3" t="str">
        <f t="shared" si="23"/>
        <v/>
      </c>
      <c r="B1503" s="4"/>
    </row>
    <row r="1504" spans="1:2" x14ac:dyDescent="0.25">
      <c r="A1504" s="3" t="str">
        <f t="shared" si="23"/>
        <v/>
      </c>
      <c r="B1504" s="4"/>
    </row>
    <row r="1505" spans="1:2" x14ac:dyDescent="0.25">
      <c r="A1505" s="3" t="str">
        <f t="shared" si="23"/>
        <v/>
      </c>
      <c r="B1505" s="4"/>
    </row>
    <row r="1506" spans="1:2" x14ac:dyDescent="0.25">
      <c r="A1506" s="3" t="str">
        <f t="shared" si="23"/>
        <v/>
      </c>
      <c r="B1506" s="4"/>
    </row>
    <row r="1507" spans="1:2" x14ac:dyDescent="0.25">
      <c r="A1507" s="3" t="str">
        <f t="shared" si="23"/>
        <v/>
      </c>
      <c r="B1507" s="4"/>
    </row>
    <row r="1508" spans="1:2" x14ac:dyDescent="0.25">
      <c r="A1508" s="3" t="str">
        <f t="shared" si="23"/>
        <v/>
      </c>
      <c r="B1508" s="4"/>
    </row>
    <row r="1509" spans="1:2" x14ac:dyDescent="0.25">
      <c r="A1509" s="3" t="str">
        <f t="shared" si="23"/>
        <v/>
      </c>
      <c r="B1509" s="4"/>
    </row>
    <row r="1510" spans="1:2" x14ac:dyDescent="0.25">
      <c r="A1510" s="3" t="str">
        <f t="shared" si="23"/>
        <v/>
      </c>
      <c r="B1510" s="4"/>
    </row>
    <row r="1511" spans="1:2" x14ac:dyDescent="0.25">
      <c r="A1511" s="3" t="str">
        <f t="shared" si="23"/>
        <v/>
      </c>
      <c r="B1511" s="4"/>
    </row>
    <row r="1512" spans="1:2" x14ac:dyDescent="0.25">
      <c r="A1512" s="3" t="str">
        <f t="shared" si="23"/>
        <v/>
      </c>
      <c r="B1512" s="4"/>
    </row>
    <row r="1513" spans="1:2" x14ac:dyDescent="0.25">
      <c r="A1513" s="3" t="str">
        <f t="shared" si="23"/>
        <v/>
      </c>
      <c r="B1513" s="4"/>
    </row>
    <row r="1514" spans="1:2" x14ac:dyDescent="0.25">
      <c r="A1514" s="3" t="str">
        <f t="shared" si="23"/>
        <v/>
      </c>
      <c r="B1514" s="4"/>
    </row>
    <row r="1515" spans="1:2" x14ac:dyDescent="0.25">
      <c r="A1515" s="3" t="str">
        <f t="shared" si="23"/>
        <v/>
      </c>
      <c r="B1515" s="4"/>
    </row>
    <row r="1516" spans="1:2" x14ac:dyDescent="0.25">
      <c r="A1516" s="3" t="str">
        <f t="shared" si="23"/>
        <v/>
      </c>
      <c r="B1516" s="4"/>
    </row>
    <row r="1517" spans="1:2" x14ac:dyDescent="0.25">
      <c r="A1517" s="3" t="str">
        <f t="shared" si="23"/>
        <v/>
      </c>
      <c r="B1517" s="4"/>
    </row>
    <row r="1518" spans="1:2" x14ac:dyDescent="0.25">
      <c r="A1518" s="3" t="str">
        <f t="shared" si="23"/>
        <v/>
      </c>
      <c r="B1518" s="4"/>
    </row>
    <row r="1519" spans="1:2" x14ac:dyDescent="0.25">
      <c r="A1519" s="3" t="str">
        <f t="shared" si="23"/>
        <v/>
      </c>
      <c r="B1519" s="4"/>
    </row>
    <row r="1520" spans="1:2" x14ac:dyDescent="0.25">
      <c r="A1520" s="3" t="str">
        <f t="shared" si="23"/>
        <v/>
      </c>
      <c r="B1520" s="4"/>
    </row>
    <row r="1521" spans="1:2" x14ac:dyDescent="0.25">
      <c r="A1521" s="3" t="str">
        <f t="shared" si="23"/>
        <v/>
      </c>
      <c r="B1521" s="4"/>
    </row>
    <row r="1522" spans="1:2" x14ac:dyDescent="0.25">
      <c r="A1522" s="3" t="str">
        <f t="shared" si="23"/>
        <v/>
      </c>
      <c r="B1522" s="4"/>
    </row>
    <row r="1523" spans="1:2" x14ac:dyDescent="0.25">
      <c r="A1523" s="3" t="str">
        <f t="shared" si="23"/>
        <v/>
      </c>
      <c r="B1523" s="4"/>
    </row>
    <row r="1524" spans="1:2" x14ac:dyDescent="0.25">
      <c r="A1524" s="3" t="str">
        <f t="shared" si="23"/>
        <v/>
      </c>
      <c r="B1524" s="4"/>
    </row>
    <row r="1525" spans="1:2" x14ac:dyDescent="0.25">
      <c r="A1525" s="3" t="str">
        <f t="shared" si="23"/>
        <v/>
      </c>
      <c r="B1525" s="4"/>
    </row>
    <row r="1526" spans="1:2" x14ac:dyDescent="0.25">
      <c r="A1526" s="3" t="str">
        <f t="shared" si="23"/>
        <v/>
      </c>
      <c r="B1526" s="4"/>
    </row>
    <row r="1527" spans="1:2" x14ac:dyDescent="0.25">
      <c r="A1527" s="3" t="str">
        <f t="shared" si="23"/>
        <v/>
      </c>
      <c r="B1527" s="4"/>
    </row>
    <row r="1528" spans="1:2" x14ac:dyDescent="0.25">
      <c r="A1528" s="3" t="str">
        <f t="shared" si="23"/>
        <v/>
      </c>
      <c r="B1528" s="4"/>
    </row>
    <row r="1529" spans="1:2" x14ac:dyDescent="0.25">
      <c r="A1529" s="3" t="str">
        <f t="shared" si="23"/>
        <v/>
      </c>
      <c r="B1529" s="4"/>
    </row>
    <row r="1530" spans="1:2" x14ac:dyDescent="0.25">
      <c r="A1530" s="3" t="str">
        <f t="shared" si="23"/>
        <v/>
      </c>
      <c r="B1530" s="4"/>
    </row>
    <row r="1531" spans="1:2" x14ac:dyDescent="0.25">
      <c r="A1531" s="3" t="str">
        <f t="shared" si="23"/>
        <v/>
      </c>
      <c r="B1531" s="4"/>
    </row>
    <row r="1532" spans="1:2" x14ac:dyDescent="0.25">
      <c r="A1532" s="3" t="str">
        <f t="shared" si="23"/>
        <v/>
      </c>
      <c r="B1532" s="4"/>
    </row>
    <row r="1533" spans="1:2" x14ac:dyDescent="0.25">
      <c r="A1533" s="3" t="str">
        <f t="shared" si="23"/>
        <v/>
      </c>
      <c r="B1533" s="4"/>
    </row>
    <row r="1534" spans="1:2" x14ac:dyDescent="0.25">
      <c r="A1534" s="3" t="str">
        <f t="shared" si="23"/>
        <v/>
      </c>
      <c r="B1534" s="4"/>
    </row>
    <row r="1535" spans="1:2" x14ac:dyDescent="0.25">
      <c r="A1535" s="3" t="str">
        <f t="shared" si="23"/>
        <v/>
      </c>
      <c r="B1535" s="4"/>
    </row>
    <row r="1536" spans="1:2" x14ac:dyDescent="0.25">
      <c r="A1536" s="3" t="str">
        <f t="shared" si="23"/>
        <v/>
      </c>
      <c r="B1536" s="4"/>
    </row>
    <row r="1537" spans="1:2" x14ac:dyDescent="0.25">
      <c r="A1537" s="3" t="str">
        <f t="shared" si="23"/>
        <v/>
      </c>
      <c r="B1537" s="4"/>
    </row>
    <row r="1538" spans="1:2" x14ac:dyDescent="0.25">
      <c r="A1538" s="3" t="str">
        <f t="shared" ref="A1538:A1601" si="24">IF(J1538="","",CONCATENATE(J1538," ",I1538))</f>
        <v/>
      </c>
      <c r="B1538" s="4"/>
    </row>
    <row r="1539" spans="1:2" x14ac:dyDescent="0.25">
      <c r="A1539" s="3" t="str">
        <f t="shared" si="24"/>
        <v/>
      </c>
      <c r="B1539" s="4"/>
    </row>
    <row r="1540" spans="1:2" x14ac:dyDescent="0.25">
      <c r="A1540" s="3" t="str">
        <f t="shared" si="24"/>
        <v/>
      </c>
      <c r="B1540" s="4"/>
    </row>
    <row r="1541" spans="1:2" x14ac:dyDescent="0.25">
      <c r="A1541" s="3" t="str">
        <f t="shared" si="24"/>
        <v/>
      </c>
      <c r="B1541" s="4"/>
    </row>
    <row r="1542" spans="1:2" x14ac:dyDescent="0.25">
      <c r="A1542" s="3" t="str">
        <f t="shared" si="24"/>
        <v/>
      </c>
      <c r="B1542" s="4"/>
    </row>
    <row r="1543" spans="1:2" x14ac:dyDescent="0.25">
      <c r="A1543" s="3" t="str">
        <f t="shared" si="24"/>
        <v/>
      </c>
      <c r="B1543" s="4"/>
    </row>
    <row r="1544" spans="1:2" x14ac:dyDescent="0.25">
      <c r="A1544" s="3" t="str">
        <f t="shared" si="24"/>
        <v/>
      </c>
      <c r="B1544" s="4"/>
    </row>
    <row r="1545" spans="1:2" x14ac:dyDescent="0.25">
      <c r="A1545" s="3" t="str">
        <f t="shared" si="24"/>
        <v/>
      </c>
      <c r="B1545" s="4"/>
    </row>
    <row r="1546" spans="1:2" x14ac:dyDescent="0.25">
      <c r="A1546" s="3" t="str">
        <f t="shared" si="24"/>
        <v/>
      </c>
      <c r="B1546" s="4"/>
    </row>
    <row r="1547" spans="1:2" x14ac:dyDescent="0.25">
      <c r="A1547" s="3" t="str">
        <f t="shared" si="24"/>
        <v/>
      </c>
      <c r="B1547" s="4"/>
    </row>
    <row r="1548" spans="1:2" x14ac:dyDescent="0.25">
      <c r="A1548" s="3" t="str">
        <f t="shared" si="24"/>
        <v/>
      </c>
      <c r="B1548" s="4"/>
    </row>
    <row r="1549" spans="1:2" x14ac:dyDescent="0.25">
      <c r="A1549" s="3" t="str">
        <f t="shared" si="24"/>
        <v/>
      </c>
      <c r="B1549" s="4"/>
    </row>
    <row r="1550" spans="1:2" x14ac:dyDescent="0.25">
      <c r="A1550" s="3" t="str">
        <f t="shared" si="24"/>
        <v/>
      </c>
      <c r="B1550" s="4"/>
    </row>
    <row r="1551" spans="1:2" x14ac:dyDescent="0.25">
      <c r="A1551" s="3" t="str">
        <f t="shared" si="24"/>
        <v/>
      </c>
      <c r="B1551" s="4"/>
    </row>
    <row r="1552" spans="1:2" x14ac:dyDescent="0.25">
      <c r="A1552" s="3" t="str">
        <f t="shared" si="24"/>
        <v/>
      </c>
      <c r="B1552" s="4"/>
    </row>
    <row r="1553" spans="1:2" x14ac:dyDescent="0.25">
      <c r="A1553" s="3" t="str">
        <f t="shared" si="24"/>
        <v/>
      </c>
      <c r="B1553" s="4"/>
    </row>
    <row r="1554" spans="1:2" x14ac:dyDescent="0.25">
      <c r="A1554" s="3" t="str">
        <f t="shared" si="24"/>
        <v/>
      </c>
      <c r="B1554" s="4"/>
    </row>
    <row r="1555" spans="1:2" x14ac:dyDescent="0.25">
      <c r="A1555" s="3" t="str">
        <f t="shared" si="24"/>
        <v/>
      </c>
      <c r="B1555" s="4"/>
    </row>
    <row r="1556" spans="1:2" x14ac:dyDescent="0.25">
      <c r="A1556" s="3" t="str">
        <f t="shared" si="24"/>
        <v/>
      </c>
      <c r="B1556" s="4"/>
    </row>
    <row r="1557" spans="1:2" x14ac:dyDescent="0.25">
      <c r="A1557" s="3" t="str">
        <f t="shared" si="24"/>
        <v/>
      </c>
      <c r="B1557" s="4"/>
    </row>
    <row r="1558" spans="1:2" x14ac:dyDescent="0.25">
      <c r="A1558" s="3" t="str">
        <f t="shared" si="24"/>
        <v/>
      </c>
      <c r="B1558" s="4"/>
    </row>
    <row r="1559" spans="1:2" x14ac:dyDescent="0.25">
      <c r="A1559" s="3" t="str">
        <f t="shared" si="24"/>
        <v/>
      </c>
      <c r="B1559" s="4"/>
    </row>
    <row r="1560" spans="1:2" x14ac:dyDescent="0.25">
      <c r="A1560" s="3" t="str">
        <f t="shared" si="24"/>
        <v/>
      </c>
      <c r="B1560" s="4"/>
    </row>
    <row r="1561" spans="1:2" x14ac:dyDescent="0.25">
      <c r="A1561" s="3" t="str">
        <f t="shared" si="24"/>
        <v/>
      </c>
      <c r="B1561" s="4"/>
    </row>
    <row r="1562" spans="1:2" x14ac:dyDescent="0.25">
      <c r="A1562" s="3" t="str">
        <f t="shared" si="24"/>
        <v/>
      </c>
      <c r="B1562" s="4"/>
    </row>
    <row r="1563" spans="1:2" x14ac:dyDescent="0.25">
      <c r="A1563" s="3" t="str">
        <f t="shared" si="24"/>
        <v/>
      </c>
      <c r="B1563" s="4"/>
    </row>
    <row r="1564" spans="1:2" x14ac:dyDescent="0.25">
      <c r="A1564" s="3" t="str">
        <f t="shared" si="24"/>
        <v/>
      </c>
      <c r="B1564" s="4"/>
    </row>
    <row r="1565" spans="1:2" x14ac:dyDescent="0.25">
      <c r="A1565" s="3" t="str">
        <f t="shared" si="24"/>
        <v/>
      </c>
      <c r="B1565" s="4"/>
    </row>
    <row r="1566" spans="1:2" x14ac:dyDescent="0.25">
      <c r="A1566" s="3" t="str">
        <f t="shared" si="24"/>
        <v/>
      </c>
      <c r="B1566" s="4"/>
    </row>
    <row r="1567" spans="1:2" x14ac:dyDescent="0.25">
      <c r="A1567" s="3" t="str">
        <f t="shared" si="24"/>
        <v/>
      </c>
      <c r="B1567" s="4"/>
    </row>
    <row r="1568" spans="1:2" x14ac:dyDescent="0.25">
      <c r="A1568" s="3" t="str">
        <f t="shared" si="24"/>
        <v/>
      </c>
      <c r="B1568" s="4"/>
    </row>
    <row r="1569" spans="1:2" x14ac:dyDescent="0.25">
      <c r="A1569" s="3" t="str">
        <f t="shared" si="24"/>
        <v/>
      </c>
      <c r="B1569" s="4"/>
    </row>
    <row r="1570" spans="1:2" x14ac:dyDescent="0.25">
      <c r="A1570" s="3" t="str">
        <f t="shared" si="24"/>
        <v/>
      </c>
      <c r="B1570" s="4"/>
    </row>
    <row r="1571" spans="1:2" x14ac:dyDescent="0.25">
      <c r="A1571" s="3" t="str">
        <f t="shared" si="24"/>
        <v/>
      </c>
      <c r="B1571" s="4"/>
    </row>
    <row r="1572" spans="1:2" x14ac:dyDescent="0.25">
      <c r="A1572" s="3" t="str">
        <f t="shared" si="24"/>
        <v/>
      </c>
      <c r="B1572" s="4"/>
    </row>
    <row r="1573" spans="1:2" x14ac:dyDescent="0.25">
      <c r="A1573" s="3" t="str">
        <f t="shared" si="24"/>
        <v/>
      </c>
      <c r="B1573" s="4"/>
    </row>
    <row r="1574" spans="1:2" x14ac:dyDescent="0.25">
      <c r="A1574" s="3" t="str">
        <f t="shared" si="24"/>
        <v/>
      </c>
      <c r="B1574" s="4"/>
    </row>
    <row r="1575" spans="1:2" x14ac:dyDescent="0.25">
      <c r="A1575" s="3" t="str">
        <f t="shared" si="24"/>
        <v/>
      </c>
      <c r="B1575" s="4"/>
    </row>
    <row r="1576" spans="1:2" x14ac:dyDescent="0.25">
      <c r="A1576" s="3" t="str">
        <f t="shared" si="24"/>
        <v/>
      </c>
      <c r="B1576" s="4"/>
    </row>
    <row r="1577" spans="1:2" x14ac:dyDescent="0.25">
      <c r="A1577" s="3" t="str">
        <f t="shared" si="24"/>
        <v/>
      </c>
      <c r="B1577" s="4"/>
    </row>
    <row r="1578" spans="1:2" x14ac:dyDescent="0.25">
      <c r="A1578" s="3" t="str">
        <f t="shared" si="24"/>
        <v/>
      </c>
      <c r="B1578" s="4"/>
    </row>
    <row r="1579" spans="1:2" x14ac:dyDescent="0.25">
      <c r="A1579" s="3" t="str">
        <f t="shared" si="24"/>
        <v/>
      </c>
      <c r="B1579" s="4"/>
    </row>
    <row r="1580" spans="1:2" x14ac:dyDescent="0.25">
      <c r="A1580" s="3" t="str">
        <f t="shared" si="24"/>
        <v/>
      </c>
      <c r="B1580" s="4"/>
    </row>
    <row r="1581" spans="1:2" x14ac:dyDescent="0.25">
      <c r="A1581" s="3" t="str">
        <f t="shared" si="24"/>
        <v/>
      </c>
      <c r="B1581" s="4"/>
    </row>
    <row r="1582" spans="1:2" x14ac:dyDescent="0.25">
      <c r="A1582" s="3" t="str">
        <f t="shared" si="24"/>
        <v/>
      </c>
      <c r="B1582" s="4"/>
    </row>
    <row r="1583" spans="1:2" x14ac:dyDescent="0.25">
      <c r="A1583" s="3" t="str">
        <f t="shared" si="24"/>
        <v/>
      </c>
      <c r="B1583" s="4"/>
    </row>
    <row r="1584" spans="1:2" x14ac:dyDescent="0.25">
      <c r="A1584" s="3" t="str">
        <f t="shared" si="24"/>
        <v/>
      </c>
      <c r="B1584" s="4"/>
    </row>
    <row r="1585" spans="1:2" x14ac:dyDescent="0.25">
      <c r="A1585" s="3" t="str">
        <f t="shared" si="24"/>
        <v/>
      </c>
      <c r="B1585" s="4"/>
    </row>
    <row r="1586" spans="1:2" x14ac:dyDescent="0.25">
      <c r="A1586" s="3" t="str">
        <f t="shared" si="24"/>
        <v/>
      </c>
      <c r="B1586" s="4"/>
    </row>
    <row r="1587" spans="1:2" x14ac:dyDescent="0.25">
      <c r="A1587" s="3" t="str">
        <f t="shared" si="24"/>
        <v/>
      </c>
      <c r="B1587" s="4"/>
    </row>
    <row r="1588" spans="1:2" x14ac:dyDescent="0.25">
      <c r="A1588" s="3" t="str">
        <f t="shared" si="24"/>
        <v/>
      </c>
      <c r="B1588" s="4"/>
    </row>
    <row r="1589" spans="1:2" x14ac:dyDescent="0.25">
      <c r="A1589" s="3" t="str">
        <f t="shared" si="24"/>
        <v/>
      </c>
      <c r="B1589" s="4"/>
    </row>
    <row r="1590" spans="1:2" x14ac:dyDescent="0.25">
      <c r="A1590" s="3" t="str">
        <f t="shared" si="24"/>
        <v/>
      </c>
      <c r="B1590" s="4"/>
    </row>
    <row r="1591" spans="1:2" x14ac:dyDescent="0.25">
      <c r="A1591" s="3" t="str">
        <f t="shared" si="24"/>
        <v/>
      </c>
      <c r="B1591" s="4"/>
    </row>
    <row r="1592" spans="1:2" x14ac:dyDescent="0.25">
      <c r="A1592" s="3" t="str">
        <f t="shared" si="24"/>
        <v/>
      </c>
      <c r="B1592" s="4"/>
    </row>
    <row r="1593" spans="1:2" x14ac:dyDescent="0.25">
      <c r="A1593" s="3" t="str">
        <f t="shared" si="24"/>
        <v/>
      </c>
      <c r="B1593" s="4"/>
    </row>
    <row r="1594" spans="1:2" x14ac:dyDescent="0.25">
      <c r="A1594" s="3" t="str">
        <f t="shared" si="24"/>
        <v/>
      </c>
      <c r="B1594" s="4"/>
    </row>
    <row r="1595" spans="1:2" x14ac:dyDescent="0.25">
      <c r="A1595" s="3" t="str">
        <f t="shared" si="24"/>
        <v/>
      </c>
      <c r="B1595" s="4"/>
    </row>
    <row r="1596" spans="1:2" x14ac:dyDescent="0.25">
      <c r="A1596" s="3" t="str">
        <f t="shared" si="24"/>
        <v/>
      </c>
      <c r="B1596" s="4"/>
    </row>
    <row r="1597" spans="1:2" x14ac:dyDescent="0.25">
      <c r="A1597" s="3" t="str">
        <f t="shared" si="24"/>
        <v/>
      </c>
      <c r="B1597" s="4"/>
    </row>
    <row r="1598" spans="1:2" x14ac:dyDescent="0.25">
      <c r="A1598" s="3" t="str">
        <f t="shared" si="24"/>
        <v/>
      </c>
      <c r="B1598" s="4"/>
    </row>
    <row r="1599" spans="1:2" x14ac:dyDescent="0.25">
      <c r="A1599" s="3" t="str">
        <f t="shared" si="24"/>
        <v/>
      </c>
      <c r="B1599" s="4"/>
    </row>
    <row r="1600" spans="1:2" x14ac:dyDescent="0.25">
      <c r="A1600" s="3" t="str">
        <f t="shared" si="24"/>
        <v/>
      </c>
      <c r="B1600" s="4"/>
    </row>
    <row r="1601" spans="1:2" x14ac:dyDescent="0.25">
      <c r="A1601" s="3" t="str">
        <f t="shared" si="24"/>
        <v/>
      </c>
      <c r="B1601" s="4"/>
    </row>
    <row r="1602" spans="1:2" x14ac:dyDescent="0.25">
      <c r="A1602" s="3" t="str">
        <f t="shared" ref="A1602:A1665" si="25">IF(J1602="","",CONCATENATE(J1602," ",I1602))</f>
        <v/>
      </c>
      <c r="B1602" s="4"/>
    </row>
    <row r="1603" spans="1:2" x14ac:dyDescent="0.25">
      <c r="A1603" s="3" t="str">
        <f t="shared" si="25"/>
        <v/>
      </c>
      <c r="B1603" s="4"/>
    </row>
    <row r="1604" spans="1:2" x14ac:dyDescent="0.25">
      <c r="A1604" s="3" t="str">
        <f t="shared" si="25"/>
        <v/>
      </c>
      <c r="B1604" s="4"/>
    </row>
    <row r="1605" spans="1:2" x14ac:dyDescent="0.25">
      <c r="A1605" s="3" t="str">
        <f t="shared" si="25"/>
        <v/>
      </c>
      <c r="B1605" s="4"/>
    </row>
    <row r="1606" spans="1:2" x14ac:dyDescent="0.25">
      <c r="A1606" s="3" t="str">
        <f t="shared" si="25"/>
        <v/>
      </c>
      <c r="B1606" s="4"/>
    </row>
    <row r="1607" spans="1:2" x14ac:dyDescent="0.25">
      <c r="A1607" s="3" t="str">
        <f t="shared" si="25"/>
        <v/>
      </c>
      <c r="B1607" s="4"/>
    </row>
    <row r="1608" spans="1:2" x14ac:dyDescent="0.25">
      <c r="A1608" s="3" t="str">
        <f t="shared" si="25"/>
        <v/>
      </c>
      <c r="B1608" s="4"/>
    </row>
    <row r="1609" spans="1:2" x14ac:dyDescent="0.25">
      <c r="A1609" s="3" t="str">
        <f t="shared" si="25"/>
        <v/>
      </c>
      <c r="B1609" s="4"/>
    </row>
    <row r="1610" spans="1:2" x14ac:dyDescent="0.25">
      <c r="A1610" s="3" t="str">
        <f t="shared" si="25"/>
        <v/>
      </c>
      <c r="B1610" s="4"/>
    </row>
    <row r="1611" spans="1:2" x14ac:dyDescent="0.25">
      <c r="A1611" s="3" t="str">
        <f t="shared" si="25"/>
        <v/>
      </c>
      <c r="B1611" s="4"/>
    </row>
    <row r="1612" spans="1:2" x14ac:dyDescent="0.25">
      <c r="A1612" s="3" t="str">
        <f t="shared" si="25"/>
        <v/>
      </c>
      <c r="B1612" s="4"/>
    </row>
    <row r="1613" spans="1:2" x14ac:dyDescent="0.25">
      <c r="A1613" s="3" t="str">
        <f t="shared" si="25"/>
        <v/>
      </c>
      <c r="B1613" s="4"/>
    </row>
    <row r="1614" spans="1:2" x14ac:dyDescent="0.25">
      <c r="A1614" s="3" t="str">
        <f t="shared" si="25"/>
        <v/>
      </c>
      <c r="B1614" s="4"/>
    </row>
    <row r="1615" spans="1:2" x14ac:dyDescent="0.25">
      <c r="A1615" s="3" t="str">
        <f t="shared" si="25"/>
        <v/>
      </c>
      <c r="B1615" s="4"/>
    </row>
    <row r="1616" spans="1:2" x14ac:dyDescent="0.25">
      <c r="A1616" s="3" t="str">
        <f t="shared" si="25"/>
        <v/>
      </c>
      <c r="B1616" s="4"/>
    </row>
    <row r="1617" spans="1:2" x14ac:dyDescent="0.25">
      <c r="A1617" s="3" t="str">
        <f t="shared" si="25"/>
        <v/>
      </c>
      <c r="B1617" s="4"/>
    </row>
    <row r="1618" spans="1:2" x14ac:dyDescent="0.25">
      <c r="A1618" s="3" t="str">
        <f t="shared" si="25"/>
        <v/>
      </c>
      <c r="B1618" s="4"/>
    </row>
    <row r="1619" spans="1:2" x14ac:dyDescent="0.25">
      <c r="A1619" s="3" t="str">
        <f t="shared" si="25"/>
        <v/>
      </c>
      <c r="B1619" s="4"/>
    </row>
    <row r="1620" spans="1:2" x14ac:dyDescent="0.25">
      <c r="A1620" s="3" t="str">
        <f t="shared" si="25"/>
        <v/>
      </c>
      <c r="B1620" s="4"/>
    </row>
    <row r="1621" spans="1:2" x14ac:dyDescent="0.25">
      <c r="A1621" s="3" t="str">
        <f t="shared" si="25"/>
        <v/>
      </c>
      <c r="B1621" s="4"/>
    </row>
    <row r="1622" spans="1:2" x14ac:dyDescent="0.25">
      <c r="A1622" s="3" t="str">
        <f t="shared" si="25"/>
        <v/>
      </c>
      <c r="B1622" s="4"/>
    </row>
    <row r="1623" spans="1:2" x14ac:dyDescent="0.25">
      <c r="A1623" s="3" t="str">
        <f t="shared" si="25"/>
        <v/>
      </c>
      <c r="B1623" s="4"/>
    </row>
    <row r="1624" spans="1:2" x14ac:dyDescent="0.25">
      <c r="A1624" s="3" t="str">
        <f t="shared" si="25"/>
        <v/>
      </c>
      <c r="B1624" s="4"/>
    </row>
    <row r="1625" spans="1:2" x14ac:dyDescent="0.25">
      <c r="A1625" s="3" t="str">
        <f t="shared" si="25"/>
        <v/>
      </c>
      <c r="B1625" s="4"/>
    </row>
    <row r="1626" spans="1:2" x14ac:dyDescent="0.25">
      <c r="A1626" s="3" t="str">
        <f t="shared" si="25"/>
        <v/>
      </c>
      <c r="B1626" s="4"/>
    </row>
    <row r="1627" spans="1:2" x14ac:dyDescent="0.25">
      <c r="A1627" s="3" t="str">
        <f t="shared" si="25"/>
        <v/>
      </c>
      <c r="B1627" s="4"/>
    </row>
    <row r="1628" spans="1:2" x14ac:dyDescent="0.25">
      <c r="A1628" s="3" t="str">
        <f t="shared" si="25"/>
        <v/>
      </c>
      <c r="B1628" s="4"/>
    </row>
    <row r="1629" spans="1:2" x14ac:dyDescent="0.25">
      <c r="A1629" s="3" t="str">
        <f t="shared" si="25"/>
        <v/>
      </c>
      <c r="B1629" s="4"/>
    </row>
    <row r="1630" spans="1:2" x14ac:dyDescent="0.25">
      <c r="A1630" s="3" t="str">
        <f t="shared" si="25"/>
        <v/>
      </c>
      <c r="B1630" s="4"/>
    </row>
    <row r="1631" spans="1:2" x14ac:dyDescent="0.25">
      <c r="A1631" s="3" t="str">
        <f t="shared" si="25"/>
        <v/>
      </c>
      <c r="B1631" s="4"/>
    </row>
    <row r="1632" spans="1:2" x14ac:dyDescent="0.25">
      <c r="A1632" s="3" t="str">
        <f t="shared" si="25"/>
        <v/>
      </c>
      <c r="B1632" s="4"/>
    </row>
    <row r="1633" spans="1:2" x14ac:dyDescent="0.25">
      <c r="A1633" s="3" t="str">
        <f t="shared" si="25"/>
        <v/>
      </c>
      <c r="B1633" s="4"/>
    </row>
    <row r="1634" spans="1:2" x14ac:dyDescent="0.25">
      <c r="A1634" s="3" t="str">
        <f t="shared" si="25"/>
        <v/>
      </c>
      <c r="B1634" s="4"/>
    </row>
    <row r="1635" spans="1:2" x14ac:dyDescent="0.25">
      <c r="A1635" s="3" t="str">
        <f t="shared" si="25"/>
        <v/>
      </c>
      <c r="B1635" s="4"/>
    </row>
    <row r="1636" spans="1:2" x14ac:dyDescent="0.25">
      <c r="A1636" s="3" t="str">
        <f t="shared" si="25"/>
        <v/>
      </c>
      <c r="B1636" s="4"/>
    </row>
    <row r="1637" spans="1:2" x14ac:dyDescent="0.25">
      <c r="A1637" s="3" t="str">
        <f t="shared" si="25"/>
        <v/>
      </c>
      <c r="B1637" s="4"/>
    </row>
    <row r="1638" spans="1:2" x14ac:dyDescent="0.25">
      <c r="A1638" s="3" t="str">
        <f t="shared" si="25"/>
        <v/>
      </c>
      <c r="B1638" s="4"/>
    </row>
    <row r="1639" spans="1:2" x14ac:dyDescent="0.25">
      <c r="A1639" s="3" t="str">
        <f t="shared" si="25"/>
        <v/>
      </c>
      <c r="B1639" s="4"/>
    </row>
    <row r="1640" spans="1:2" x14ac:dyDescent="0.25">
      <c r="A1640" s="3" t="str">
        <f t="shared" si="25"/>
        <v/>
      </c>
      <c r="B1640" s="4"/>
    </row>
    <row r="1641" spans="1:2" x14ac:dyDescent="0.25">
      <c r="A1641" s="3" t="str">
        <f t="shared" si="25"/>
        <v/>
      </c>
      <c r="B1641" s="4"/>
    </row>
    <row r="1642" spans="1:2" x14ac:dyDescent="0.25">
      <c r="A1642" s="3" t="str">
        <f t="shared" si="25"/>
        <v/>
      </c>
      <c r="B1642" s="4"/>
    </row>
    <row r="1643" spans="1:2" x14ac:dyDescent="0.25">
      <c r="A1643" s="3" t="str">
        <f t="shared" si="25"/>
        <v/>
      </c>
      <c r="B1643" s="4"/>
    </row>
    <row r="1644" spans="1:2" x14ac:dyDescent="0.25">
      <c r="A1644" s="3" t="str">
        <f t="shared" si="25"/>
        <v/>
      </c>
      <c r="B1644" s="4"/>
    </row>
    <row r="1645" spans="1:2" x14ac:dyDescent="0.25">
      <c r="A1645" s="3" t="str">
        <f t="shared" si="25"/>
        <v/>
      </c>
      <c r="B1645" s="4"/>
    </row>
    <row r="1646" spans="1:2" x14ac:dyDescent="0.25">
      <c r="A1646" s="3" t="str">
        <f t="shared" si="25"/>
        <v/>
      </c>
      <c r="B1646" s="4"/>
    </row>
    <row r="1647" spans="1:2" x14ac:dyDescent="0.25">
      <c r="A1647" s="3" t="str">
        <f t="shared" si="25"/>
        <v/>
      </c>
      <c r="B1647" s="4"/>
    </row>
    <row r="1648" spans="1:2" x14ac:dyDescent="0.25">
      <c r="A1648" s="3" t="str">
        <f t="shared" si="25"/>
        <v/>
      </c>
      <c r="B1648" s="4"/>
    </row>
    <row r="1649" spans="1:2" x14ac:dyDescent="0.25">
      <c r="A1649" s="3" t="str">
        <f t="shared" si="25"/>
        <v/>
      </c>
      <c r="B1649" s="4"/>
    </row>
    <row r="1650" spans="1:2" x14ac:dyDescent="0.25">
      <c r="A1650" s="3" t="str">
        <f t="shared" si="25"/>
        <v/>
      </c>
      <c r="B1650" s="4"/>
    </row>
    <row r="1651" spans="1:2" x14ac:dyDescent="0.25">
      <c r="A1651" s="3" t="str">
        <f t="shared" si="25"/>
        <v/>
      </c>
      <c r="B1651" s="4"/>
    </row>
    <row r="1652" spans="1:2" x14ac:dyDescent="0.25">
      <c r="A1652" s="3" t="str">
        <f t="shared" si="25"/>
        <v/>
      </c>
      <c r="B1652" s="4"/>
    </row>
    <row r="1653" spans="1:2" x14ac:dyDescent="0.25">
      <c r="A1653" s="3" t="str">
        <f t="shared" si="25"/>
        <v/>
      </c>
      <c r="B1653" s="4"/>
    </row>
    <row r="1654" spans="1:2" x14ac:dyDescent="0.25">
      <c r="A1654" s="3" t="str">
        <f t="shared" si="25"/>
        <v/>
      </c>
      <c r="B1654" s="4"/>
    </row>
    <row r="1655" spans="1:2" x14ac:dyDescent="0.25">
      <c r="A1655" s="3" t="str">
        <f t="shared" si="25"/>
        <v/>
      </c>
      <c r="B1655" s="4"/>
    </row>
    <row r="1656" spans="1:2" x14ac:dyDescent="0.25">
      <c r="A1656" s="3" t="str">
        <f t="shared" si="25"/>
        <v/>
      </c>
      <c r="B1656" s="4"/>
    </row>
    <row r="1657" spans="1:2" x14ac:dyDescent="0.25">
      <c r="A1657" s="3" t="str">
        <f t="shared" si="25"/>
        <v/>
      </c>
      <c r="B1657" s="4"/>
    </row>
    <row r="1658" spans="1:2" x14ac:dyDescent="0.25">
      <c r="A1658" s="3" t="str">
        <f t="shared" si="25"/>
        <v/>
      </c>
      <c r="B1658" s="4"/>
    </row>
    <row r="1659" spans="1:2" x14ac:dyDescent="0.25">
      <c r="A1659" s="3" t="str">
        <f t="shared" si="25"/>
        <v/>
      </c>
      <c r="B1659" s="4"/>
    </row>
    <row r="1660" spans="1:2" x14ac:dyDescent="0.25">
      <c r="A1660" s="3" t="str">
        <f t="shared" si="25"/>
        <v/>
      </c>
      <c r="B1660" s="4"/>
    </row>
    <row r="1661" spans="1:2" x14ac:dyDescent="0.25">
      <c r="A1661" s="3" t="str">
        <f t="shared" si="25"/>
        <v/>
      </c>
      <c r="B1661" s="4"/>
    </row>
    <row r="1662" spans="1:2" x14ac:dyDescent="0.25">
      <c r="A1662" s="3" t="str">
        <f t="shared" si="25"/>
        <v/>
      </c>
      <c r="B1662" s="4"/>
    </row>
    <row r="1663" spans="1:2" x14ac:dyDescent="0.25">
      <c r="A1663" s="3" t="str">
        <f t="shared" si="25"/>
        <v/>
      </c>
      <c r="B1663" s="4"/>
    </row>
    <row r="1664" spans="1:2" x14ac:dyDescent="0.25">
      <c r="A1664" s="3" t="str">
        <f t="shared" si="25"/>
        <v/>
      </c>
      <c r="B1664" s="4"/>
    </row>
    <row r="1665" spans="1:2" x14ac:dyDescent="0.25">
      <c r="A1665" s="3" t="str">
        <f t="shared" si="25"/>
        <v/>
      </c>
      <c r="B1665" s="4"/>
    </row>
    <row r="1666" spans="1:2" x14ac:dyDescent="0.25">
      <c r="A1666" s="3" t="str">
        <f t="shared" ref="A1666:A1729" si="26">IF(J1666="","",CONCATENATE(J1666," ",I1666))</f>
        <v/>
      </c>
      <c r="B1666" s="4"/>
    </row>
    <row r="1667" spans="1:2" x14ac:dyDescent="0.25">
      <c r="A1667" s="3" t="str">
        <f t="shared" si="26"/>
        <v/>
      </c>
      <c r="B1667" s="4"/>
    </row>
    <row r="1668" spans="1:2" x14ac:dyDescent="0.25">
      <c r="A1668" s="3" t="str">
        <f t="shared" si="26"/>
        <v/>
      </c>
      <c r="B1668" s="4"/>
    </row>
    <row r="1669" spans="1:2" x14ac:dyDescent="0.25">
      <c r="A1669" s="3" t="str">
        <f t="shared" si="26"/>
        <v/>
      </c>
      <c r="B1669" s="4"/>
    </row>
    <row r="1670" spans="1:2" x14ac:dyDescent="0.25">
      <c r="A1670" s="3" t="str">
        <f t="shared" si="26"/>
        <v/>
      </c>
      <c r="B1670" s="4"/>
    </row>
    <row r="1671" spans="1:2" x14ac:dyDescent="0.25">
      <c r="A1671" s="3" t="str">
        <f t="shared" si="26"/>
        <v/>
      </c>
      <c r="B1671" s="4"/>
    </row>
    <row r="1672" spans="1:2" x14ac:dyDescent="0.25">
      <c r="A1672" s="3" t="str">
        <f t="shared" si="26"/>
        <v/>
      </c>
      <c r="B1672" s="4"/>
    </row>
    <row r="1673" spans="1:2" x14ac:dyDescent="0.25">
      <c r="A1673" s="3" t="str">
        <f t="shared" si="26"/>
        <v/>
      </c>
      <c r="B1673" s="4"/>
    </row>
    <row r="1674" spans="1:2" x14ac:dyDescent="0.25">
      <c r="A1674" s="3" t="str">
        <f t="shared" si="26"/>
        <v/>
      </c>
      <c r="B1674" s="4"/>
    </row>
    <row r="1675" spans="1:2" x14ac:dyDescent="0.25">
      <c r="A1675" s="3" t="str">
        <f t="shared" si="26"/>
        <v/>
      </c>
      <c r="B1675" s="4"/>
    </row>
    <row r="1676" spans="1:2" x14ac:dyDescent="0.25">
      <c r="A1676" s="3" t="str">
        <f t="shared" si="26"/>
        <v/>
      </c>
      <c r="B1676" s="4"/>
    </row>
    <row r="1677" spans="1:2" x14ac:dyDescent="0.25">
      <c r="A1677" s="3" t="str">
        <f t="shared" si="26"/>
        <v/>
      </c>
      <c r="B1677" s="4"/>
    </row>
    <row r="1678" spans="1:2" x14ac:dyDescent="0.25">
      <c r="A1678" s="3" t="str">
        <f t="shared" si="26"/>
        <v/>
      </c>
      <c r="B1678" s="4"/>
    </row>
    <row r="1679" spans="1:2" x14ac:dyDescent="0.25">
      <c r="A1679" s="3" t="str">
        <f t="shared" si="26"/>
        <v/>
      </c>
      <c r="B1679" s="4"/>
    </row>
    <row r="1680" spans="1:2" x14ac:dyDescent="0.25">
      <c r="A1680" s="3" t="str">
        <f t="shared" si="26"/>
        <v/>
      </c>
      <c r="B1680" s="4"/>
    </row>
    <row r="1681" spans="1:2" x14ac:dyDescent="0.25">
      <c r="A1681" s="3" t="str">
        <f t="shared" si="26"/>
        <v/>
      </c>
      <c r="B1681" s="4"/>
    </row>
    <row r="1682" spans="1:2" x14ac:dyDescent="0.25">
      <c r="A1682" s="3" t="str">
        <f t="shared" si="26"/>
        <v/>
      </c>
      <c r="B1682" s="4"/>
    </row>
    <row r="1683" spans="1:2" x14ac:dyDescent="0.25">
      <c r="A1683" s="3" t="str">
        <f t="shared" si="26"/>
        <v/>
      </c>
      <c r="B1683" s="4"/>
    </row>
    <row r="1684" spans="1:2" x14ac:dyDescent="0.25">
      <c r="A1684" s="3" t="str">
        <f t="shared" si="26"/>
        <v/>
      </c>
      <c r="B1684" s="4"/>
    </row>
    <row r="1685" spans="1:2" x14ac:dyDescent="0.25">
      <c r="A1685" s="3" t="str">
        <f t="shared" si="26"/>
        <v/>
      </c>
      <c r="B1685" s="4"/>
    </row>
    <row r="1686" spans="1:2" x14ac:dyDescent="0.25">
      <c r="A1686" s="3" t="str">
        <f t="shared" si="26"/>
        <v/>
      </c>
      <c r="B1686" s="4"/>
    </row>
    <row r="1687" spans="1:2" x14ac:dyDescent="0.25">
      <c r="A1687" s="3" t="str">
        <f t="shared" si="26"/>
        <v/>
      </c>
      <c r="B1687" s="4"/>
    </row>
    <row r="1688" spans="1:2" x14ac:dyDescent="0.25">
      <c r="A1688" s="3" t="str">
        <f t="shared" si="26"/>
        <v/>
      </c>
      <c r="B1688" s="4"/>
    </row>
    <row r="1689" spans="1:2" x14ac:dyDescent="0.25">
      <c r="A1689" s="3" t="str">
        <f t="shared" si="26"/>
        <v/>
      </c>
      <c r="B1689" s="4"/>
    </row>
    <row r="1690" spans="1:2" x14ac:dyDescent="0.25">
      <c r="A1690" s="3" t="str">
        <f t="shared" si="26"/>
        <v/>
      </c>
      <c r="B1690" s="4"/>
    </row>
    <row r="1691" spans="1:2" x14ac:dyDescent="0.25">
      <c r="A1691" s="3" t="str">
        <f t="shared" si="26"/>
        <v/>
      </c>
      <c r="B1691" s="4"/>
    </row>
    <row r="1692" spans="1:2" x14ac:dyDescent="0.25">
      <c r="A1692" s="3" t="str">
        <f t="shared" si="26"/>
        <v/>
      </c>
      <c r="B1692" s="4"/>
    </row>
    <row r="1693" spans="1:2" x14ac:dyDescent="0.25">
      <c r="A1693" s="3" t="str">
        <f t="shared" si="26"/>
        <v/>
      </c>
      <c r="B1693" s="4"/>
    </row>
    <row r="1694" spans="1:2" x14ac:dyDescent="0.25">
      <c r="A1694" s="3" t="str">
        <f t="shared" si="26"/>
        <v/>
      </c>
      <c r="B1694" s="4"/>
    </row>
    <row r="1695" spans="1:2" x14ac:dyDescent="0.25">
      <c r="A1695" s="3" t="str">
        <f t="shared" si="26"/>
        <v/>
      </c>
      <c r="B1695" s="4"/>
    </row>
    <row r="1696" spans="1:2" x14ac:dyDescent="0.25">
      <c r="A1696" s="3" t="str">
        <f t="shared" si="26"/>
        <v/>
      </c>
      <c r="B1696" s="4"/>
    </row>
    <row r="1697" spans="1:2" x14ac:dyDescent="0.25">
      <c r="A1697" s="3" t="str">
        <f t="shared" si="26"/>
        <v/>
      </c>
      <c r="B1697" s="4"/>
    </row>
    <row r="1698" spans="1:2" x14ac:dyDescent="0.25">
      <c r="A1698" s="3" t="str">
        <f t="shared" si="26"/>
        <v/>
      </c>
      <c r="B1698" s="4"/>
    </row>
    <row r="1699" spans="1:2" x14ac:dyDescent="0.25">
      <c r="A1699" s="3" t="str">
        <f t="shared" si="26"/>
        <v/>
      </c>
      <c r="B1699" s="4"/>
    </row>
    <row r="1700" spans="1:2" x14ac:dyDescent="0.25">
      <c r="A1700" s="3" t="str">
        <f t="shared" si="26"/>
        <v/>
      </c>
      <c r="B1700" s="4"/>
    </row>
    <row r="1701" spans="1:2" x14ac:dyDescent="0.25">
      <c r="A1701" s="3" t="str">
        <f t="shared" si="26"/>
        <v/>
      </c>
      <c r="B1701" s="4"/>
    </row>
    <row r="1702" spans="1:2" x14ac:dyDescent="0.25">
      <c r="A1702" s="3" t="str">
        <f t="shared" si="26"/>
        <v/>
      </c>
      <c r="B1702" s="4"/>
    </row>
    <row r="1703" spans="1:2" x14ac:dyDescent="0.25">
      <c r="A1703" s="3" t="str">
        <f t="shared" si="26"/>
        <v/>
      </c>
      <c r="B1703" s="4"/>
    </row>
    <row r="1704" spans="1:2" x14ac:dyDescent="0.25">
      <c r="A1704" s="3" t="str">
        <f t="shared" si="26"/>
        <v/>
      </c>
      <c r="B1704" s="4"/>
    </row>
    <row r="1705" spans="1:2" x14ac:dyDescent="0.25">
      <c r="A1705" s="3" t="str">
        <f t="shared" si="26"/>
        <v/>
      </c>
      <c r="B1705" s="4"/>
    </row>
    <row r="1706" spans="1:2" x14ac:dyDescent="0.25">
      <c r="A1706" s="3" t="str">
        <f t="shared" si="26"/>
        <v/>
      </c>
      <c r="B1706" s="4"/>
    </row>
    <row r="1707" spans="1:2" x14ac:dyDescent="0.25">
      <c r="A1707" s="3" t="str">
        <f t="shared" si="26"/>
        <v/>
      </c>
      <c r="B1707" s="4"/>
    </row>
    <row r="1708" spans="1:2" x14ac:dyDescent="0.25">
      <c r="A1708" s="3" t="str">
        <f t="shared" si="26"/>
        <v/>
      </c>
      <c r="B1708" s="4"/>
    </row>
    <row r="1709" spans="1:2" x14ac:dyDescent="0.25">
      <c r="A1709" s="3" t="str">
        <f t="shared" si="26"/>
        <v/>
      </c>
      <c r="B1709" s="4"/>
    </row>
    <row r="1710" spans="1:2" x14ac:dyDescent="0.25">
      <c r="A1710" s="3" t="str">
        <f t="shared" si="26"/>
        <v/>
      </c>
      <c r="B1710" s="4"/>
    </row>
    <row r="1711" spans="1:2" x14ac:dyDescent="0.25">
      <c r="A1711" s="3" t="str">
        <f t="shared" si="26"/>
        <v/>
      </c>
      <c r="B1711" s="4"/>
    </row>
    <row r="1712" spans="1:2" x14ac:dyDescent="0.25">
      <c r="A1712" s="3" t="str">
        <f t="shared" si="26"/>
        <v/>
      </c>
      <c r="B1712" s="4"/>
    </row>
    <row r="1713" spans="1:2" x14ac:dyDescent="0.25">
      <c r="A1713" s="3" t="str">
        <f t="shared" si="26"/>
        <v/>
      </c>
      <c r="B1713" s="4"/>
    </row>
    <row r="1714" spans="1:2" x14ac:dyDescent="0.25">
      <c r="A1714" s="3" t="str">
        <f t="shared" si="26"/>
        <v/>
      </c>
      <c r="B1714" s="4"/>
    </row>
    <row r="1715" spans="1:2" x14ac:dyDescent="0.25">
      <c r="A1715" s="3" t="str">
        <f t="shared" si="26"/>
        <v/>
      </c>
      <c r="B1715" s="4"/>
    </row>
    <row r="1716" spans="1:2" x14ac:dyDescent="0.25">
      <c r="A1716" s="3" t="str">
        <f t="shared" si="26"/>
        <v/>
      </c>
      <c r="B1716" s="4"/>
    </row>
    <row r="1717" spans="1:2" x14ac:dyDescent="0.25">
      <c r="A1717" s="3" t="str">
        <f t="shared" si="26"/>
        <v/>
      </c>
      <c r="B1717" s="4"/>
    </row>
    <row r="1718" spans="1:2" x14ac:dyDescent="0.25">
      <c r="A1718" s="3" t="str">
        <f t="shared" si="26"/>
        <v/>
      </c>
      <c r="B1718" s="4"/>
    </row>
    <row r="1719" spans="1:2" x14ac:dyDescent="0.25">
      <c r="A1719" s="3" t="str">
        <f t="shared" si="26"/>
        <v/>
      </c>
      <c r="B1719" s="4"/>
    </row>
    <row r="1720" spans="1:2" x14ac:dyDescent="0.25">
      <c r="A1720" s="3" t="str">
        <f t="shared" si="26"/>
        <v/>
      </c>
      <c r="B1720" s="4"/>
    </row>
    <row r="1721" spans="1:2" x14ac:dyDescent="0.25">
      <c r="A1721" s="3" t="str">
        <f t="shared" si="26"/>
        <v/>
      </c>
      <c r="B1721" s="4"/>
    </row>
    <row r="1722" spans="1:2" x14ac:dyDescent="0.25">
      <c r="A1722" s="3" t="str">
        <f t="shared" si="26"/>
        <v/>
      </c>
      <c r="B1722" s="4"/>
    </row>
    <row r="1723" spans="1:2" x14ac:dyDescent="0.25">
      <c r="A1723" s="3" t="str">
        <f t="shared" si="26"/>
        <v/>
      </c>
      <c r="B1723" s="4"/>
    </row>
    <row r="1724" spans="1:2" x14ac:dyDescent="0.25">
      <c r="A1724" s="3" t="str">
        <f t="shared" si="26"/>
        <v/>
      </c>
      <c r="B1724" s="4"/>
    </row>
    <row r="1725" spans="1:2" x14ac:dyDescent="0.25">
      <c r="A1725" s="3" t="str">
        <f t="shared" si="26"/>
        <v/>
      </c>
      <c r="B1725" s="4"/>
    </row>
    <row r="1726" spans="1:2" x14ac:dyDescent="0.25">
      <c r="A1726" s="3" t="str">
        <f t="shared" si="26"/>
        <v/>
      </c>
      <c r="B1726" s="4"/>
    </row>
    <row r="1727" spans="1:2" x14ac:dyDescent="0.25">
      <c r="A1727" s="3" t="str">
        <f t="shared" si="26"/>
        <v/>
      </c>
      <c r="B1727" s="4"/>
    </row>
    <row r="1728" spans="1:2" x14ac:dyDescent="0.25">
      <c r="A1728" s="3" t="str">
        <f t="shared" si="26"/>
        <v/>
      </c>
      <c r="B1728" s="4"/>
    </row>
    <row r="1729" spans="1:2" x14ac:dyDescent="0.25">
      <c r="A1729" s="3" t="str">
        <f t="shared" si="26"/>
        <v/>
      </c>
      <c r="B1729" s="4"/>
    </row>
    <row r="1730" spans="1:2" x14ac:dyDescent="0.25">
      <c r="A1730" s="3" t="str">
        <f t="shared" ref="A1730:A1793" si="27">IF(J1730="","",CONCATENATE(J1730," ",I1730))</f>
        <v/>
      </c>
      <c r="B1730" s="4"/>
    </row>
    <row r="1731" spans="1:2" x14ac:dyDescent="0.25">
      <c r="A1731" s="3" t="str">
        <f t="shared" si="27"/>
        <v/>
      </c>
      <c r="B1731" s="4"/>
    </row>
    <row r="1732" spans="1:2" x14ac:dyDescent="0.25">
      <c r="A1732" s="3" t="str">
        <f t="shared" si="27"/>
        <v/>
      </c>
      <c r="B1732" s="4"/>
    </row>
    <row r="1733" spans="1:2" x14ac:dyDescent="0.25">
      <c r="A1733" s="3" t="str">
        <f t="shared" si="27"/>
        <v/>
      </c>
      <c r="B1733" s="4"/>
    </row>
    <row r="1734" spans="1:2" x14ac:dyDescent="0.25">
      <c r="A1734" s="3" t="str">
        <f t="shared" si="27"/>
        <v/>
      </c>
      <c r="B1734" s="4"/>
    </row>
    <row r="1735" spans="1:2" x14ac:dyDescent="0.25">
      <c r="A1735" s="3" t="str">
        <f t="shared" si="27"/>
        <v/>
      </c>
      <c r="B1735" s="4"/>
    </row>
    <row r="1736" spans="1:2" x14ac:dyDescent="0.25">
      <c r="A1736" s="3" t="str">
        <f t="shared" si="27"/>
        <v/>
      </c>
      <c r="B1736" s="4"/>
    </row>
    <row r="1737" spans="1:2" x14ac:dyDescent="0.25">
      <c r="A1737" s="3" t="str">
        <f t="shared" si="27"/>
        <v/>
      </c>
      <c r="B1737" s="4"/>
    </row>
    <row r="1738" spans="1:2" x14ac:dyDescent="0.25">
      <c r="A1738" s="3" t="str">
        <f t="shared" si="27"/>
        <v/>
      </c>
      <c r="B1738" s="4"/>
    </row>
    <row r="1739" spans="1:2" x14ac:dyDescent="0.25">
      <c r="A1739" s="3" t="str">
        <f t="shared" si="27"/>
        <v/>
      </c>
      <c r="B1739" s="4"/>
    </row>
    <row r="1740" spans="1:2" x14ac:dyDescent="0.25">
      <c r="A1740" s="3" t="str">
        <f t="shared" si="27"/>
        <v/>
      </c>
      <c r="B1740" s="4"/>
    </row>
    <row r="1741" spans="1:2" x14ac:dyDescent="0.25">
      <c r="A1741" s="3" t="str">
        <f t="shared" si="27"/>
        <v/>
      </c>
      <c r="B1741" s="4"/>
    </row>
    <row r="1742" spans="1:2" x14ac:dyDescent="0.25">
      <c r="A1742" s="3" t="str">
        <f t="shared" si="27"/>
        <v/>
      </c>
      <c r="B1742" s="4"/>
    </row>
    <row r="1743" spans="1:2" x14ac:dyDescent="0.25">
      <c r="A1743" s="3" t="str">
        <f t="shared" si="27"/>
        <v/>
      </c>
      <c r="B1743" s="4"/>
    </row>
    <row r="1744" spans="1:2" x14ac:dyDescent="0.25">
      <c r="A1744" s="3" t="str">
        <f t="shared" si="27"/>
        <v/>
      </c>
      <c r="B1744" s="4"/>
    </row>
    <row r="1745" spans="1:2" x14ac:dyDescent="0.25">
      <c r="A1745" s="3" t="str">
        <f t="shared" si="27"/>
        <v/>
      </c>
      <c r="B1745" s="4"/>
    </row>
    <row r="1746" spans="1:2" x14ac:dyDescent="0.25">
      <c r="A1746" s="3" t="str">
        <f t="shared" si="27"/>
        <v/>
      </c>
      <c r="B1746" s="4"/>
    </row>
    <row r="1747" spans="1:2" x14ac:dyDescent="0.25">
      <c r="A1747" s="3" t="str">
        <f t="shared" si="27"/>
        <v/>
      </c>
      <c r="B1747" s="4"/>
    </row>
    <row r="1748" spans="1:2" x14ac:dyDescent="0.25">
      <c r="A1748" s="3" t="str">
        <f t="shared" si="27"/>
        <v/>
      </c>
      <c r="B1748" s="4"/>
    </row>
    <row r="1749" spans="1:2" x14ac:dyDescent="0.25">
      <c r="A1749" s="3" t="str">
        <f t="shared" si="27"/>
        <v/>
      </c>
      <c r="B1749" s="4"/>
    </row>
    <row r="1750" spans="1:2" x14ac:dyDescent="0.25">
      <c r="A1750" s="3" t="str">
        <f t="shared" si="27"/>
        <v/>
      </c>
      <c r="B1750" s="4"/>
    </row>
    <row r="1751" spans="1:2" x14ac:dyDescent="0.25">
      <c r="A1751" s="3" t="str">
        <f t="shared" si="27"/>
        <v/>
      </c>
      <c r="B1751" s="4"/>
    </row>
    <row r="1752" spans="1:2" x14ac:dyDescent="0.25">
      <c r="A1752" s="3" t="str">
        <f t="shared" si="27"/>
        <v/>
      </c>
      <c r="B1752" s="4"/>
    </row>
    <row r="1753" spans="1:2" x14ac:dyDescent="0.25">
      <c r="A1753" s="3" t="str">
        <f t="shared" si="27"/>
        <v/>
      </c>
      <c r="B1753" s="4"/>
    </row>
    <row r="1754" spans="1:2" x14ac:dyDescent="0.25">
      <c r="A1754" s="3" t="str">
        <f t="shared" si="27"/>
        <v/>
      </c>
      <c r="B1754" s="4"/>
    </row>
    <row r="1755" spans="1:2" x14ac:dyDescent="0.25">
      <c r="A1755" s="3" t="str">
        <f t="shared" si="27"/>
        <v/>
      </c>
      <c r="B1755" s="4"/>
    </row>
    <row r="1756" spans="1:2" x14ac:dyDescent="0.25">
      <c r="A1756" s="3" t="str">
        <f t="shared" si="27"/>
        <v/>
      </c>
      <c r="B1756" s="4"/>
    </row>
    <row r="1757" spans="1:2" x14ac:dyDescent="0.25">
      <c r="A1757" s="3" t="str">
        <f t="shared" si="27"/>
        <v/>
      </c>
      <c r="B1757" s="4"/>
    </row>
    <row r="1758" spans="1:2" x14ac:dyDescent="0.25">
      <c r="A1758" s="3" t="str">
        <f t="shared" si="27"/>
        <v/>
      </c>
      <c r="B1758" s="4"/>
    </row>
    <row r="1759" spans="1:2" x14ac:dyDescent="0.25">
      <c r="A1759" s="3" t="str">
        <f t="shared" si="27"/>
        <v/>
      </c>
      <c r="B1759" s="4"/>
    </row>
    <row r="1760" spans="1:2" x14ac:dyDescent="0.25">
      <c r="A1760" s="3" t="str">
        <f t="shared" si="27"/>
        <v/>
      </c>
      <c r="B1760" s="4"/>
    </row>
    <row r="1761" spans="1:2" x14ac:dyDescent="0.25">
      <c r="A1761" s="3" t="str">
        <f t="shared" si="27"/>
        <v/>
      </c>
      <c r="B1761" s="4"/>
    </row>
    <row r="1762" spans="1:2" x14ac:dyDescent="0.25">
      <c r="A1762" s="3" t="str">
        <f t="shared" si="27"/>
        <v/>
      </c>
      <c r="B1762" s="4"/>
    </row>
    <row r="1763" spans="1:2" x14ac:dyDescent="0.25">
      <c r="A1763" s="3" t="str">
        <f t="shared" si="27"/>
        <v/>
      </c>
      <c r="B1763" s="4"/>
    </row>
    <row r="1764" spans="1:2" x14ac:dyDescent="0.25">
      <c r="A1764" s="3" t="str">
        <f t="shared" si="27"/>
        <v/>
      </c>
      <c r="B1764" s="4"/>
    </row>
    <row r="1765" spans="1:2" x14ac:dyDescent="0.25">
      <c r="A1765" s="3" t="str">
        <f t="shared" si="27"/>
        <v/>
      </c>
      <c r="B1765" s="4"/>
    </row>
    <row r="1766" spans="1:2" x14ac:dyDescent="0.25">
      <c r="A1766" s="3" t="str">
        <f t="shared" si="27"/>
        <v/>
      </c>
      <c r="B1766" s="4"/>
    </row>
    <row r="1767" spans="1:2" x14ac:dyDescent="0.25">
      <c r="A1767" s="3" t="str">
        <f t="shared" si="27"/>
        <v/>
      </c>
      <c r="B1767" s="4"/>
    </row>
    <row r="1768" spans="1:2" x14ac:dyDescent="0.25">
      <c r="A1768" s="3" t="str">
        <f t="shared" si="27"/>
        <v/>
      </c>
      <c r="B1768" s="4"/>
    </row>
    <row r="1769" spans="1:2" x14ac:dyDescent="0.25">
      <c r="A1769" s="3" t="str">
        <f t="shared" si="27"/>
        <v/>
      </c>
      <c r="B1769" s="4"/>
    </row>
    <row r="1770" spans="1:2" x14ac:dyDescent="0.25">
      <c r="A1770" s="3" t="str">
        <f t="shared" si="27"/>
        <v/>
      </c>
      <c r="B1770" s="4"/>
    </row>
    <row r="1771" spans="1:2" x14ac:dyDescent="0.25">
      <c r="A1771" s="3" t="str">
        <f t="shared" si="27"/>
        <v/>
      </c>
      <c r="B1771" s="4"/>
    </row>
    <row r="1772" spans="1:2" x14ac:dyDescent="0.25">
      <c r="A1772" s="3" t="str">
        <f t="shared" si="27"/>
        <v/>
      </c>
      <c r="B1772" s="4"/>
    </row>
    <row r="1773" spans="1:2" x14ac:dyDescent="0.25">
      <c r="A1773" s="3" t="str">
        <f t="shared" si="27"/>
        <v/>
      </c>
      <c r="B1773" s="4"/>
    </row>
    <row r="1774" spans="1:2" x14ac:dyDescent="0.25">
      <c r="A1774" s="3" t="str">
        <f t="shared" si="27"/>
        <v/>
      </c>
      <c r="B1774" s="4"/>
    </row>
    <row r="1775" spans="1:2" x14ac:dyDescent="0.25">
      <c r="A1775" s="3" t="str">
        <f t="shared" si="27"/>
        <v/>
      </c>
      <c r="B1775" s="4"/>
    </row>
    <row r="1776" spans="1:2" x14ac:dyDescent="0.25">
      <c r="A1776" s="3" t="str">
        <f t="shared" si="27"/>
        <v/>
      </c>
      <c r="B1776" s="4"/>
    </row>
    <row r="1777" spans="1:2" x14ac:dyDescent="0.25">
      <c r="A1777" s="3" t="str">
        <f t="shared" si="27"/>
        <v/>
      </c>
      <c r="B1777" s="4"/>
    </row>
    <row r="1778" spans="1:2" x14ac:dyDescent="0.25">
      <c r="A1778" s="3" t="str">
        <f t="shared" si="27"/>
        <v/>
      </c>
      <c r="B1778" s="4"/>
    </row>
    <row r="1779" spans="1:2" x14ac:dyDescent="0.25">
      <c r="A1779" s="3" t="str">
        <f t="shared" si="27"/>
        <v/>
      </c>
      <c r="B1779" s="4"/>
    </row>
    <row r="1780" spans="1:2" x14ac:dyDescent="0.25">
      <c r="A1780" s="3" t="str">
        <f t="shared" si="27"/>
        <v/>
      </c>
      <c r="B1780" s="4"/>
    </row>
    <row r="1781" spans="1:2" x14ac:dyDescent="0.25">
      <c r="A1781" s="3" t="str">
        <f t="shared" si="27"/>
        <v/>
      </c>
      <c r="B1781" s="4"/>
    </row>
    <row r="1782" spans="1:2" x14ac:dyDescent="0.25">
      <c r="A1782" s="3" t="str">
        <f t="shared" si="27"/>
        <v/>
      </c>
      <c r="B1782" s="4"/>
    </row>
    <row r="1783" spans="1:2" x14ac:dyDescent="0.25">
      <c r="A1783" s="3" t="str">
        <f t="shared" si="27"/>
        <v/>
      </c>
      <c r="B1783" s="4"/>
    </row>
    <row r="1784" spans="1:2" x14ac:dyDescent="0.25">
      <c r="A1784" s="3" t="str">
        <f t="shared" si="27"/>
        <v/>
      </c>
      <c r="B1784" s="4"/>
    </row>
    <row r="1785" spans="1:2" x14ac:dyDescent="0.25">
      <c r="A1785" s="3" t="str">
        <f t="shared" si="27"/>
        <v/>
      </c>
      <c r="B1785" s="4"/>
    </row>
    <row r="1786" spans="1:2" x14ac:dyDescent="0.25">
      <c r="A1786" s="3" t="str">
        <f t="shared" si="27"/>
        <v/>
      </c>
      <c r="B1786" s="4"/>
    </row>
    <row r="1787" spans="1:2" x14ac:dyDescent="0.25">
      <c r="A1787" s="3" t="str">
        <f t="shared" si="27"/>
        <v/>
      </c>
      <c r="B1787" s="4"/>
    </row>
    <row r="1788" spans="1:2" x14ac:dyDescent="0.25">
      <c r="A1788" s="3" t="str">
        <f t="shared" si="27"/>
        <v/>
      </c>
      <c r="B1788" s="4"/>
    </row>
    <row r="1789" spans="1:2" x14ac:dyDescent="0.25">
      <c r="A1789" s="3" t="str">
        <f t="shared" si="27"/>
        <v/>
      </c>
      <c r="B1789" s="4"/>
    </row>
    <row r="1790" spans="1:2" x14ac:dyDescent="0.25">
      <c r="A1790" s="3" t="str">
        <f t="shared" si="27"/>
        <v/>
      </c>
      <c r="B1790" s="4"/>
    </row>
    <row r="1791" spans="1:2" x14ac:dyDescent="0.25">
      <c r="A1791" s="3" t="str">
        <f t="shared" si="27"/>
        <v/>
      </c>
      <c r="B1791" s="4"/>
    </row>
    <row r="1792" spans="1:2" x14ac:dyDescent="0.25">
      <c r="A1792" s="3" t="str">
        <f t="shared" si="27"/>
        <v/>
      </c>
      <c r="B1792" s="4"/>
    </row>
    <row r="1793" spans="1:2" x14ac:dyDescent="0.25">
      <c r="A1793" s="3" t="str">
        <f t="shared" si="27"/>
        <v/>
      </c>
      <c r="B1793" s="4"/>
    </row>
    <row r="1794" spans="1:2" x14ac:dyDescent="0.25">
      <c r="A1794" s="3" t="str">
        <f t="shared" ref="A1794:A1857" si="28">IF(J1794="","",CONCATENATE(J1794," ",I1794))</f>
        <v/>
      </c>
      <c r="B1794" s="4"/>
    </row>
    <row r="1795" spans="1:2" x14ac:dyDescent="0.25">
      <c r="A1795" s="3" t="str">
        <f t="shared" si="28"/>
        <v/>
      </c>
      <c r="B1795" s="4"/>
    </row>
    <row r="1796" spans="1:2" x14ac:dyDescent="0.25">
      <c r="A1796" s="3" t="str">
        <f t="shared" si="28"/>
        <v/>
      </c>
      <c r="B1796" s="4"/>
    </row>
    <row r="1797" spans="1:2" x14ac:dyDescent="0.25">
      <c r="A1797" s="3" t="str">
        <f t="shared" si="28"/>
        <v/>
      </c>
      <c r="B1797" s="4"/>
    </row>
    <row r="1798" spans="1:2" x14ac:dyDescent="0.25">
      <c r="A1798" s="3" t="str">
        <f t="shared" si="28"/>
        <v/>
      </c>
      <c r="B1798" s="4"/>
    </row>
    <row r="1799" spans="1:2" x14ac:dyDescent="0.25">
      <c r="A1799" s="3" t="str">
        <f t="shared" si="28"/>
        <v/>
      </c>
      <c r="B1799" s="4"/>
    </row>
    <row r="1800" spans="1:2" x14ac:dyDescent="0.25">
      <c r="A1800" s="3" t="str">
        <f t="shared" si="28"/>
        <v/>
      </c>
      <c r="B1800" s="4"/>
    </row>
    <row r="1801" spans="1:2" x14ac:dyDescent="0.25">
      <c r="A1801" s="3" t="str">
        <f t="shared" si="28"/>
        <v/>
      </c>
      <c r="B1801" s="4"/>
    </row>
    <row r="1802" spans="1:2" x14ac:dyDescent="0.25">
      <c r="A1802" s="3" t="str">
        <f t="shared" si="28"/>
        <v/>
      </c>
      <c r="B1802" s="4"/>
    </row>
    <row r="1803" spans="1:2" x14ac:dyDescent="0.25">
      <c r="A1803" s="3" t="str">
        <f t="shared" si="28"/>
        <v/>
      </c>
      <c r="B1803" s="4"/>
    </row>
    <row r="1804" spans="1:2" x14ac:dyDescent="0.25">
      <c r="A1804" s="3" t="str">
        <f t="shared" si="28"/>
        <v/>
      </c>
      <c r="B1804" s="4"/>
    </row>
    <row r="1805" spans="1:2" x14ac:dyDescent="0.25">
      <c r="A1805" s="3" t="str">
        <f t="shared" si="28"/>
        <v/>
      </c>
      <c r="B1805" s="4"/>
    </row>
    <row r="1806" spans="1:2" x14ac:dyDescent="0.25">
      <c r="A1806" s="3" t="str">
        <f t="shared" si="28"/>
        <v/>
      </c>
      <c r="B1806" s="4"/>
    </row>
    <row r="1807" spans="1:2" x14ac:dyDescent="0.25">
      <c r="A1807" s="3" t="str">
        <f t="shared" si="28"/>
        <v/>
      </c>
    </row>
    <row r="1808" spans="1:2" x14ac:dyDescent="0.25">
      <c r="A1808" s="3" t="str">
        <f t="shared" si="28"/>
        <v/>
      </c>
    </row>
    <row r="1809" spans="1:1" x14ac:dyDescent="0.25">
      <c r="A1809" s="3" t="str">
        <f t="shared" si="28"/>
        <v/>
      </c>
    </row>
    <row r="1810" spans="1:1" x14ac:dyDescent="0.25">
      <c r="A1810" s="3" t="str">
        <f t="shared" si="28"/>
        <v/>
      </c>
    </row>
    <row r="1811" spans="1:1" x14ac:dyDescent="0.25">
      <c r="A1811" s="3" t="str">
        <f t="shared" si="28"/>
        <v/>
      </c>
    </row>
    <row r="1812" spans="1:1" x14ac:dyDescent="0.25">
      <c r="A1812" s="3" t="str">
        <f t="shared" si="28"/>
        <v/>
      </c>
    </row>
    <row r="1813" spans="1:1" x14ac:dyDescent="0.25">
      <c r="A1813" s="3" t="str">
        <f t="shared" si="28"/>
        <v/>
      </c>
    </row>
    <row r="1814" spans="1:1" x14ac:dyDescent="0.25">
      <c r="A1814" s="3" t="str">
        <f t="shared" si="28"/>
        <v/>
      </c>
    </row>
    <row r="1815" spans="1:1" x14ac:dyDescent="0.25">
      <c r="A1815" s="3" t="str">
        <f t="shared" si="28"/>
        <v/>
      </c>
    </row>
    <row r="1816" spans="1:1" x14ac:dyDescent="0.25">
      <c r="A1816" s="3" t="str">
        <f t="shared" si="28"/>
        <v/>
      </c>
    </row>
    <row r="1817" spans="1:1" x14ac:dyDescent="0.25">
      <c r="A1817" s="3" t="str">
        <f t="shared" si="28"/>
        <v/>
      </c>
    </row>
    <row r="1818" spans="1:1" x14ac:dyDescent="0.25">
      <c r="A1818" s="3" t="str">
        <f t="shared" si="28"/>
        <v/>
      </c>
    </row>
    <row r="1819" spans="1:1" x14ac:dyDescent="0.25">
      <c r="A1819" s="3" t="str">
        <f t="shared" si="28"/>
        <v/>
      </c>
    </row>
    <row r="1820" spans="1:1" x14ac:dyDescent="0.25">
      <c r="A1820" s="3" t="str">
        <f t="shared" si="28"/>
        <v/>
      </c>
    </row>
    <row r="1821" spans="1:1" x14ac:dyDescent="0.25">
      <c r="A1821" s="3" t="str">
        <f t="shared" si="28"/>
        <v/>
      </c>
    </row>
    <row r="1822" spans="1:1" x14ac:dyDescent="0.25">
      <c r="A1822" s="3" t="str">
        <f t="shared" si="28"/>
        <v/>
      </c>
    </row>
    <row r="1823" spans="1:1" x14ac:dyDescent="0.25">
      <c r="A1823" s="3" t="str">
        <f t="shared" si="28"/>
        <v/>
      </c>
    </row>
    <row r="1824" spans="1:1" x14ac:dyDescent="0.25">
      <c r="A1824" s="3" t="str">
        <f t="shared" si="28"/>
        <v/>
      </c>
    </row>
    <row r="1825" spans="1:1" x14ac:dyDescent="0.25">
      <c r="A1825" s="3" t="str">
        <f t="shared" si="28"/>
        <v/>
      </c>
    </row>
    <row r="1826" spans="1:1" x14ac:dyDescent="0.25">
      <c r="A1826" s="3" t="str">
        <f t="shared" si="28"/>
        <v/>
      </c>
    </row>
    <row r="1827" spans="1:1" x14ac:dyDescent="0.25">
      <c r="A1827" s="3" t="str">
        <f t="shared" si="28"/>
        <v/>
      </c>
    </row>
    <row r="1828" spans="1:1" x14ac:dyDescent="0.25">
      <c r="A1828" s="3" t="str">
        <f t="shared" si="28"/>
        <v/>
      </c>
    </row>
    <row r="1829" spans="1:1" x14ac:dyDescent="0.25">
      <c r="A1829" s="3" t="str">
        <f t="shared" si="28"/>
        <v/>
      </c>
    </row>
    <row r="1830" spans="1:1" x14ac:dyDescent="0.25">
      <c r="A1830" s="3" t="str">
        <f t="shared" si="28"/>
        <v/>
      </c>
    </row>
    <row r="1831" spans="1:1" x14ac:dyDescent="0.25">
      <c r="A1831" s="3" t="str">
        <f t="shared" si="28"/>
        <v/>
      </c>
    </row>
    <row r="1832" spans="1:1" x14ac:dyDescent="0.25">
      <c r="A1832" s="3" t="str">
        <f t="shared" si="28"/>
        <v/>
      </c>
    </row>
    <row r="1833" spans="1:1" x14ac:dyDescent="0.25">
      <c r="A1833" s="3" t="str">
        <f t="shared" si="28"/>
        <v/>
      </c>
    </row>
    <row r="1834" spans="1:1" x14ac:dyDescent="0.25">
      <c r="A1834" s="3" t="str">
        <f t="shared" si="28"/>
        <v/>
      </c>
    </row>
    <row r="1835" spans="1:1" x14ac:dyDescent="0.25">
      <c r="A1835" s="3" t="str">
        <f t="shared" si="28"/>
        <v/>
      </c>
    </row>
    <row r="1836" spans="1:1" x14ac:dyDescent="0.25">
      <c r="A1836" s="3" t="str">
        <f t="shared" si="28"/>
        <v/>
      </c>
    </row>
    <row r="1837" spans="1:1" x14ac:dyDescent="0.25">
      <c r="A1837" s="3" t="str">
        <f t="shared" si="28"/>
        <v/>
      </c>
    </row>
    <row r="1838" spans="1:1" x14ac:dyDescent="0.25">
      <c r="A1838" s="3" t="str">
        <f t="shared" si="28"/>
        <v/>
      </c>
    </row>
    <row r="1839" spans="1:1" x14ac:dyDescent="0.25">
      <c r="A1839" s="3" t="str">
        <f t="shared" si="28"/>
        <v/>
      </c>
    </row>
    <row r="1840" spans="1:1" x14ac:dyDescent="0.25">
      <c r="A1840" s="3" t="str">
        <f t="shared" si="28"/>
        <v/>
      </c>
    </row>
    <row r="1841" spans="1:1" x14ac:dyDescent="0.25">
      <c r="A1841" s="3" t="str">
        <f t="shared" si="28"/>
        <v/>
      </c>
    </row>
    <row r="1842" spans="1:1" x14ac:dyDescent="0.25">
      <c r="A1842" s="3" t="str">
        <f t="shared" si="28"/>
        <v/>
      </c>
    </row>
    <row r="1843" spans="1:1" x14ac:dyDescent="0.25">
      <c r="A1843" s="3" t="str">
        <f t="shared" si="28"/>
        <v/>
      </c>
    </row>
    <row r="1844" spans="1:1" x14ac:dyDescent="0.25">
      <c r="A1844" s="3" t="str">
        <f t="shared" si="28"/>
        <v/>
      </c>
    </row>
    <row r="1845" spans="1:1" x14ac:dyDescent="0.25">
      <c r="A1845" s="3" t="str">
        <f t="shared" si="28"/>
        <v/>
      </c>
    </row>
    <row r="1846" spans="1:1" x14ac:dyDescent="0.25">
      <c r="A1846" s="3" t="str">
        <f t="shared" si="28"/>
        <v/>
      </c>
    </row>
    <row r="1847" spans="1:1" x14ac:dyDescent="0.25">
      <c r="A1847" s="3" t="str">
        <f t="shared" si="28"/>
        <v/>
      </c>
    </row>
    <row r="1848" spans="1:1" x14ac:dyDescent="0.25">
      <c r="A1848" s="3" t="str">
        <f t="shared" si="28"/>
        <v/>
      </c>
    </row>
    <row r="1849" spans="1:1" x14ac:dyDescent="0.25">
      <c r="A1849" s="3" t="str">
        <f t="shared" si="28"/>
        <v/>
      </c>
    </row>
    <row r="1850" spans="1:1" x14ac:dyDescent="0.25">
      <c r="A1850" s="3" t="str">
        <f t="shared" si="28"/>
        <v/>
      </c>
    </row>
    <row r="1851" spans="1:1" x14ac:dyDescent="0.25">
      <c r="A1851" s="3" t="str">
        <f t="shared" si="28"/>
        <v/>
      </c>
    </row>
    <row r="1852" spans="1:1" x14ac:dyDescent="0.25">
      <c r="A1852" s="3" t="str">
        <f t="shared" si="28"/>
        <v/>
      </c>
    </row>
    <row r="1853" spans="1:1" x14ac:dyDescent="0.25">
      <c r="A1853" s="3" t="str">
        <f t="shared" si="28"/>
        <v/>
      </c>
    </row>
    <row r="1854" spans="1:1" x14ac:dyDescent="0.25">
      <c r="A1854" s="3" t="str">
        <f t="shared" si="28"/>
        <v/>
      </c>
    </row>
    <row r="1855" spans="1:1" x14ac:dyDescent="0.25">
      <c r="A1855" s="3" t="str">
        <f t="shared" si="28"/>
        <v/>
      </c>
    </row>
    <row r="1856" spans="1:1" x14ac:dyDescent="0.25">
      <c r="A1856" s="3" t="str">
        <f t="shared" si="28"/>
        <v/>
      </c>
    </row>
    <row r="1857" spans="1:1" x14ac:dyDescent="0.25">
      <c r="A1857" s="3" t="str">
        <f t="shared" si="28"/>
        <v/>
      </c>
    </row>
    <row r="1858" spans="1:1" x14ac:dyDescent="0.25">
      <c r="A1858" s="3" t="str">
        <f t="shared" ref="A1858:A1921" si="29">IF(J1858="","",CONCATENATE(J1858," ",I1858))</f>
        <v/>
      </c>
    </row>
    <row r="1859" spans="1:1" x14ac:dyDescent="0.25">
      <c r="A1859" s="3" t="str">
        <f t="shared" si="29"/>
        <v/>
      </c>
    </row>
    <row r="1860" spans="1:1" x14ac:dyDescent="0.25">
      <c r="A1860" s="3" t="str">
        <f t="shared" si="29"/>
        <v/>
      </c>
    </row>
    <row r="1861" spans="1:1" x14ac:dyDescent="0.25">
      <c r="A1861" s="3" t="str">
        <f t="shared" si="29"/>
        <v/>
      </c>
    </row>
    <row r="1862" spans="1:1" x14ac:dyDescent="0.25">
      <c r="A1862" s="3" t="str">
        <f t="shared" si="29"/>
        <v/>
      </c>
    </row>
    <row r="1863" spans="1:1" x14ac:dyDescent="0.25">
      <c r="A1863" s="3" t="str">
        <f t="shared" si="29"/>
        <v/>
      </c>
    </row>
    <row r="1864" spans="1:1" x14ac:dyDescent="0.25">
      <c r="A1864" s="3" t="str">
        <f t="shared" si="29"/>
        <v/>
      </c>
    </row>
    <row r="1865" spans="1:1" x14ac:dyDescent="0.25">
      <c r="A1865" s="3" t="str">
        <f t="shared" si="29"/>
        <v/>
      </c>
    </row>
    <row r="1866" spans="1:1" x14ac:dyDescent="0.25">
      <c r="A1866" s="3" t="str">
        <f t="shared" si="29"/>
        <v/>
      </c>
    </row>
    <row r="1867" spans="1:1" x14ac:dyDescent="0.25">
      <c r="A1867" s="3" t="str">
        <f t="shared" si="29"/>
        <v/>
      </c>
    </row>
    <row r="1868" spans="1:1" x14ac:dyDescent="0.25">
      <c r="A1868" s="3" t="str">
        <f t="shared" si="29"/>
        <v/>
      </c>
    </row>
    <row r="1869" spans="1:1" x14ac:dyDescent="0.25">
      <c r="A1869" s="3" t="str">
        <f t="shared" si="29"/>
        <v/>
      </c>
    </row>
    <row r="1870" spans="1:1" x14ac:dyDescent="0.25">
      <c r="A1870" s="3" t="str">
        <f t="shared" si="29"/>
        <v/>
      </c>
    </row>
    <row r="1871" spans="1:1" x14ac:dyDescent="0.25">
      <c r="A1871" s="3" t="str">
        <f t="shared" si="29"/>
        <v/>
      </c>
    </row>
    <row r="1872" spans="1:1" x14ac:dyDescent="0.25">
      <c r="A1872" s="3" t="str">
        <f t="shared" si="29"/>
        <v/>
      </c>
    </row>
    <row r="1873" spans="1:1" x14ac:dyDescent="0.25">
      <c r="A1873" s="3" t="str">
        <f t="shared" si="29"/>
        <v/>
      </c>
    </row>
    <row r="1874" spans="1:1" x14ac:dyDescent="0.25">
      <c r="A1874" s="3" t="str">
        <f t="shared" si="29"/>
        <v/>
      </c>
    </row>
    <row r="1875" spans="1:1" x14ac:dyDescent="0.25">
      <c r="A1875" s="3" t="str">
        <f t="shared" si="29"/>
        <v/>
      </c>
    </row>
    <row r="1876" spans="1:1" x14ac:dyDescent="0.25">
      <c r="A1876" s="3" t="str">
        <f t="shared" si="29"/>
        <v/>
      </c>
    </row>
    <row r="1877" spans="1:1" x14ac:dyDescent="0.25">
      <c r="A1877" s="3" t="str">
        <f t="shared" si="29"/>
        <v/>
      </c>
    </row>
    <row r="1878" spans="1:1" x14ac:dyDescent="0.25">
      <c r="A1878" s="3" t="str">
        <f t="shared" si="29"/>
        <v/>
      </c>
    </row>
    <row r="1879" spans="1:1" x14ac:dyDescent="0.25">
      <c r="A1879" s="3" t="str">
        <f t="shared" si="29"/>
        <v/>
      </c>
    </row>
    <row r="1880" spans="1:1" x14ac:dyDescent="0.25">
      <c r="A1880" s="3" t="str">
        <f t="shared" si="29"/>
        <v/>
      </c>
    </row>
    <row r="1881" spans="1:1" x14ac:dyDescent="0.25">
      <c r="A1881" s="3" t="str">
        <f t="shared" si="29"/>
        <v/>
      </c>
    </row>
    <row r="1882" spans="1:1" x14ac:dyDescent="0.25">
      <c r="A1882" s="3" t="str">
        <f t="shared" si="29"/>
        <v/>
      </c>
    </row>
    <row r="1883" spans="1:1" x14ac:dyDescent="0.25">
      <c r="A1883" s="3" t="str">
        <f t="shared" si="29"/>
        <v/>
      </c>
    </row>
    <row r="1884" spans="1:1" x14ac:dyDescent="0.25">
      <c r="A1884" s="3" t="str">
        <f t="shared" si="29"/>
        <v/>
      </c>
    </row>
    <row r="1885" spans="1:1" x14ac:dyDescent="0.25">
      <c r="A1885" s="3" t="str">
        <f t="shared" si="29"/>
        <v/>
      </c>
    </row>
    <row r="1886" spans="1:1" x14ac:dyDescent="0.25">
      <c r="A1886" s="3" t="str">
        <f t="shared" si="29"/>
        <v/>
      </c>
    </row>
    <row r="1887" spans="1:1" x14ac:dyDescent="0.25">
      <c r="A1887" s="3" t="str">
        <f t="shared" si="29"/>
        <v/>
      </c>
    </row>
    <row r="1888" spans="1:1" x14ac:dyDescent="0.25">
      <c r="A1888" s="3" t="str">
        <f t="shared" si="29"/>
        <v/>
      </c>
    </row>
    <row r="1889" spans="1:1" x14ac:dyDescent="0.25">
      <c r="A1889" s="3" t="str">
        <f t="shared" si="29"/>
        <v/>
      </c>
    </row>
    <row r="1890" spans="1:1" x14ac:dyDescent="0.25">
      <c r="A1890" s="3" t="str">
        <f t="shared" si="29"/>
        <v/>
      </c>
    </row>
    <row r="1891" spans="1:1" x14ac:dyDescent="0.25">
      <c r="A1891" s="3" t="str">
        <f t="shared" si="29"/>
        <v/>
      </c>
    </row>
    <row r="1892" spans="1:1" x14ac:dyDescent="0.25">
      <c r="A1892" s="3" t="str">
        <f t="shared" si="29"/>
        <v/>
      </c>
    </row>
    <row r="1893" spans="1:1" x14ac:dyDescent="0.25">
      <c r="A1893" s="3" t="str">
        <f t="shared" si="29"/>
        <v/>
      </c>
    </row>
    <row r="1894" spans="1:1" x14ac:dyDescent="0.25">
      <c r="A1894" s="3" t="str">
        <f t="shared" si="29"/>
        <v/>
      </c>
    </row>
    <row r="1895" spans="1:1" x14ac:dyDescent="0.25">
      <c r="A1895" s="3" t="str">
        <f t="shared" si="29"/>
        <v/>
      </c>
    </row>
    <row r="1896" spans="1:1" x14ac:dyDescent="0.25">
      <c r="A1896" s="3" t="str">
        <f t="shared" si="29"/>
        <v/>
      </c>
    </row>
    <row r="1897" spans="1:1" x14ac:dyDescent="0.25">
      <c r="A1897" s="3" t="str">
        <f t="shared" si="29"/>
        <v/>
      </c>
    </row>
    <row r="1898" spans="1:1" x14ac:dyDescent="0.25">
      <c r="A1898" s="3" t="str">
        <f t="shared" si="29"/>
        <v/>
      </c>
    </row>
    <row r="1899" spans="1:1" x14ac:dyDescent="0.25">
      <c r="A1899" s="3" t="str">
        <f t="shared" si="29"/>
        <v/>
      </c>
    </row>
    <row r="1900" spans="1:1" x14ac:dyDescent="0.25">
      <c r="A1900" s="3" t="str">
        <f t="shared" si="29"/>
        <v/>
      </c>
    </row>
    <row r="1901" spans="1:1" x14ac:dyDescent="0.25">
      <c r="A1901" s="3" t="str">
        <f t="shared" si="29"/>
        <v/>
      </c>
    </row>
    <row r="1902" spans="1:1" x14ac:dyDescent="0.25">
      <c r="A1902" s="3" t="str">
        <f t="shared" si="29"/>
        <v/>
      </c>
    </row>
    <row r="1903" spans="1:1" x14ac:dyDescent="0.25">
      <c r="A1903" s="3" t="str">
        <f t="shared" si="29"/>
        <v/>
      </c>
    </row>
    <row r="1904" spans="1:1" x14ac:dyDescent="0.25">
      <c r="A1904" s="3" t="str">
        <f t="shared" si="29"/>
        <v/>
      </c>
    </row>
    <row r="1905" spans="1:1" x14ac:dyDescent="0.25">
      <c r="A1905" s="3" t="str">
        <f t="shared" si="29"/>
        <v/>
      </c>
    </row>
    <row r="1906" spans="1:1" x14ac:dyDescent="0.25">
      <c r="A1906" s="3" t="str">
        <f t="shared" si="29"/>
        <v/>
      </c>
    </row>
    <row r="1907" spans="1:1" x14ac:dyDescent="0.25">
      <c r="A1907" s="3" t="str">
        <f t="shared" si="29"/>
        <v/>
      </c>
    </row>
    <row r="1908" spans="1:1" x14ac:dyDescent="0.25">
      <c r="A1908" s="3" t="str">
        <f t="shared" si="29"/>
        <v/>
      </c>
    </row>
    <row r="1909" spans="1:1" x14ac:dyDescent="0.25">
      <c r="A1909" s="3" t="str">
        <f t="shared" si="29"/>
        <v/>
      </c>
    </row>
    <row r="1910" spans="1:1" x14ac:dyDescent="0.25">
      <c r="A1910" s="3" t="str">
        <f t="shared" si="29"/>
        <v/>
      </c>
    </row>
    <row r="1911" spans="1:1" x14ac:dyDescent="0.25">
      <c r="A1911" s="3" t="str">
        <f t="shared" si="29"/>
        <v/>
      </c>
    </row>
    <row r="1912" spans="1:1" x14ac:dyDescent="0.25">
      <c r="A1912" s="3" t="str">
        <f t="shared" si="29"/>
        <v/>
      </c>
    </row>
    <row r="1913" spans="1:1" x14ac:dyDescent="0.25">
      <c r="A1913" s="3" t="str">
        <f t="shared" si="29"/>
        <v/>
      </c>
    </row>
    <row r="1914" spans="1:1" x14ac:dyDescent="0.25">
      <c r="A1914" s="3" t="str">
        <f t="shared" si="29"/>
        <v/>
      </c>
    </row>
    <row r="1915" spans="1:1" x14ac:dyDescent="0.25">
      <c r="A1915" s="3" t="str">
        <f t="shared" si="29"/>
        <v/>
      </c>
    </row>
    <row r="1916" spans="1:1" x14ac:dyDescent="0.25">
      <c r="A1916" s="3" t="str">
        <f t="shared" si="29"/>
        <v/>
      </c>
    </row>
    <row r="1917" spans="1:1" x14ac:dyDescent="0.25">
      <c r="A1917" s="3" t="str">
        <f t="shared" si="29"/>
        <v/>
      </c>
    </row>
    <row r="1918" spans="1:1" x14ac:dyDescent="0.25">
      <c r="A1918" s="3" t="str">
        <f t="shared" si="29"/>
        <v/>
      </c>
    </row>
    <row r="1919" spans="1:1" x14ac:dyDescent="0.25">
      <c r="A1919" s="3" t="str">
        <f t="shared" si="29"/>
        <v/>
      </c>
    </row>
    <row r="1920" spans="1:1" x14ac:dyDescent="0.25">
      <c r="A1920" s="3" t="str">
        <f t="shared" si="29"/>
        <v/>
      </c>
    </row>
    <row r="1921" spans="1:1" x14ac:dyDescent="0.25">
      <c r="A1921" s="3" t="str">
        <f t="shared" si="29"/>
        <v/>
      </c>
    </row>
    <row r="1922" spans="1:1" x14ac:dyDescent="0.25">
      <c r="A1922" s="3" t="str">
        <f t="shared" ref="A1922:A1985" si="30">IF(J1922="","",CONCATENATE(J1922," ",I1922))</f>
        <v/>
      </c>
    </row>
    <row r="1923" spans="1:1" x14ac:dyDescent="0.25">
      <c r="A1923" s="3" t="str">
        <f t="shared" si="30"/>
        <v/>
      </c>
    </row>
    <row r="1924" spans="1:1" x14ac:dyDescent="0.25">
      <c r="A1924" s="3" t="str">
        <f t="shared" si="30"/>
        <v/>
      </c>
    </row>
    <row r="1925" spans="1:1" x14ac:dyDescent="0.25">
      <c r="A1925" s="3" t="str">
        <f t="shared" si="30"/>
        <v/>
      </c>
    </row>
    <row r="1926" spans="1:1" x14ac:dyDescent="0.25">
      <c r="A1926" s="3" t="str">
        <f t="shared" si="30"/>
        <v/>
      </c>
    </row>
    <row r="1927" spans="1:1" x14ac:dyDescent="0.25">
      <c r="A1927" s="3" t="str">
        <f t="shared" si="30"/>
        <v/>
      </c>
    </row>
    <row r="1928" spans="1:1" x14ac:dyDescent="0.25">
      <c r="A1928" s="3" t="str">
        <f t="shared" si="30"/>
        <v/>
      </c>
    </row>
    <row r="1929" spans="1:1" x14ac:dyDescent="0.25">
      <c r="A1929" s="3" t="str">
        <f t="shared" si="30"/>
        <v/>
      </c>
    </row>
    <row r="1930" spans="1:1" x14ac:dyDescent="0.25">
      <c r="A1930" s="3" t="str">
        <f t="shared" si="30"/>
        <v/>
      </c>
    </row>
    <row r="1931" spans="1:1" x14ac:dyDescent="0.25">
      <c r="A1931" s="3" t="str">
        <f t="shared" si="30"/>
        <v/>
      </c>
    </row>
    <row r="1932" spans="1:1" x14ac:dyDescent="0.25">
      <c r="A1932" s="3" t="str">
        <f t="shared" si="30"/>
        <v/>
      </c>
    </row>
    <row r="1933" spans="1:1" x14ac:dyDescent="0.25">
      <c r="A1933" s="3" t="str">
        <f t="shared" si="30"/>
        <v/>
      </c>
    </row>
    <row r="1934" spans="1:1" x14ac:dyDescent="0.25">
      <c r="A1934" s="3" t="str">
        <f t="shared" si="30"/>
        <v/>
      </c>
    </row>
    <row r="1935" spans="1:1" x14ac:dyDescent="0.25">
      <c r="A1935" s="3" t="str">
        <f t="shared" si="30"/>
        <v/>
      </c>
    </row>
    <row r="1936" spans="1:1" x14ac:dyDescent="0.25">
      <c r="A1936" s="3" t="str">
        <f t="shared" si="30"/>
        <v/>
      </c>
    </row>
    <row r="1937" spans="1:1" x14ac:dyDescent="0.25">
      <c r="A1937" s="3" t="str">
        <f t="shared" si="30"/>
        <v/>
      </c>
    </row>
    <row r="1938" spans="1:1" x14ac:dyDescent="0.25">
      <c r="A1938" s="3" t="str">
        <f t="shared" si="30"/>
        <v/>
      </c>
    </row>
    <row r="1939" spans="1:1" x14ac:dyDescent="0.25">
      <c r="A1939" s="3" t="str">
        <f t="shared" si="30"/>
        <v/>
      </c>
    </row>
    <row r="1940" spans="1:1" x14ac:dyDescent="0.25">
      <c r="A1940" s="3" t="str">
        <f t="shared" si="30"/>
        <v/>
      </c>
    </row>
    <row r="1941" spans="1:1" x14ac:dyDescent="0.25">
      <c r="A1941" s="3" t="str">
        <f t="shared" si="30"/>
        <v/>
      </c>
    </row>
    <row r="1942" spans="1:1" x14ac:dyDescent="0.25">
      <c r="A1942" s="3" t="str">
        <f t="shared" si="30"/>
        <v/>
      </c>
    </row>
    <row r="1943" spans="1:1" x14ac:dyDescent="0.25">
      <c r="A1943" s="3" t="str">
        <f t="shared" si="30"/>
        <v/>
      </c>
    </row>
    <row r="1944" spans="1:1" x14ac:dyDescent="0.25">
      <c r="A1944" s="3" t="str">
        <f t="shared" si="30"/>
        <v/>
      </c>
    </row>
    <row r="1945" spans="1:1" x14ac:dyDescent="0.25">
      <c r="A1945" s="3" t="str">
        <f t="shared" si="30"/>
        <v/>
      </c>
    </row>
    <row r="1946" spans="1:1" x14ac:dyDescent="0.25">
      <c r="A1946" s="3" t="str">
        <f t="shared" si="30"/>
        <v/>
      </c>
    </row>
    <row r="1947" spans="1:1" x14ac:dyDescent="0.25">
      <c r="A1947" s="3" t="str">
        <f t="shared" si="30"/>
        <v/>
      </c>
    </row>
    <row r="1948" spans="1:1" x14ac:dyDescent="0.25">
      <c r="A1948" s="3" t="str">
        <f t="shared" si="30"/>
        <v/>
      </c>
    </row>
    <row r="1949" spans="1:1" x14ac:dyDescent="0.25">
      <c r="A1949" s="3" t="str">
        <f t="shared" si="30"/>
        <v/>
      </c>
    </row>
    <row r="1950" spans="1:1" x14ac:dyDescent="0.25">
      <c r="A1950" s="3" t="str">
        <f t="shared" si="30"/>
        <v/>
      </c>
    </row>
    <row r="1951" spans="1:1" x14ac:dyDescent="0.25">
      <c r="A1951" s="3" t="str">
        <f t="shared" si="30"/>
        <v/>
      </c>
    </row>
    <row r="1952" spans="1:1" x14ac:dyDescent="0.25">
      <c r="A1952" s="3" t="str">
        <f t="shared" si="30"/>
        <v/>
      </c>
    </row>
    <row r="1953" spans="1:1" x14ac:dyDescent="0.25">
      <c r="A1953" s="3" t="str">
        <f t="shared" si="30"/>
        <v/>
      </c>
    </row>
    <row r="1954" spans="1:1" x14ac:dyDescent="0.25">
      <c r="A1954" s="3" t="str">
        <f t="shared" si="30"/>
        <v/>
      </c>
    </row>
    <row r="1955" spans="1:1" x14ac:dyDescent="0.25">
      <c r="A1955" s="3" t="str">
        <f t="shared" si="30"/>
        <v/>
      </c>
    </row>
    <row r="1956" spans="1:1" x14ac:dyDescent="0.25">
      <c r="A1956" s="3" t="str">
        <f t="shared" si="30"/>
        <v/>
      </c>
    </row>
    <row r="1957" spans="1:1" x14ac:dyDescent="0.25">
      <c r="A1957" s="3" t="str">
        <f t="shared" si="30"/>
        <v/>
      </c>
    </row>
    <row r="1958" spans="1:1" x14ac:dyDescent="0.25">
      <c r="A1958" s="3" t="str">
        <f t="shared" si="30"/>
        <v/>
      </c>
    </row>
    <row r="1959" spans="1:1" x14ac:dyDescent="0.25">
      <c r="A1959" s="3" t="str">
        <f t="shared" si="30"/>
        <v/>
      </c>
    </row>
    <row r="1960" spans="1:1" x14ac:dyDescent="0.25">
      <c r="A1960" s="3" t="str">
        <f t="shared" si="30"/>
        <v/>
      </c>
    </row>
    <row r="1961" spans="1:1" x14ac:dyDescent="0.25">
      <c r="A1961" s="3" t="str">
        <f t="shared" si="30"/>
        <v/>
      </c>
    </row>
    <row r="1962" spans="1:1" x14ac:dyDescent="0.25">
      <c r="A1962" s="3" t="str">
        <f t="shared" si="30"/>
        <v/>
      </c>
    </row>
    <row r="1963" spans="1:1" x14ac:dyDescent="0.25">
      <c r="A1963" s="3" t="str">
        <f t="shared" si="30"/>
        <v/>
      </c>
    </row>
    <row r="1964" spans="1:1" x14ac:dyDescent="0.25">
      <c r="A1964" s="3" t="str">
        <f t="shared" si="30"/>
        <v/>
      </c>
    </row>
    <row r="1965" spans="1:1" x14ac:dyDescent="0.25">
      <c r="A1965" s="3" t="str">
        <f t="shared" si="30"/>
        <v/>
      </c>
    </row>
    <row r="1966" spans="1:1" x14ac:dyDescent="0.25">
      <c r="A1966" s="3" t="str">
        <f t="shared" si="30"/>
        <v/>
      </c>
    </row>
    <row r="1967" spans="1:1" x14ac:dyDescent="0.25">
      <c r="A1967" s="3" t="str">
        <f t="shared" si="30"/>
        <v/>
      </c>
    </row>
    <row r="1968" spans="1:1" x14ac:dyDescent="0.25">
      <c r="A1968" s="3" t="str">
        <f t="shared" si="30"/>
        <v/>
      </c>
    </row>
    <row r="1969" spans="1:1" x14ac:dyDescent="0.25">
      <c r="A1969" s="3" t="str">
        <f t="shared" si="30"/>
        <v/>
      </c>
    </row>
    <row r="1970" spans="1:1" x14ac:dyDescent="0.25">
      <c r="A1970" s="3" t="str">
        <f t="shared" si="30"/>
        <v/>
      </c>
    </row>
    <row r="1971" spans="1:1" x14ac:dyDescent="0.25">
      <c r="A1971" s="3" t="str">
        <f t="shared" si="30"/>
        <v/>
      </c>
    </row>
    <row r="1972" spans="1:1" x14ac:dyDescent="0.25">
      <c r="A1972" s="3" t="str">
        <f t="shared" si="30"/>
        <v/>
      </c>
    </row>
    <row r="1973" spans="1:1" x14ac:dyDescent="0.25">
      <c r="A1973" s="3" t="str">
        <f t="shared" si="30"/>
        <v/>
      </c>
    </row>
    <row r="1974" spans="1:1" x14ac:dyDescent="0.25">
      <c r="A1974" s="3" t="str">
        <f t="shared" si="30"/>
        <v/>
      </c>
    </row>
    <row r="1975" spans="1:1" x14ac:dyDescent="0.25">
      <c r="A1975" s="3" t="str">
        <f t="shared" si="30"/>
        <v/>
      </c>
    </row>
    <row r="1976" spans="1:1" x14ac:dyDescent="0.25">
      <c r="A1976" s="3" t="str">
        <f t="shared" si="30"/>
        <v/>
      </c>
    </row>
    <row r="1977" spans="1:1" x14ac:dyDescent="0.25">
      <c r="A1977" s="3" t="str">
        <f t="shared" si="30"/>
        <v/>
      </c>
    </row>
    <row r="1978" spans="1:1" x14ac:dyDescent="0.25">
      <c r="A1978" s="3" t="str">
        <f t="shared" si="30"/>
        <v/>
      </c>
    </row>
    <row r="1979" spans="1:1" x14ac:dyDescent="0.25">
      <c r="A1979" s="3" t="str">
        <f t="shared" si="30"/>
        <v/>
      </c>
    </row>
    <row r="1980" spans="1:1" x14ac:dyDescent="0.25">
      <c r="A1980" s="3" t="str">
        <f t="shared" si="30"/>
        <v/>
      </c>
    </row>
    <row r="1981" spans="1:1" x14ac:dyDescent="0.25">
      <c r="A1981" s="3" t="str">
        <f t="shared" si="30"/>
        <v/>
      </c>
    </row>
    <row r="1982" spans="1:1" x14ac:dyDescent="0.25">
      <c r="A1982" s="3" t="str">
        <f t="shared" si="30"/>
        <v/>
      </c>
    </row>
    <row r="1983" spans="1:1" x14ac:dyDescent="0.25">
      <c r="A1983" s="3" t="str">
        <f t="shared" si="30"/>
        <v/>
      </c>
    </row>
    <row r="1984" spans="1:1" x14ac:dyDescent="0.25">
      <c r="A1984" s="3" t="str">
        <f t="shared" si="30"/>
        <v/>
      </c>
    </row>
    <row r="1985" spans="1:1" x14ac:dyDescent="0.25">
      <c r="A1985" s="3" t="str">
        <f t="shared" si="30"/>
        <v/>
      </c>
    </row>
    <row r="1986" spans="1:1" x14ac:dyDescent="0.25">
      <c r="A1986" s="3" t="str">
        <f t="shared" ref="A1986:A2001" si="31">IF(J1986="","",CONCATENATE(J1986," ",I1986))</f>
        <v/>
      </c>
    </row>
    <row r="1987" spans="1:1" x14ac:dyDescent="0.25">
      <c r="A1987" s="3" t="str">
        <f t="shared" si="31"/>
        <v/>
      </c>
    </row>
    <row r="1988" spans="1:1" x14ac:dyDescent="0.25">
      <c r="A1988" s="3" t="str">
        <f t="shared" si="31"/>
        <v/>
      </c>
    </row>
    <row r="1989" spans="1:1" x14ac:dyDescent="0.25">
      <c r="A1989" s="3" t="str">
        <f t="shared" si="31"/>
        <v/>
      </c>
    </row>
    <row r="1990" spans="1:1" x14ac:dyDescent="0.25">
      <c r="A1990" s="3" t="str">
        <f t="shared" si="31"/>
        <v/>
      </c>
    </row>
    <row r="1991" spans="1:1" x14ac:dyDescent="0.25">
      <c r="A1991" s="3" t="str">
        <f t="shared" si="31"/>
        <v/>
      </c>
    </row>
    <row r="1992" spans="1:1" x14ac:dyDescent="0.25">
      <c r="A1992" s="3" t="str">
        <f t="shared" si="31"/>
        <v/>
      </c>
    </row>
    <row r="1993" spans="1:1" x14ac:dyDescent="0.25">
      <c r="A1993" s="3" t="str">
        <f t="shared" si="31"/>
        <v/>
      </c>
    </row>
    <row r="1994" spans="1:1" x14ac:dyDescent="0.25">
      <c r="A1994" s="3" t="str">
        <f t="shared" si="31"/>
        <v/>
      </c>
    </row>
    <row r="1995" spans="1:1" x14ac:dyDescent="0.25">
      <c r="A1995" s="3" t="str">
        <f t="shared" si="31"/>
        <v/>
      </c>
    </row>
    <row r="1996" spans="1:1" x14ac:dyDescent="0.25">
      <c r="A1996" s="3" t="str">
        <f t="shared" si="31"/>
        <v/>
      </c>
    </row>
    <row r="1997" spans="1:1" x14ac:dyDescent="0.25">
      <c r="A1997" s="3" t="str">
        <f t="shared" si="31"/>
        <v/>
      </c>
    </row>
    <row r="1998" spans="1:1" x14ac:dyDescent="0.25">
      <c r="A1998" s="3" t="str">
        <f t="shared" si="31"/>
        <v/>
      </c>
    </row>
    <row r="1999" spans="1:1" x14ac:dyDescent="0.25">
      <c r="A1999" s="3" t="str">
        <f t="shared" si="31"/>
        <v/>
      </c>
    </row>
    <row r="2000" spans="1:1" x14ac:dyDescent="0.25">
      <c r="A2000" s="3" t="str">
        <f t="shared" si="31"/>
        <v/>
      </c>
    </row>
    <row r="2001" spans="1:1" x14ac:dyDescent="0.25">
      <c r="A2001" s="3" t="str">
        <f t="shared" si="31"/>
        <v/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9D8C1-E4B3-42AB-8462-2821D86A1935}">
  <sheetPr codeName="Sheet6"/>
  <dimension ref="A1:Z28"/>
  <sheetViews>
    <sheetView tabSelected="1" workbookViewId="0">
      <selection sqref="A1:B1"/>
    </sheetView>
  </sheetViews>
  <sheetFormatPr defaultRowHeight="15" x14ac:dyDescent="0.25"/>
  <cols>
    <col min="2" max="3" width="9.28515625" style="6" customWidth="1"/>
    <col min="16" max="16" width="20.7109375" customWidth="1"/>
    <col min="23" max="23" width="20.7109375" customWidth="1"/>
  </cols>
  <sheetData>
    <row r="1" spans="1:25" x14ac:dyDescent="0.25">
      <c r="A1" s="18" t="s">
        <v>222</v>
      </c>
      <c r="B1" s="18"/>
      <c r="C1" s="10"/>
      <c r="D1" s="18" t="s">
        <v>225</v>
      </c>
      <c r="E1" s="18"/>
      <c r="F1" s="10"/>
      <c r="G1" s="18" t="s">
        <v>236</v>
      </c>
      <c r="H1" s="18"/>
      <c r="I1" s="10"/>
      <c r="J1" s="18" t="s">
        <v>237</v>
      </c>
      <c r="K1" s="18"/>
      <c r="L1" s="6"/>
      <c r="N1" t="s">
        <v>613</v>
      </c>
      <c r="O1" t="s">
        <v>232</v>
      </c>
      <c r="P1" t="s">
        <v>227</v>
      </c>
      <c r="Q1" t="s">
        <v>234</v>
      </c>
      <c r="R1" t="s">
        <v>240</v>
      </c>
      <c r="U1" t="s">
        <v>225</v>
      </c>
      <c r="V1" t="s">
        <v>232</v>
      </c>
      <c r="W1" t="s">
        <v>227</v>
      </c>
      <c r="X1" t="s">
        <v>234</v>
      </c>
      <c r="Y1" t="s">
        <v>240</v>
      </c>
    </row>
    <row r="2" spans="1:25" x14ac:dyDescent="0.25">
      <c r="A2" s="11" t="s">
        <v>223</v>
      </c>
      <c r="B2" s="11" t="s">
        <v>224</v>
      </c>
      <c r="C2" s="11"/>
      <c r="D2" s="11" t="s">
        <v>223</v>
      </c>
      <c r="E2" s="11" t="s">
        <v>224</v>
      </c>
      <c r="F2" s="6"/>
      <c r="G2" s="11" t="s">
        <v>223</v>
      </c>
      <c r="H2" s="11" t="s">
        <v>224</v>
      </c>
      <c r="I2" s="11"/>
      <c r="J2" s="11" t="s">
        <v>223</v>
      </c>
      <c r="K2" s="11" t="s">
        <v>224</v>
      </c>
      <c r="L2" s="6"/>
      <c r="O2">
        <v>1</v>
      </c>
      <c r="P2" t="str">
        <f ca="1">IFERROR(OFFSET(Picks!A$1,MATCH($O2,Picks!$F:$F,0)-1,0),"")</f>
        <v>Linn Grant</v>
      </c>
      <c r="Q2">
        <f ca="1">IFERROR(OFFSET(Picks!I$1,MATCH($O2,Picks!$F:$F,0)-1,0),"")</f>
        <v>4.5</v>
      </c>
      <c r="R2" t="str">
        <f ca="1">IFERROR(OFFSET(Picks!J$1,MATCH($O2,Picks!$F:$F,0)-1,0),"")</f>
        <v>Spreadex: 22/1, 4pl, 1/4</v>
      </c>
      <c r="V2">
        <v>1</v>
      </c>
      <c r="W2" t="str">
        <f ca="1">IFERROR(OFFSET(Picks!M$1,MATCH($O2,Picks!$R:$R,0)-1,0),"")</f>
        <v>Pajaree Anannarukarn</v>
      </c>
      <c r="X2">
        <f ca="1">IFERROR(OFFSET(Picks!U$1,MATCH($O2,Picks!$R:$R,0)-1,0),"")</f>
        <v>0.70000000000000018</v>
      </c>
      <c r="Y2" t="str">
        <f ca="1">IFERROR(OFFSET(Picks!V$1,MATCH($O2,Picks!$R:$R,0)-1,0),"")</f>
        <v>Ladbrokes: 50/1, 5pl, 1/4</v>
      </c>
    </row>
    <row r="3" spans="1:25" x14ac:dyDescent="0.25">
      <c r="A3" s="11" cm="1">
        <f t="array" aca="1" ref="A3" ca="1">IF(100*SUMPRODUCT((Win!F:F&lt;&gt;"") * IFERROR(--Win!E:E, 0))=0,"",100*SUMPRODUCT((Win!F:F&lt;&gt;"") * IFERROR(--Win!E:E, 0)))</f>
        <v>3.7000000000000006</v>
      </c>
      <c r="B3" s="11">
        <f ca="1">IF(AND(A3="",SUM(Win!G:G)=0),"",SUM(Win!G:G))</f>
        <v>-0.45000000000000029</v>
      </c>
      <c r="C3" s="11"/>
      <c r="D3" s="11" cm="1">
        <f t="array" aca="1" ref="D3" ca="1">IF(100*SUMPRODUCT((FRL!F:F&lt;&gt;"") * IFERROR(--FRL!E:E, 0))=0,"",100*SUMPRODUCT((FRL!F:F&lt;&gt;"") * IFERROR(--FRL!E:E, 0)))</f>
        <v>0.5</v>
      </c>
      <c r="E3" s="11">
        <f ca="1">IF(AND(D3="",SUM(FRL!G:G)=0),"",SUM(FRL!G:G))</f>
        <v>0.17500000000000004</v>
      </c>
      <c r="F3" s="6"/>
      <c r="G3" s="11">
        <f ca="1">IF(T3Picks!B2="","",2*(3-COUNTBLANK(T3Picks!A2:A4)))</f>
        <v>6</v>
      </c>
      <c r="H3" s="11">
        <f ca="1">IF(T3Picks!B2="","",SUM(T3Picks!G2:G4))</f>
        <v>0.5</v>
      </c>
      <c r="I3" s="11"/>
      <c r="J3" s="11">
        <f ca="1">IF(T3Picks!B5="","",2*(3-COUNTBLANK(T3Picks!A5:A7)))</f>
        <v>6</v>
      </c>
      <c r="K3" s="11">
        <f ca="1">IF(T3Picks!B5="","",SUM(T3Picks!G5:G7))</f>
        <v>2.1000000000000005</v>
      </c>
      <c r="O3">
        <v>2</v>
      </c>
      <c r="P3" t="str">
        <f ca="1">IFERROR(OFFSET(Picks!A$1,MATCH($O3,Picks!$F:$F,0)-1,0),"")</f>
        <v>Allisen Corpuz</v>
      </c>
      <c r="Q3">
        <f ca="1">IFERROR(OFFSET(Picks!I$1,MATCH($O3,Picks!$F:$F,0)-1,0),"")</f>
        <v>-2</v>
      </c>
      <c r="R3" t="str">
        <f ca="1">IFERROR(OFFSET(Picks!J$1,MATCH($O3,Picks!$F:$F,0)-1,0),"")</f>
        <v>Bet365: 45/1, 4pl, 1/4</v>
      </c>
      <c r="V3">
        <v>2</v>
      </c>
      <c r="W3" t="str">
        <f ca="1">IFERROR(OFFSET(Picks!M$1,MATCH($O3,Picks!$R:$R,0)-1,0),"")</f>
        <v/>
      </c>
      <c r="X3" t="str">
        <f ca="1">IFERROR(OFFSET(Picks!U$1,MATCH($O3,Picks!$R:$R,0)-1,0),"")</f>
        <v/>
      </c>
      <c r="Y3" t="str">
        <f ca="1">IFERROR(OFFSET(Picks!V$1,MATCH($O3,Picks!$R:$R,0)-1,0),"")</f>
        <v/>
      </c>
    </row>
    <row r="4" spans="1:25" x14ac:dyDescent="0.25">
      <c r="O4">
        <v>3</v>
      </c>
      <c r="P4" t="str">
        <f ca="1">IFERROR(OFFSET(Picks!A$1,MATCH($O4,Picks!$F:$F,0)-1,0),"")</f>
        <v>Pajaree Anannarukarn</v>
      </c>
      <c r="Q4">
        <f ca="1">IFERROR(OFFSET(Picks!I$1,MATCH($O4,Picks!$F:$F,0)-1,0),"")</f>
        <v>-2</v>
      </c>
      <c r="R4" t="str">
        <f ca="1">IFERROR(OFFSET(Picks!J$1,MATCH($O4,Picks!$F:$F,0)-1,0),"")</f>
        <v>Ladbrokes: 90/1, 4pl, 1/4</v>
      </c>
      <c r="V4">
        <v>3</v>
      </c>
      <c r="W4" t="str">
        <f ca="1">IFERROR(OFFSET(Picks!M$1,MATCH($O4,Picks!$R:$R,0)-1,0),"")</f>
        <v/>
      </c>
      <c r="X4" t="str">
        <f ca="1">IFERROR(OFFSET(Picks!U$1,MATCH($O4,Picks!$R:$R,0)-1,0),"")</f>
        <v/>
      </c>
      <c r="Y4" t="str">
        <f ca="1">IFERROR(OFFSET(Picks!V$1,MATCH($O4,Picks!$R:$R,0)-1,0),"")</f>
        <v/>
      </c>
    </row>
    <row r="5" spans="1:25" x14ac:dyDescent="0.25">
      <c r="O5">
        <v>4</v>
      </c>
      <c r="P5" t="str">
        <f ca="1">IFERROR(OFFSET(Picks!A$1,MATCH($O5,Picks!$F:$F,0)-1,0),"")</f>
        <v>Lauren Coughlin</v>
      </c>
      <c r="Q5">
        <f ca="1">IFERROR(OFFSET(Picks!I$1,MATCH($O5,Picks!$F:$F,0)-1,0),"")</f>
        <v>-2</v>
      </c>
      <c r="R5" t="str">
        <f ca="1">IFERROR(OFFSET(Picks!J$1,MATCH($O5,Picks!$F:$F,0)-1,0),"")</f>
        <v>Ladbrokes: 40/1, 4pl, 1/4</v>
      </c>
      <c r="V5">
        <v>4</v>
      </c>
      <c r="W5" t="str">
        <f ca="1">IFERROR(OFFSET(Picks!M$1,MATCH($O5,Picks!$R:$R,0)-1,0),"")</f>
        <v/>
      </c>
      <c r="X5" t="str">
        <f ca="1">IFERROR(OFFSET(Picks!U$1,MATCH($O5,Picks!$R:$R,0)-1,0),"")</f>
        <v/>
      </c>
      <c r="Y5" t="str">
        <f ca="1">IFERROR(OFFSET(Picks!V$1,MATCH($O5,Picks!$R:$R,0)-1,0),"")</f>
        <v/>
      </c>
    </row>
    <row r="6" spans="1:25" x14ac:dyDescent="0.25">
      <c r="O6">
        <v>5</v>
      </c>
      <c r="P6" t="str">
        <f ca="1">IFERROR(OFFSET(Picks!A$1,MATCH($O6,Picks!$F:$F,0)-1,0),"")</f>
        <v>Jasmine Suwannapura</v>
      </c>
      <c r="Q6">
        <f ca="1">IFERROR(OFFSET(Picks!I$1,MATCH($O6,Picks!$F:$F,0)-1,0),"")</f>
        <v>-2</v>
      </c>
      <c r="R6" t="str">
        <f ca="1">IFERROR(OFFSET(Picks!J$1,MATCH($O6,Picks!$F:$F,0)-1,0),"")</f>
        <v>Spreadex: 175/1, 4pl, 1/4</v>
      </c>
      <c r="V6">
        <v>5</v>
      </c>
      <c r="W6" t="str">
        <f ca="1">IFERROR(OFFSET(Picks!M$1,MATCH($O6,Picks!$R:$R,0)-1,0),"")</f>
        <v/>
      </c>
      <c r="X6" t="str">
        <f ca="1">IFERROR(OFFSET(Picks!U$1,MATCH($O6,Picks!$R:$R,0)-1,0),"")</f>
        <v/>
      </c>
      <c r="Y6" t="str">
        <f ca="1">IFERROR(OFFSET(Picks!V$1,MATCH($O6,Picks!$R:$R,0)-1,0),"")</f>
        <v/>
      </c>
    </row>
    <row r="7" spans="1:25" x14ac:dyDescent="0.25">
      <c r="O7">
        <v>6</v>
      </c>
      <c r="P7" t="str">
        <f ca="1">IFERROR(OFFSET(Picks!A$1,MATCH($O7,Picks!$F:$F,0)-1,0),"")</f>
        <v>Linnea Strom</v>
      </c>
      <c r="Q7">
        <f ca="1">IFERROR(OFFSET(Picks!I$1,MATCH($O7,Picks!$F:$F,0)-1,0),"")</f>
        <v>-2</v>
      </c>
      <c r="R7" t="str">
        <f ca="1">IFERROR(OFFSET(Picks!J$1,MATCH($O7,Picks!$F:$F,0)-1,0),"")</f>
        <v>Bet365: 350/1, 4pl, 1/4</v>
      </c>
      <c r="V7">
        <v>6</v>
      </c>
      <c r="W7" t="str">
        <f ca="1">IFERROR(OFFSET(Picks!M$1,MATCH($O7,Picks!$R:$R,0)-1,0),"")</f>
        <v/>
      </c>
      <c r="X7" t="str">
        <f ca="1">IFERROR(OFFSET(Picks!U$1,MATCH($O7,Picks!$R:$R,0)-1,0),"")</f>
        <v/>
      </c>
      <c r="Y7" t="str">
        <f ca="1">IFERROR(OFFSET(Picks!V$1,MATCH($O7,Picks!$R:$R,0)-1,0),"")</f>
        <v/>
      </c>
    </row>
    <row r="8" spans="1:25" x14ac:dyDescent="0.25">
      <c r="O8">
        <v>7</v>
      </c>
      <c r="P8" t="str">
        <f ca="1">IFERROR(OFFSET(Picks!A$1,MATCH($O8,Picks!$F:$F,0)-1,0),"")</f>
        <v>Celine Boutier</v>
      </c>
      <c r="Q8">
        <f ca="1">IFERROR(OFFSET(Picks!I$1,MATCH($O8,Picks!$F:$F,0)-1,0),"")</f>
        <v>-2</v>
      </c>
      <c r="R8" t="str">
        <f ca="1">IFERROR(OFFSET(Picks!J$1,MATCH($O8,Picks!$F:$F,0)-1,0),"")</f>
        <v>Skybet: 14/1, 4pl, 1/4</v>
      </c>
      <c r="V8">
        <v>7</v>
      </c>
      <c r="W8" t="str">
        <f ca="1">IFERROR(OFFSET(Picks!M$1,MATCH($O8,Picks!$R:$R,0)-1,0),"")</f>
        <v/>
      </c>
      <c r="X8" t="str">
        <f ca="1">IFERROR(OFFSET(Picks!U$1,MATCH($O8,Picks!$R:$R,0)-1,0),"")</f>
        <v/>
      </c>
      <c r="Y8" t="str">
        <f ca="1">IFERROR(OFFSET(Picks!V$1,MATCH($O8,Picks!$R:$R,0)-1,0),"")</f>
        <v/>
      </c>
    </row>
    <row r="9" spans="1:25" x14ac:dyDescent="0.25">
      <c r="O9">
        <v>8</v>
      </c>
      <c r="P9" t="str">
        <f ca="1">IFERROR(OFFSET(Picks!A$1,MATCH($O9,Picks!$F:$F,0)-1,0),"")</f>
        <v>Hannah Green</v>
      </c>
      <c r="Q9">
        <f ca="1">IFERROR(OFFSET(Picks!I$1,MATCH($O9,Picks!$F:$F,0)-1,0),"")</f>
        <v>-2</v>
      </c>
      <c r="R9" t="str">
        <f ca="1">IFERROR(OFFSET(Picks!J$1,MATCH($O9,Picks!$F:$F,0)-1,0),"")</f>
        <v>Bet365: 25/1, 4pl, 1/4</v>
      </c>
      <c r="V9">
        <v>8</v>
      </c>
      <c r="W9" t="str">
        <f ca="1">IFERROR(OFFSET(Picks!M$1,MATCH($O9,Picks!$R:$R,0)-1,0),"")</f>
        <v/>
      </c>
      <c r="X9" t="str">
        <f ca="1">IFERROR(OFFSET(Picks!U$1,MATCH($O9,Picks!$R:$R,0)-1,0),"")</f>
        <v/>
      </c>
      <c r="Y9" t="str">
        <f ca="1">IFERROR(OFFSET(Picks!V$1,MATCH($O9,Picks!$R:$R,0)-1,0),"")</f>
        <v/>
      </c>
    </row>
    <row r="10" spans="1:25" x14ac:dyDescent="0.25">
      <c r="O10">
        <v>9</v>
      </c>
      <c r="P10" t="str">
        <f ca="1">IFERROR(OFFSET(Picks!A$1,MATCH($O10,Picks!$F:$F,0)-1,0),"")</f>
        <v>Hyo Joo Kim</v>
      </c>
      <c r="Q10">
        <f ca="1">IFERROR(OFFSET(Picks!I$1,MATCH($O10,Picks!$F:$F,0)-1,0),"")</f>
        <v>-2</v>
      </c>
      <c r="R10" t="str">
        <f ca="1">IFERROR(OFFSET(Picks!J$1,MATCH($O10,Picks!$F:$F,0)-1,0),"")</f>
        <v>Skybet: 40/1, 4pl, 1/4</v>
      </c>
      <c r="V10">
        <v>9</v>
      </c>
      <c r="W10" t="str">
        <f ca="1">IFERROR(OFFSET(Picks!M$1,MATCH($O10,Picks!$R:$R,0)-1,0),"")</f>
        <v/>
      </c>
      <c r="X10" t="str">
        <f ca="1">IFERROR(OFFSET(Picks!U$1,MATCH($O10,Picks!$R:$R,0)-1,0),"")</f>
        <v/>
      </c>
      <c r="Y10" t="str">
        <f ca="1">IFERROR(OFFSET(Picks!V$1,MATCH($O10,Picks!$R:$R,0)-1,0),"")</f>
        <v/>
      </c>
    </row>
    <row r="11" spans="1:25" x14ac:dyDescent="0.25">
      <c r="O11">
        <v>10</v>
      </c>
      <c r="P11" t="str">
        <f ca="1">IFERROR(OFFSET(Picks!A$1,MATCH($O11,Picks!$F:$F,0)-1,0),"")</f>
        <v>Amy Yang</v>
      </c>
      <c r="Q11">
        <f ca="1">IFERROR(OFFSET(Picks!I$1,MATCH($O11,Picks!$F:$F,0)-1,0),"")</f>
        <v>-2</v>
      </c>
      <c r="R11" t="str">
        <f ca="1">IFERROR(OFFSET(Picks!J$1,MATCH($O11,Picks!$F:$F,0)-1,0),"")</f>
        <v>Spreadex: 50/1, 4pl, 1/4</v>
      </c>
      <c r="V11">
        <v>10</v>
      </c>
      <c r="W11" t="str">
        <f ca="1">IFERROR(OFFSET(Picks!M$1,MATCH($O11,Picks!$R:$R,0)-1,0),"")</f>
        <v/>
      </c>
      <c r="X11" t="str">
        <f ca="1">IFERROR(OFFSET(Picks!U$1,MATCH($O11,Picks!$R:$R,0)-1,0),"")</f>
        <v/>
      </c>
      <c r="Y11" t="str">
        <f ca="1">IFERROR(OFFSET(Picks!V$1,MATCH($O11,Picks!$R:$R,0)-1,0),"")</f>
        <v/>
      </c>
    </row>
    <row r="12" spans="1:25" x14ac:dyDescent="0.25">
      <c r="O12">
        <v>11</v>
      </c>
      <c r="P12" t="str">
        <f ca="1">IFERROR(OFFSET(Picks!A$1,MATCH($O12,Picks!$F:$F,0)-1,0),"")</f>
        <v>Chanettee Wannasaen</v>
      </c>
      <c r="Q12">
        <f ca="1">IFERROR(OFFSET(Picks!I$1,MATCH($O12,Picks!$F:$F,0)-1,0),"")</f>
        <v>-2</v>
      </c>
      <c r="R12" t="str">
        <f ca="1">IFERROR(OFFSET(Picks!J$1,MATCH($O12,Picks!$F:$F,0)-1,0),"")</f>
        <v>Ladbrokes: 100/1, 4pl, 1/4</v>
      </c>
      <c r="V12">
        <v>11</v>
      </c>
      <c r="W12" t="str">
        <f ca="1">IFERROR(OFFSET(Picks!M$1,MATCH($O12,Picks!$R:$R,0)-1,0),"")</f>
        <v/>
      </c>
      <c r="X12" t="str">
        <f ca="1">IFERROR(OFFSET(Picks!U$1,MATCH($O12,Picks!$R:$R,0)-1,0),"")</f>
        <v/>
      </c>
      <c r="Y12" t="str">
        <f ca="1">IFERROR(OFFSET(Picks!V$1,MATCH($O12,Picks!$R:$R,0)-1,0),"")</f>
        <v/>
      </c>
    </row>
    <row r="13" spans="1:25" x14ac:dyDescent="0.25">
      <c r="O13">
        <v>12</v>
      </c>
      <c r="P13" t="str">
        <f ca="1">IFERROR(OFFSET(Picks!A$1,MATCH($O13,Picks!$F:$F,0)-1,0),"")</f>
        <v>Moriya Jutanugarn</v>
      </c>
      <c r="Q13">
        <f ca="1">IFERROR(OFFSET(Picks!I$1,MATCH($O13,Picks!$F:$F,0)-1,0),"")</f>
        <v>-2</v>
      </c>
      <c r="R13" t="str">
        <f ca="1">IFERROR(OFFSET(Picks!J$1,MATCH($O13,Picks!$F:$F,0)-1,0),"")</f>
        <v>Skybet: 175/1, 4pl, 1/4</v>
      </c>
      <c r="V13">
        <v>12</v>
      </c>
      <c r="W13" t="str">
        <f ca="1">IFERROR(OFFSET(Picks!M$1,MATCH($O13,Picks!$R:$R,0)-1,0),"")</f>
        <v/>
      </c>
      <c r="X13" t="str">
        <f ca="1">IFERROR(OFFSET(Picks!U$1,MATCH($O13,Picks!$R:$R,0)-1,0),"")</f>
        <v/>
      </c>
      <c r="Y13" t="str">
        <f ca="1">IFERROR(OFFSET(Picks!V$1,MATCH($O13,Picks!$R:$R,0)-1,0),"")</f>
        <v/>
      </c>
    </row>
    <row r="27" spans="1:26" x14ac:dyDescent="0.25">
      <c r="A27" t="s">
        <v>613</v>
      </c>
      <c r="B27">
        <v>1</v>
      </c>
      <c r="C27">
        <v>2</v>
      </c>
      <c r="D27">
        <v>3</v>
      </c>
      <c r="E27">
        <v>4</v>
      </c>
      <c r="F27">
        <v>5</v>
      </c>
      <c r="G27">
        <v>6</v>
      </c>
      <c r="H27">
        <v>7</v>
      </c>
      <c r="I27">
        <v>8</v>
      </c>
      <c r="J27">
        <v>9</v>
      </c>
      <c r="K27">
        <v>10</v>
      </c>
      <c r="L27">
        <v>11</v>
      </c>
      <c r="M27">
        <v>12</v>
      </c>
      <c r="N27" t="s">
        <v>225</v>
      </c>
      <c r="O27">
        <v>1</v>
      </c>
      <c r="P27">
        <v>2</v>
      </c>
      <c r="Q27">
        <v>3</v>
      </c>
      <c r="R27">
        <v>4</v>
      </c>
      <c r="S27">
        <v>5</v>
      </c>
      <c r="T27">
        <v>6</v>
      </c>
      <c r="U27">
        <v>7</v>
      </c>
      <c r="V27">
        <v>8</v>
      </c>
      <c r="W27">
        <v>9</v>
      </c>
      <c r="X27">
        <v>10</v>
      </c>
      <c r="Y27">
        <v>11</v>
      </c>
      <c r="Z27">
        <v>12</v>
      </c>
    </row>
    <row r="28" spans="1:26" x14ac:dyDescent="0.25">
      <c r="B28" s="6">
        <f ca="1">Q2*3</f>
        <v>13.5</v>
      </c>
      <c r="C28" s="6">
        <f ca="1">SUM(Q2:Q3)*1.5</f>
        <v>3.75</v>
      </c>
      <c r="D28" s="6">
        <f ca="1">SUM(Q2:Q4)</f>
        <v>0.5</v>
      </c>
      <c r="E28" s="6">
        <f ca="1">SUM(Q2:Q5)*3/4</f>
        <v>-1.125</v>
      </c>
      <c r="F28" s="6">
        <f ca="1">SUM(Q2:Q6)*3/5</f>
        <v>-2.1</v>
      </c>
      <c r="G28" s="6">
        <f ca="1">SUM(Q2:Q7)*3/6</f>
        <v>-2.75</v>
      </c>
      <c r="H28" s="6">
        <f ca="1">SUM(Q2:Q8)*3/7</f>
        <v>-3.2142857142857144</v>
      </c>
      <c r="I28" s="6">
        <f ca="1">SUM(Q2:Q9)*3/8</f>
        <v>-3.5625</v>
      </c>
      <c r="J28" s="6">
        <f ca="1">SUM(Q2:Q10)*3/9</f>
        <v>-3.8333333333333335</v>
      </c>
      <c r="K28" s="6">
        <f ca="1">SUM(Q2:Q11)*3/10</f>
        <v>-4.05</v>
      </c>
      <c r="L28" s="6">
        <f ca="1">SUM(Q2:Q12)*3/11</f>
        <v>-4.2272727272727275</v>
      </c>
      <c r="M28" s="6">
        <f ca="1">SUM(Q2:Q13)*3/12</f>
        <v>-4.375</v>
      </c>
      <c r="O28" s="6">
        <f ca="1">X2*3</f>
        <v>2.1000000000000005</v>
      </c>
      <c r="P28" s="6">
        <f ca="1">SUM(X2:X3)*1.5</f>
        <v>1.0500000000000003</v>
      </c>
      <c r="Q28" s="6">
        <f ca="1">SUM(X2:X4)</f>
        <v>0.70000000000000018</v>
      </c>
      <c r="R28" s="6">
        <f ca="1">SUM(X2:X5)*3/4</f>
        <v>0.52500000000000013</v>
      </c>
      <c r="S28" s="6">
        <f ca="1">SUM(X2:X6)*3/5</f>
        <v>0.4200000000000001</v>
      </c>
      <c r="T28" s="6">
        <f ca="1">SUM(X2:X7)*3/6</f>
        <v>0.35000000000000009</v>
      </c>
      <c r="U28" s="6">
        <f ca="1">SUM(X2:X8)*3/7</f>
        <v>0.3000000000000001</v>
      </c>
      <c r="V28" s="6">
        <f ca="1">SUM(X2:X9)*3/9</f>
        <v>0.23333333333333339</v>
      </c>
      <c r="W28" s="6">
        <f ca="1">SUM(X2:X10)*3/9</f>
        <v>0.23333333333333339</v>
      </c>
      <c r="X28" s="6">
        <f ca="1">SUM(X2:X11)*3/10</f>
        <v>0.21000000000000005</v>
      </c>
      <c r="Y28" s="6">
        <f ca="1">SUM(X2:X12)*3/11</f>
        <v>0.19090909090909094</v>
      </c>
      <c r="Z28" s="6">
        <f ca="1">SUM(X2:X13)*3/12</f>
        <v>0.17500000000000004</v>
      </c>
    </row>
  </sheetData>
  <mergeCells count="4">
    <mergeCell ref="J1:K1"/>
    <mergeCell ref="A1:B1"/>
    <mergeCell ref="D1:E1"/>
    <mergeCell ref="G1:H1"/>
  </mergeCells>
  <conditionalFormatting sqref="B3:C3 E3:F3 H3:I3 K3">
    <cfRule type="cellIs" dxfId="0" priority="1" stopIfTrue="1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FA3DA-C71C-45B6-94D5-281C418F203C}">
  <sheetPr codeName="Sheet1"/>
  <dimension ref="A1:H169"/>
  <sheetViews>
    <sheetView workbookViewId="0">
      <pane ySplit="1" topLeftCell="A2" activePane="bottomLeft" state="frozen"/>
      <selection sqref="A1:IV65536"/>
      <selection pane="bottomLeft" activeCell="H1" sqref="H1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241</v>
      </c>
      <c r="C1" s="13" t="s">
        <v>242</v>
      </c>
      <c r="D1" s="13" t="s">
        <v>239</v>
      </c>
      <c r="E1" s="14" t="s">
        <v>231</v>
      </c>
      <c r="F1" s="2" t="s">
        <v>233</v>
      </c>
      <c r="G1" s="7" t="s">
        <v>234</v>
      </c>
      <c r="H1" s="1" t="s">
        <v>240</v>
      </c>
    </row>
    <row r="2" spans="1:8" x14ac:dyDescent="0.25">
      <c r="A2" t="s">
        <v>274</v>
      </c>
      <c r="B2" s="15" t="s">
        <v>275</v>
      </c>
      <c r="C2" s="16">
        <v>69</v>
      </c>
      <c r="D2" s="16">
        <v>61</v>
      </c>
      <c r="E2" s="17" t="s">
        <v>226</v>
      </c>
      <c r="F2">
        <f ca="1">IFERROR(IF(A2="","",OFFSET(Results!$AJ$1,MATCH(A2,Results!$A:$A,0)-1,0)),"")</f>
        <v>1</v>
      </c>
      <c r="G2" s="6" t="str">
        <f ca="1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",H2)+2,IF(MID(H2,FIND(", ",H2)+2,1)="1",2,1))),(IF(COUNTIFS(F:F,"&lt;="&amp;F2)&lt;=VALUE(MID(H2,FIND(", ",H2)+2,IF(MID(H2,FIND(", ",H2)+2,1)="1",2,1))),1,(VALUE(MID(H2,FIND(", ",H2)+2,IF(MID(H2,FIND(", ",H2)+2,1)="1",2,1)))-COUNTIFS(F:F,"&lt;"&amp;F2))/COUNTIFS(F:F,F2)))*(50*E2*(1+VALUE(MID(H2,FIND(": ",H2)+2,FIND("/",H2)-FIND(":",H2)-2))-1)/VALUE(RIGHT(H2,1))+50*E2)-(100*E2),-E2*100)))</f>
        <v/>
      </c>
      <c r="H2" t="s">
        <v>226</v>
      </c>
    </row>
    <row r="3" spans="1:8" x14ac:dyDescent="0.25">
      <c r="A3" t="s">
        <v>276</v>
      </c>
      <c r="B3" s="15" t="s">
        <v>251</v>
      </c>
      <c r="C3" s="16">
        <v>169</v>
      </c>
      <c r="D3" s="16">
        <v>101</v>
      </c>
      <c r="E3" s="17" t="s">
        <v>226</v>
      </c>
      <c r="F3">
        <f ca="1">IFERROR(IF(A3="","",OFFSET(Results!$AJ$1,MATCH(A3,Results!$A:$A,0)-1,0)),"")</f>
        <v>27</v>
      </c>
      <c r="G3" s="6" t="str">
        <f t="shared" ref="G3:G66" ca="1" si="0">IF(OR(E3="",F3=""),"",IF(F3=1,(IF(COUNTIFS(F:F,"&lt;="&amp;F3)&lt;=1,1,(1-COUNTIFS(F:F,"&lt;"&amp;F3))/COUNTIFS(F:F,F3)))*50*E3*(1+VALUE(MID(H3,FIND(": ",H3)+2,FIND("/",H3)-FIND(":",H3)-2))-1)+50*E3*(1+VALUE(MID(H3,FIND(": ",H3)+2,FIND("/",H3)-FIND(":",H3)-2))-1)/VALUE(RIGHT(H3,1)),IF(F3&lt;=VALUE(MID(H3,FIND(", ",H3)+2,IF(MID(H3,FIND(", ",H3)+2,1)="1",2,1))),(IF(COUNTIFS(F:F,"&lt;="&amp;F3)&lt;=VALUE(MID(H3,FIND(", ",H3)+2,IF(MID(H3,FIND(", ",H3)+2,1)="1",2,1))),1,(VALUE(MID(H3,FIND(", ",H3)+2,IF(MID(H3,FIND(", ",H3)+2,1)="1",2,1)))-COUNTIFS(F:F,"&lt;"&amp;F3))/COUNTIFS(F:F,F3)))*(50*E3*(1+VALUE(MID(H3,FIND(": ",H3)+2,FIND("/",H3)-FIND(":",H3)-2))-1)/VALUE(RIGHT(H3,1))+50*E3)-(100*E3),-E3*100)))</f>
        <v/>
      </c>
      <c r="H3" t="s">
        <v>226</v>
      </c>
    </row>
    <row r="4" spans="1:8" x14ac:dyDescent="0.25">
      <c r="A4" t="s">
        <v>277</v>
      </c>
      <c r="B4" s="15" t="s">
        <v>263</v>
      </c>
      <c r="C4" s="16">
        <v>35</v>
      </c>
      <c r="D4" s="16">
        <v>46</v>
      </c>
      <c r="E4" s="17" t="s">
        <v>464</v>
      </c>
      <c r="F4">
        <f ca="1">IFERROR(IF(A4="","",OFFSET(Results!$AJ$1,MATCH(A4,Results!$A:$A,0)-1,0)),"")</f>
        <v>22</v>
      </c>
      <c r="G4" s="6">
        <f t="shared" ca="1" si="0"/>
        <v>-0.70000000000000007</v>
      </c>
      <c r="H4" t="s">
        <v>598</v>
      </c>
    </row>
    <row r="5" spans="1:8" x14ac:dyDescent="0.25">
      <c r="A5" t="s">
        <v>278</v>
      </c>
      <c r="B5" s="15" t="s">
        <v>279</v>
      </c>
      <c r="C5" s="16">
        <v>48</v>
      </c>
      <c r="D5" s="16">
        <v>51</v>
      </c>
      <c r="E5" s="17" t="s">
        <v>465</v>
      </c>
      <c r="F5">
        <f ca="1">IFERROR(IF(A5="","",OFFSET(Results!$AJ$1,MATCH(A5,Results!$A:$A,0)-1,0)),"")</f>
        <v>22</v>
      </c>
      <c r="G5" s="6">
        <f t="shared" ca="1" si="0"/>
        <v>-0.1</v>
      </c>
      <c r="H5" t="s">
        <v>599</v>
      </c>
    </row>
    <row r="6" spans="1:8" x14ac:dyDescent="0.25">
      <c r="A6" t="s">
        <v>280</v>
      </c>
      <c r="B6" s="15" t="s">
        <v>281</v>
      </c>
      <c r="C6" s="16">
        <v>31</v>
      </c>
      <c r="D6" s="16">
        <v>31</v>
      </c>
      <c r="E6" s="17" t="s">
        <v>226</v>
      </c>
      <c r="F6">
        <f ca="1">IFERROR(IF(A6="","",OFFSET(Results!$AJ$1,MATCH(A6,Results!$A:$A,0)-1,0)),"")</f>
        <v>18</v>
      </c>
      <c r="G6" s="6" t="str">
        <f t="shared" ca="1" si="0"/>
        <v/>
      </c>
      <c r="H6" t="s">
        <v>226</v>
      </c>
    </row>
    <row r="7" spans="1:8" x14ac:dyDescent="0.25">
      <c r="A7" t="s">
        <v>282</v>
      </c>
      <c r="B7" s="15" t="s">
        <v>283</v>
      </c>
      <c r="C7" s="16">
        <v>76</v>
      </c>
      <c r="D7" s="16">
        <v>51</v>
      </c>
      <c r="E7" s="17" t="s">
        <v>226</v>
      </c>
      <c r="F7">
        <f ca="1">IFERROR(IF(A7="","",OFFSET(Results!$AJ$1,MATCH(A7,Results!$A:$A,0)-1,0)),"")</f>
        <v>10</v>
      </c>
      <c r="G7" s="6" t="str">
        <f t="shared" ca="1" si="0"/>
        <v/>
      </c>
      <c r="H7" t="s">
        <v>226</v>
      </c>
    </row>
    <row r="8" spans="1:8" x14ac:dyDescent="0.25">
      <c r="A8" t="s">
        <v>284</v>
      </c>
      <c r="B8" s="15" t="s">
        <v>285</v>
      </c>
      <c r="C8" s="16">
        <v>18</v>
      </c>
      <c r="D8" s="16">
        <v>15</v>
      </c>
      <c r="E8" s="17" t="s">
        <v>226</v>
      </c>
      <c r="F8">
        <f ca="1">IFERROR(IF(A8="","",OFFSET(Results!$AJ$1,MATCH(A8,Results!$A:$A,0)-1,0)),"")</f>
        <v>25</v>
      </c>
      <c r="G8" s="6" t="str">
        <f t="shared" ca="1" si="0"/>
        <v/>
      </c>
      <c r="H8" t="s">
        <v>226</v>
      </c>
    </row>
    <row r="9" spans="1:8" x14ac:dyDescent="0.25">
      <c r="A9" t="s">
        <v>286</v>
      </c>
      <c r="B9" s="15" t="s">
        <v>250</v>
      </c>
      <c r="C9" s="16">
        <v>192</v>
      </c>
      <c r="D9" s="16">
        <v>151</v>
      </c>
      <c r="E9" s="17" t="s">
        <v>226</v>
      </c>
      <c r="F9">
        <f ca="1">IFERROR(IF(A9="","",OFFSET(Results!$AJ$1,MATCH(A9,Results!$A:$A,0)-1,0)),"")</f>
        <v>25</v>
      </c>
      <c r="G9" s="6" t="str">
        <f t="shared" ca="1" si="0"/>
        <v/>
      </c>
      <c r="H9" t="s">
        <v>226</v>
      </c>
    </row>
    <row r="10" spans="1:8" x14ac:dyDescent="0.25">
      <c r="A10" t="s">
        <v>287</v>
      </c>
      <c r="B10" s="15" t="s">
        <v>288</v>
      </c>
      <c r="C10" s="16">
        <v>22</v>
      </c>
      <c r="D10" s="16">
        <v>19</v>
      </c>
      <c r="E10" s="17" t="s">
        <v>226</v>
      </c>
      <c r="F10">
        <f ca="1">IFERROR(IF(A10="","",OFFSET(Results!$AJ$1,MATCH(A10,Results!$A:$A,0)-1,0)),"")</f>
        <v>14</v>
      </c>
      <c r="G10" s="6" t="str">
        <f t="shared" ca="1" si="0"/>
        <v/>
      </c>
      <c r="H10" t="s">
        <v>226</v>
      </c>
    </row>
    <row r="11" spans="1:8" x14ac:dyDescent="0.25">
      <c r="A11" t="s">
        <v>289</v>
      </c>
      <c r="B11" s="15" t="s">
        <v>290</v>
      </c>
      <c r="C11" s="16">
        <v>15</v>
      </c>
      <c r="D11" s="16">
        <v>15</v>
      </c>
      <c r="E11" s="17" t="s">
        <v>465</v>
      </c>
      <c r="F11">
        <f ca="1">IFERROR(IF(A11="","",OFFSET(Results!$AJ$1,MATCH(A11,Results!$A:$A,0)-1,0)),"")</f>
        <v>14</v>
      </c>
      <c r="G11" s="6">
        <f t="shared" ca="1" si="0"/>
        <v>-0.1</v>
      </c>
      <c r="H11" t="s">
        <v>600</v>
      </c>
    </row>
    <row r="12" spans="1:8" x14ac:dyDescent="0.25">
      <c r="A12" t="s">
        <v>291</v>
      </c>
      <c r="B12" s="15" t="s">
        <v>292</v>
      </c>
      <c r="C12" s="16">
        <v>88</v>
      </c>
      <c r="D12" s="16">
        <v>101</v>
      </c>
      <c r="E12" s="17" t="s">
        <v>465</v>
      </c>
      <c r="F12">
        <f ca="1">IFERROR(IF(A12="","",OFFSET(Results!$AJ$1,MATCH(A12,Results!$A:$A,0)-1,0)),"")</f>
        <v>32</v>
      </c>
      <c r="G12" s="6">
        <f t="shared" ca="1" si="0"/>
        <v>-0.1</v>
      </c>
      <c r="H12" t="s">
        <v>601</v>
      </c>
    </row>
    <row r="13" spans="1:8" x14ac:dyDescent="0.25">
      <c r="A13" t="s">
        <v>293</v>
      </c>
      <c r="B13" s="15" t="s">
        <v>243</v>
      </c>
      <c r="C13" s="16">
        <v>141</v>
      </c>
      <c r="D13" s="16">
        <v>101</v>
      </c>
      <c r="E13" s="17" t="s">
        <v>226</v>
      </c>
      <c r="F13">
        <f ca="1">IFERROR(IF(A13="","",OFFSET(Results!$AJ$1,MATCH(A13,Results!$A:$A,0)-1,0)),"")</f>
        <v>22</v>
      </c>
      <c r="G13" s="6" t="str">
        <f t="shared" ca="1" si="0"/>
        <v/>
      </c>
      <c r="H13" t="s">
        <v>226</v>
      </c>
    </row>
    <row r="14" spans="1:8" x14ac:dyDescent="0.25">
      <c r="A14" t="s">
        <v>294</v>
      </c>
      <c r="B14" s="15" t="s">
        <v>246</v>
      </c>
      <c r="C14" s="16">
        <v>278</v>
      </c>
      <c r="D14" s="16">
        <v>401</v>
      </c>
      <c r="E14" s="17" t="s">
        <v>465</v>
      </c>
      <c r="F14">
        <f ca="1">IFERROR(IF(A14="","",OFFSET(Results!$AJ$1,MATCH(A14,Results!$A:$A,0)-1,0)),"")</f>
        <v>14</v>
      </c>
      <c r="G14" s="6">
        <f t="shared" ca="1" si="0"/>
        <v>-0.1</v>
      </c>
      <c r="H14" t="s">
        <v>602</v>
      </c>
    </row>
    <row r="15" spans="1:8" x14ac:dyDescent="0.25">
      <c r="A15" t="s">
        <v>295</v>
      </c>
      <c r="B15" s="15" t="s">
        <v>296</v>
      </c>
      <c r="C15" s="16">
        <v>14</v>
      </c>
      <c r="D15" s="16">
        <v>12</v>
      </c>
      <c r="E15" s="17" t="s">
        <v>226</v>
      </c>
      <c r="F15">
        <f ca="1">IFERROR(IF(A15="","",OFFSET(Results!$AJ$1,MATCH(A15,Results!$A:$A,0)-1,0)),"")</f>
        <v>14</v>
      </c>
      <c r="G15" s="6" t="str">
        <f t="shared" ca="1" si="0"/>
        <v/>
      </c>
      <c r="H15" t="s">
        <v>226</v>
      </c>
    </row>
    <row r="16" spans="1:8" x14ac:dyDescent="0.25">
      <c r="A16" t="s">
        <v>297</v>
      </c>
      <c r="B16" s="15" t="s">
        <v>249</v>
      </c>
      <c r="C16" s="16">
        <v>25</v>
      </c>
      <c r="D16" s="16">
        <v>26</v>
      </c>
      <c r="E16" s="17" t="s">
        <v>465</v>
      </c>
      <c r="F16">
        <f ca="1">IFERROR(IF(A16="","",OFFSET(Results!$AJ$1,MATCH(A16,Results!$A:$A,0)-1,0)),"")</f>
        <v>20</v>
      </c>
      <c r="G16" s="6">
        <f t="shared" ca="1" si="0"/>
        <v>-0.1</v>
      </c>
      <c r="H16" t="s">
        <v>603</v>
      </c>
    </row>
    <row r="17" spans="1:8" x14ac:dyDescent="0.25">
      <c r="A17" t="s">
        <v>298</v>
      </c>
      <c r="B17" s="15" t="s">
        <v>259</v>
      </c>
      <c r="C17" s="16">
        <v>39</v>
      </c>
      <c r="D17" s="16">
        <v>41</v>
      </c>
      <c r="E17" s="17" t="s">
        <v>465</v>
      </c>
      <c r="F17">
        <f ca="1">IFERROR(IF(A17="","",OFFSET(Results!$AJ$1,MATCH(A17,Results!$A:$A,0)-1,0)),"")</f>
        <v>10</v>
      </c>
      <c r="G17" s="6">
        <f t="shared" ca="1" si="0"/>
        <v>-0.1</v>
      </c>
      <c r="H17" t="s">
        <v>604</v>
      </c>
    </row>
    <row r="18" spans="1:8" x14ac:dyDescent="0.25">
      <c r="A18" t="s">
        <v>299</v>
      </c>
      <c r="B18" s="15" t="s">
        <v>248</v>
      </c>
      <c r="C18" s="16">
        <v>135</v>
      </c>
      <c r="D18" s="16">
        <v>176</v>
      </c>
      <c r="E18" s="17" t="s">
        <v>466</v>
      </c>
      <c r="F18">
        <f ca="1">IFERROR(IF(A18="","",OFFSET(Results!$AJ$1,MATCH(A18,Results!$A:$A,0)-1,0)),"")</f>
        <v>28</v>
      </c>
      <c r="G18" s="6">
        <f t="shared" ca="1" si="0"/>
        <v>-0.2</v>
      </c>
      <c r="H18" t="s">
        <v>605</v>
      </c>
    </row>
    <row r="19" spans="1:8" x14ac:dyDescent="0.25">
      <c r="A19" t="s">
        <v>300</v>
      </c>
      <c r="B19" s="15" t="s">
        <v>301</v>
      </c>
      <c r="C19" s="16">
        <v>32</v>
      </c>
      <c r="D19" s="16">
        <v>19</v>
      </c>
      <c r="E19" s="17" t="s">
        <v>226</v>
      </c>
      <c r="F19">
        <f ca="1">IFERROR(IF(A19="","",OFFSET(Results!$AJ$1,MATCH(A19,Results!$A:$A,0)-1,0)),"")</f>
        <v>4</v>
      </c>
      <c r="G19" s="6" t="str">
        <f t="shared" ca="1" si="0"/>
        <v/>
      </c>
      <c r="H19" t="s">
        <v>226</v>
      </c>
    </row>
    <row r="20" spans="1:8" x14ac:dyDescent="0.25">
      <c r="A20" t="s">
        <v>302</v>
      </c>
      <c r="B20" s="15" t="s">
        <v>303</v>
      </c>
      <c r="C20" s="16">
        <v>39</v>
      </c>
      <c r="D20" s="16">
        <v>41</v>
      </c>
      <c r="E20" s="17" t="s">
        <v>466</v>
      </c>
      <c r="F20">
        <f ca="1">IFERROR(IF(A20="","",OFFSET(Results!$AJ$1,MATCH(A20,Results!$A:$A,0)-1,0)),"")</f>
        <v>7</v>
      </c>
      <c r="G20" s="6">
        <f t="shared" ca="1" si="0"/>
        <v>-0.2</v>
      </c>
      <c r="H20" t="s">
        <v>606</v>
      </c>
    </row>
    <row r="21" spans="1:8" x14ac:dyDescent="0.25">
      <c r="A21" t="s">
        <v>304</v>
      </c>
      <c r="B21" s="15" t="s">
        <v>305</v>
      </c>
      <c r="C21" s="16">
        <v>99</v>
      </c>
      <c r="D21" s="16">
        <v>71</v>
      </c>
      <c r="E21" s="17" t="s">
        <v>226</v>
      </c>
      <c r="F21">
        <f ca="1">IFERROR(IF(A21="","",OFFSET(Results!$AJ$1,MATCH(A21,Results!$A:$A,0)-1,0)),"")</f>
        <v>9</v>
      </c>
      <c r="G21" s="6" t="str">
        <f t="shared" ca="1" si="0"/>
        <v/>
      </c>
      <c r="H21" t="s">
        <v>226</v>
      </c>
    </row>
    <row r="22" spans="1:8" x14ac:dyDescent="0.25">
      <c r="A22" t="s">
        <v>306</v>
      </c>
      <c r="B22" s="15" t="s">
        <v>255</v>
      </c>
      <c r="C22" s="16">
        <v>19</v>
      </c>
      <c r="D22" s="16">
        <v>23</v>
      </c>
      <c r="E22" s="17" t="s">
        <v>467</v>
      </c>
      <c r="F22">
        <f ca="1">IFERROR(IF(A22="","",OFFSET(Results!$AJ$1,MATCH(A22,Results!$A:$A,0)-1,0)),"")</f>
        <v>3</v>
      </c>
      <c r="G22" s="6">
        <f t="shared" ca="1" si="0"/>
        <v>2.25</v>
      </c>
      <c r="H22" t="s">
        <v>607</v>
      </c>
    </row>
    <row r="23" spans="1:8" x14ac:dyDescent="0.25">
      <c r="A23" t="s">
        <v>307</v>
      </c>
      <c r="B23" s="15" t="s">
        <v>250</v>
      </c>
      <c r="C23" s="16">
        <v>192</v>
      </c>
      <c r="D23" s="16">
        <v>351</v>
      </c>
      <c r="E23" s="17" t="s">
        <v>466</v>
      </c>
      <c r="F23">
        <f ca="1">IFERROR(IF(A23="","",OFFSET(Results!$AJ$1,MATCH(A23,Results!$A:$A,0)-1,0)),"")</f>
        <v>29</v>
      </c>
      <c r="G23" s="6">
        <f t="shared" ca="1" si="0"/>
        <v>-0.2</v>
      </c>
      <c r="H23" t="s">
        <v>608</v>
      </c>
    </row>
    <row r="24" spans="1:8" x14ac:dyDescent="0.25">
      <c r="A24" t="s">
        <v>308</v>
      </c>
      <c r="B24" s="15" t="s">
        <v>309</v>
      </c>
      <c r="C24" s="16">
        <v>10</v>
      </c>
      <c r="D24" s="16">
        <v>8</v>
      </c>
      <c r="E24" s="17" t="s">
        <v>226</v>
      </c>
      <c r="F24">
        <f ca="1">IFERROR(IF(A24="","",OFFSET(Results!$AJ$1,MATCH(A24,Results!$A:$A,0)-1,0)),"")</f>
        <v>6</v>
      </c>
      <c r="G24" s="6" t="str">
        <f t="shared" ca="1" si="0"/>
        <v/>
      </c>
      <c r="H24" t="s">
        <v>226</v>
      </c>
    </row>
    <row r="25" spans="1:8" x14ac:dyDescent="0.25">
      <c r="A25" t="s">
        <v>310</v>
      </c>
      <c r="B25" s="15" t="s">
        <v>263</v>
      </c>
      <c r="C25" s="16">
        <v>35</v>
      </c>
      <c r="D25" s="16">
        <v>34</v>
      </c>
      <c r="E25" s="17" t="s">
        <v>226</v>
      </c>
      <c r="F25">
        <f ca="1">IFERROR(IF(A25="","",OFFSET(Results!$AJ$1,MATCH(A25,Results!$A:$A,0)-1,0)),"")</f>
        <v>18</v>
      </c>
      <c r="G25" s="6" t="str">
        <f t="shared" ca="1" si="0"/>
        <v/>
      </c>
      <c r="H25" t="s">
        <v>226</v>
      </c>
    </row>
    <row r="26" spans="1:8" x14ac:dyDescent="0.25">
      <c r="A26" t="s">
        <v>311</v>
      </c>
      <c r="B26" s="15" t="s">
        <v>303</v>
      </c>
      <c r="C26" s="16">
        <v>39</v>
      </c>
      <c r="D26" s="16">
        <v>31</v>
      </c>
      <c r="E26" s="17" t="s">
        <v>226</v>
      </c>
      <c r="F26">
        <f ca="1">IFERROR(IF(A26="","",OFFSET(Results!$AJ$1,MATCH(A26,Results!$A:$A,0)-1,0)),"")</f>
        <v>4</v>
      </c>
      <c r="G26" s="6" t="str">
        <f t="shared" ca="1" si="0"/>
        <v/>
      </c>
      <c r="H26" t="s">
        <v>226</v>
      </c>
    </row>
    <row r="27" spans="1:8" x14ac:dyDescent="0.25">
      <c r="A27" t="s">
        <v>312</v>
      </c>
      <c r="B27" s="15" t="s">
        <v>313</v>
      </c>
      <c r="C27" s="16">
        <v>152</v>
      </c>
      <c r="D27" s="16">
        <v>176</v>
      </c>
      <c r="E27" s="17" t="s">
        <v>465</v>
      </c>
      <c r="F27">
        <f ca="1">IFERROR(IF(A27="","",OFFSET(Results!$AJ$1,MATCH(A27,Results!$A:$A,0)-1,0)),"")</f>
        <v>30</v>
      </c>
      <c r="G27" s="6">
        <f t="shared" ca="1" si="0"/>
        <v>-0.1</v>
      </c>
      <c r="H27" t="s">
        <v>609</v>
      </c>
    </row>
    <row r="28" spans="1:8" x14ac:dyDescent="0.25">
      <c r="A28" t="s">
        <v>314</v>
      </c>
      <c r="B28" s="15" t="s">
        <v>315</v>
      </c>
      <c r="C28" s="16">
        <v>6.9</v>
      </c>
      <c r="D28" s="16">
        <v>5</v>
      </c>
      <c r="E28" s="17" t="s">
        <v>226</v>
      </c>
      <c r="F28">
        <f ca="1">IFERROR(IF(A28="","",OFFSET(Results!$AJ$1,MATCH(A28,Results!$A:$A,0)-1,0)),"")</f>
        <v>2</v>
      </c>
      <c r="G28" s="6" t="str">
        <f t="shared" ca="1" si="0"/>
        <v/>
      </c>
      <c r="H28" t="s">
        <v>226</v>
      </c>
    </row>
    <row r="29" spans="1:8" x14ac:dyDescent="0.25">
      <c r="A29" t="s">
        <v>316</v>
      </c>
      <c r="B29" s="15" t="s">
        <v>256</v>
      </c>
      <c r="C29" s="16">
        <v>56</v>
      </c>
      <c r="D29" s="16">
        <v>91</v>
      </c>
      <c r="E29" s="17" t="s">
        <v>464</v>
      </c>
      <c r="F29">
        <f ca="1">IFERROR(IF(A29="","",OFFSET(Results!$AJ$1,MATCH(A29,Results!$A:$A,0)-1,0)),"")</f>
        <v>10</v>
      </c>
      <c r="G29" s="6">
        <f t="shared" ca="1" si="0"/>
        <v>-0.70000000000000007</v>
      </c>
      <c r="H29" t="s">
        <v>610</v>
      </c>
    </row>
    <row r="30" spans="1:8" x14ac:dyDescent="0.25">
      <c r="A30" t="s">
        <v>317</v>
      </c>
      <c r="B30" s="15" t="s">
        <v>245</v>
      </c>
      <c r="C30" s="16">
        <v>80</v>
      </c>
      <c r="D30" s="16">
        <v>81</v>
      </c>
      <c r="E30" s="17" t="s">
        <v>226</v>
      </c>
      <c r="F30">
        <f ca="1">IFERROR(IF(A30="","",OFFSET(Results!$AJ$1,MATCH(A30,Results!$A:$A,0)-1,0)),"")</f>
        <v>20</v>
      </c>
      <c r="G30" s="6" t="str">
        <f t="shared" ca="1" si="0"/>
        <v/>
      </c>
      <c r="H30" t="s">
        <v>226</v>
      </c>
    </row>
    <row r="31" spans="1:8" x14ac:dyDescent="0.25">
      <c r="A31" t="s">
        <v>318</v>
      </c>
      <c r="B31" s="15" t="s">
        <v>268</v>
      </c>
      <c r="C31" s="16">
        <v>26</v>
      </c>
      <c r="D31" s="16">
        <v>17</v>
      </c>
      <c r="E31" s="17" t="s">
        <v>226</v>
      </c>
      <c r="F31">
        <f ca="1">IFERROR(IF(A31="","",OFFSET(Results!$AJ$1,MATCH(A31,Results!$A:$A,0)-1,0)),"")</f>
        <v>8</v>
      </c>
      <c r="G31" s="6" t="str">
        <f t="shared" ca="1" si="0"/>
        <v/>
      </c>
      <c r="H31" t="s">
        <v>226</v>
      </c>
    </row>
    <row r="32" spans="1:8" x14ac:dyDescent="0.25">
      <c r="A32" t="s">
        <v>319</v>
      </c>
      <c r="B32" s="15" t="s">
        <v>320</v>
      </c>
      <c r="C32" s="16">
        <v>29</v>
      </c>
      <c r="D32" s="16">
        <v>23</v>
      </c>
      <c r="E32" s="17" t="s">
        <v>226</v>
      </c>
      <c r="F32">
        <f ca="1">IFERROR(IF(A32="","",OFFSET(Results!$AJ$1,MATCH(A32,Results!$A:$A,0)-1,0)),"")</f>
        <v>10</v>
      </c>
      <c r="G32" s="6" t="str">
        <f t="shared" ca="1" si="0"/>
        <v/>
      </c>
      <c r="H32" t="s">
        <v>226</v>
      </c>
    </row>
    <row r="33" spans="1:8" x14ac:dyDescent="0.25">
      <c r="A33" t="s">
        <v>321</v>
      </c>
      <c r="B33" s="15" t="s">
        <v>275</v>
      </c>
      <c r="C33" s="16">
        <v>69</v>
      </c>
      <c r="D33" s="16">
        <v>67</v>
      </c>
      <c r="E33" s="17" t="s">
        <v>226</v>
      </c>
      <c r="F33">
        <f ca="1">IFERROR(IF(A33="","",OFFSET(Results!$AJ$1,MATCH(A33,Results!$A:$A,0)-1,0)),"")</f>
        <v>30</v>
      </c>
      <c r="G33" s="6" t="str">
        <f t="shared" ca="1" si="0"/>
        <v/>
      </c>
      <c r="H33" t="s">
        <v>226</v>
      </c>
    </row>
    <row r="34" spans="1:8" x14ac:dyDescent="0.25">
      <c r="A34" t="s">
        <v>226</v>
      </c>
      <c r="B34" s="15" t="s">
        <v>226</v>
      </c>
      <c r="C34" s="16" t="s">
        <v>226</v>
      </c>
      <c r="D34" s="16" t="s">
        <v>226</v>
      </c>
      <c r="E34" s="17" t="s">
        <v>226</v>
      </c>
      <c r="F34" t="str">
        <f ca="1">IFERROR(IF(A34="","",OFFSET(Results!$AJ$1,MATCH(A34,Results!$A:$A,0)-1,0)),"")</f>
        <v/>
      </c>
      <c r="G34" s="6" t="str">
        <f t="shared" ca="1" si="0"/>
        <v/>
      </c>
      <c r="H34" t="s">
        <v>226</v>
      </c>
    </row>
    <row r="35" spans="1:8" x14ac:dyDescent="0.25">
      <c r="A35" t="s">
        <v>226</v>
      </c>
      <c r="B35" s="15" t="s">
        <v>226</v>
      </c>
      <c r="C35" s="16" t="s">
        <v>226</v>
      </c>
      <c r="D35" s="16" t="s">
        <v>226</v>
      </c>
      <c r="E35" s="17" t="s">
        <v>226</v>
      </c>
      <c r="F35" t="str">
        <f ca="1">IFERROR(IF(A35="","",OFFSET(Results!$AJ$1,MATCH(A35,Results!$A:$A,0)-1,0)),"")</f>
        <v/>
      </c>
      <c r="G35" s="6" t="str">
        <f t="shared" ca="1" si="0"/>
        <v/>
      </c>
      <c r="H35" t="s">
        <v>226</v>
      </c>
    </row>
    <row r="36" spans="1:8" x14ac:dyDescent="0.25">
      <c r="A36" t="s">
        <v>226</v>
      </c>
      <c r="B36" s="15" t="s">
        <v>226</v>
      </c>
      <c r="C36" s="16" t="s">
        <v>226</v>
      </c>
      <c r="D36" s="16" t="s">
        <v>226</v>
      </c>
      <c r="E36" s="17" t="s">
        <v>226</v>
      </c>
      <c r="F36" t="str">
        <f ca="1">IFERROR(IF(A36="","",OFFSET(Results!$AJ$1,MATCH(A36,Results!$A:$A,0)-1,0)),"")</f>
        <v/>
      </c>
      <c r="G36" s="6" t="str">
        <f t="shared" ca="1" si="0"/>
        <v/>
      </c>
      <c r="H36" t="s">
        <v>226</v>
      </c>
    </row>
    <row r="37" spans="1:8" x14ac:dyDescent="0.25">
      <c r="A37" t="s">
        <v>226</v>
      </c>
      <c r="B37" s="15" t="s">
        <v>226</v>
      </c>
      <c r="C37" s="16" t="s">
        <v>226</v>
      </c>
      <c r="D37" s="16" t="s">
        <v>226</v>
      </c>
      <c r="E37" s="17" t="s">
        <v>226</v>
      </c>
      <c r="F37" t="str">
        <f ca="1">IFERROR(IF(A37="","",OFFSET(Results!$AJ$1,MATCH(A37,Results!$A:$A,0)-1,0)),"")</f>
        <v/>
      </c>
      <c r="G37" s="6" t="str">
        <f t="shared" ca="1" si="0"/>
        <v/>
      </c>
      <c r="H37" t="s">
        <v>226</v>
      </c>
    </row>
    <row r="38" spans="1:8" x14ac:dyDescent="0.25">
      <c r="A38" t="s">
        <v>226</v>
      </c>
      <c r="B38" s="15" t="s">
        <v>226</v>
      </c>
      <c r="C38" s="16" t="s">
        <v>226</v>
      </c>
      <c r="D38" s="16" t="s">
        <v>226</v>
      </c>
      <c r="E38" s="17" t="s">
        <v>226</v>
      </c>
      <c r="F38" t="str">
        <f ca="1">IFERROR(IF(A38="","",OFFSET(Results!$AJ$1,MATCH(A38,Results!$A:$A,0)-1,0)),"")</f>
        <v/>
      </c>
      <c r="G38" s="6" t="str">
        <f t="shared" ca="1" si="0"/>
        <v/>
      </c>
      <c r="H38" t="s">
        <v>226</v>
      </c>
    </row>
    <row r="39" spans="1:8" x14ac:dyDescent="0.25">
      <c r="A39" t="s">
        <v>226</v>
      </c>
      <c r="B39" s="15" t="s">
        <v>226</v>
      </c>
      <c r="C39" s="16" t="s">
        <v>226</v>
      </c>
      <c r="D39" s="16" t="s">
        <v>226</v>
      </c>
      <c r="E39" s="17" t="s">
        <v>226</v>
      </c>
      <c r="F39" t="str">
        <f ca="1">IFERROR(IF(A39="","",OFFSET(Results!$AJ$1,MATCH(A39,Results!$A:$A,0)-1,0)),"")</f>
        <v/>
      </c>
      <c r="G39" s="6" t="str">
        <f t="shared" ca="1" si="0"/>
        <v/>
      </c>
      <c r="H39" t="s">
        <v>226</v>
      </c>
    </row>
    <row r="40" spans="1:8" x14ac:dyDescent="0.25">
      <c r="A40" t="s">
        <v>226</v>
      </c>
      <c r="B40" s="15" t="s">
        <v>226</v>
      </c>
      <c r="C40" s="16" t="s">
        <v>226</v>
      </c>
      <c r="D40" s="16" t="s">
        <v>226</v>
      </c>
      <c r="E40" s="17" t="s">
        <v>226</v>
      </c>
      <c r="F40" t="str">
        <f ca="1">IFERROR(IF(A40="","",OFFSET(Results!$AJ$1,MATCH(A40,Results!$A:$A,0)-1,0)),"")</f>
        <v/>
      </c>
      <c r="G40" s="6" t="str">
        <f t="shared" ca="1" si="0"/>
        <v/>
      </c>
      <c r="H40" t="s">
        <v>226</v>
      </c>
    </row>
    <row r="41" spans="1:8" x14ac:dyDescent="0.25">
      <c r="A41" t="s">
        <v>226</v>
      </c>
      <c r="B41" s="15" t="s">
        <v>226</v>
      </c>
      <c r="C41" s="16" t="s">
        <v>226</v>
      </c>
      <c r="D41" s="16" t="s">
        <v>226</v>
      </c>
      <c r="E41" s="17" t="s">
        <v>226</v>
      </c>
      <c r="F41" t="str">
        <f ca="1">IFERROR(IF(A41="","",OFFSET(Results!$AJ$1,MATCH(A41,Results!$A:$A,0)-1,0)),"")</f>
        <v/>
      </c>
      <c r="G41" s="6" t="str">
        <f t="shared" ca="1" si="0"/>
        <v/>
      </c>
      <c r="H41" t="s">
        <v>226</v>
      </c>
    </row>
    <row r="42" spans="1:8" x14ac:dyDescent="0.25">
      <c r="A42" t="s">
        <v>226</v>
      </c>
      <c r="B42" s="15" t="s">
        <v>226</v>
      </c>
      <c r="C42" s="16" t="s">
        <v>226</v>
      </c>
      <c r="D42" s="16" t="s">
        <v>226</v>
      </c>
      <c r="E42" s="17" t="s">
        <v>226</v>
      </c>
      <c r="F42" t="str">
        <f ca="1">IFERROR(IF(A42="","",OFFSET(Results!$AJ$1,MATCH(A42,Results!$A:$A,0)-1,0)),"")</f>
        <v/>
      </c>
      <c r="G42" s="6" t="str">
        <f t="shared" ca="1" si="0"/>
        <v/>
      </c>
      <c r="H42" t="s">
        <v>226</v>
      </c>
    </row>
    <row r="43" spans="1:8" x14ac:dyDescent="0.25">
      <c r="A43" t="s">
        <v>226</v>
      </c>
      <c r="B43" s="15" t="s">
        <v>226</v>
      </c>
      <c r="C43" s="16" t="s">
        <v>226</v>
      </c>
      <c r="D43" s="16" t="s">
        <v>226</v>
      </c>
      <c r="E43" s="17" t="s">
        <v>226</v>
      </c>
      <c r="F43" t="str">
        <f ca="1">IFERROR(IF(A43="","",OFFSET(Results!$AJ$1,MATCH(A43,Results!$A:$A,0)-1,0)),"")</f>
        <v/>
      </c>
      <c r="G43" s="6" t="str">
        <f t="shared" ca="1" si="0"/>
        <v/>
      </c>
      <c r="H43" t="s">
        <v>226</v>
      </c>
    </row>
    <row r="44" spans="1:8" x14ac:dyDescent="0.25">
      <c r="A44" t="s">
        <v>226</v>
      </c>
      <c r="B44" s="15" t="s">
        <v>226</v>
      </c>
      <c r="C44" s="16" t="s">
        <v>226</v>
      </c>
      <c r="D44" s="16" t="s">
        <v>226</v>
      </c>
      <c r="E44" s="17" t="s">
        <v>226</v>
      </c>
      <c r="F44" t="str">
        <f ca="1">IFERROR(IF(A44="","",OFFSET(Results!$AJ$1,MATCH(A44,Results!$A:$A,0)-1,0)),"")</f>
        <v/>
      </c>
      <c r="G44" s="6" t="str">
        <f t="shared" ca="1" si="0"/>
        <v/>
      </c>
      <c r="H44" t="s">
        <v>226</v>
      </c>
    </row>
    <row r="45" spans="1:8" x14ac:dyDescent="0.25">
      <c r="A45" t="s">
        <v>226</v>
      </c>
      <c r="B45" s="15" t="s">
        <v>226</v>
      </c>
      <c r="C45" s="16" t="s">
        <v>226</v>
      </c>
      <c r="D45" s="16" t="s">
        <v>226</v>
      </c>
      <c r="E45" s="17" t="s">
        <v>226</v>
      </c>
      <c r="F45" t="str">
        <f ca="1">IFERROR(IF(A45="","",OFFSET(Results!$AJ$1,MATCH(A45,Results!$A:$A,0)-1,0)),"")</f>
        <v/>
      </c>
      <c r="G45" s="6" t="str">
        <f t="shared" ca="1" si="0"/>
        <v/>
      </c>
      <c r="H45" t="s">
        <v>226</v>
      </c>
    </row>
    <row r="46" spans="1:8" x14ac:dyDescent="0.25">
      <c r="A46" t="s">
        <v>226</v>
      </c>
      <c r="B46" s="15" t="s">
        <v>226</v>
      </c>
      <c r="C46" s="16" t="s">
        <v>226</v>
      </c>
      <c r="D46" s="16" t="s">
        <v>226</v>
      </c>
      <c r="E46" s="17" t="s">
        <v>226</v>
      </c>
      <c r="F46" t="str">
        <f ca="1">IFERROR(IF(A46="","",OFFSET(Results!$AJ$1,MATCH(A46,Results!$A:$A,0)-1,0)),"")</f>
        <v/>
      </c>
      <c r="G46" s="6" t="str">
        <f t="shared" ca="1" si="0"/>
        <v/>
      </c>
      <c r="H46" t="s">
        <v>226</v>
      </c>
    </row>
    <row r="47" spans="1:8" x14ac:dyDescent="0.25">
      <c r="A47" t="s">
        <v>226</v>
      </c>
      <c r="B47" s="15" t="s">
        <v>226</v>
      </c>
      <c r="C47" s="16" t="s">
        <v>226</v>
      </c>
      <c r="D47" s="16" t="s">
        <v>226</v>
      </c>
      <c r="E47" s="17" t="s">
        <v>226</v>
      </c>
      <c r="F47" t="str">
        <f ca="1">IFERROR(IF(A47="","",OFFSET(Results!$AJ$1,MATCH(A47,Results!$A:$A,0)-1,0)),"")</f>
        <v/>
      </c>
      <c r="G47" s="6" t="str">
        <f t="shared" ca="1" si="0"/>
        <v/>
      </c>
      <c r="H47" t="s">
        <v>226</v>
      </c>
    </row>
    <row r="48" spans="1:8" x14ac:dyDescent="0.25">
      <c r="A48" t="s">
        <v>226</v>
      </c>
      <c r="B48" s="15" t="s">
        <v>226</v>
      </c>
      <c r="C48" s="16" t="s">
        <v>226</v>
      </c>
      <c r="D48" s="16" t="s">
        <v>226</v>
      </c>
      <c r="E48" s="17" t="s">
        <v>226</v>
      </c>
      <c r="F48" t="str">
        <f ca="1">IFERROR(IF(A48="","",OFFSET(Results!$AJ$1,MATCH(A48,Results!$A:$A,0)-1,0)),"")</f>
        <v/>
      </c>
      <c r="G48" s="6" t="str">
        <f t="shared" ca="1" si="0"/>
        <v/>
      </c>
      <c r="H48" t="s">
        <v>226</v>
      </c>
    </row>
    <row r="49" spans="1:8" x14ac:dyDescent="0.25">
      <c r="A49" t="s">
        <v>226</v>
      </c>
      <c r="B49" s="15" t="s">
        <v>226</v>
      </c>
      <c r="C49" s="16" t="s">
        <v>226</v>
      </c>
      <c r="D49" s="16" t="s">
        <v>226</v>
      </c>
      <c r="E49" s="17" t="s">
        <v>226</v>
      </c>
      <c r="F49" t="str">
        <f ca="1">IFERROR(IF(A49="","",OFFSET(Results!$AJ$1,MATCH(A49,Results!$A:$A,0)-1,0)),"")</f>
        <v/>
      </c>
      <c r="G49" s="6" t="str">
        <f t="shared" ca="1" si="0"/>
        <v/>
      </c>
      <c r="H49" t="s">
        <v>226</v>
      </c>
    </row>
    <row r="50" spans="1:8" x14ac:dyDescent="0.25">
      <c r="A50" t="s">
        <v>226</v>
      </c>
      <c r="B50" s="15" t="s">
        <v>226</v>
      </c>
      <c r="C50" s="16" t="s">
        <v>226</v>
      </c>
      <c r="D50" s="16" t="s">
        <v>226</v>
      </c>
      <c r="E50" s="17" t="s">
        <v>226</v>
      </c>
      <c r="F50" t="str">
        <f ca="1">IFERROR(IF(A50="","",OFFSET(Results!$AJ$1,MATCH(A50,Results!$A:$A,0)-1,0)),"")</f>
        <v/>
      </c>
      <c r="G50" s="6" t="str">
        <f t="shared" ca="1" si="0"/>
        <v/>
      </c>
      <c r="H50" t="s">
        <v>226</v>
      </c>
    </row>
    <row r="51" spans="1:8" x14ac:dyDescent="0.25">
      <c r="A51" t="s">
        <v>226</v>
      </c>
      <c r="B51" s="15" t="s">
        <v>226</v>
      </c>
      <c r="C51" s="16" t="s">
        <v>226</v>
      </c>
      <c r="D51" s="16" t="s">
        <v>226</v>
      </c>
      <c r="E51" s="17" t="s">
        <v>226</v>
      </c>
      <c r="F51" t="str">
        <f ca="1">IFERROR(IF(A51="","",OFFSET(Results!$AJ$1,MATCH(A51,Results!$A:$A,0)-1,0)),"")</f>
        <v/>
      </c>
      <c r="G51" s="6" t="str">
        <f t="shared" ca="1" si="0"/>
        <v/>
      </c>
      <c r="H51" t="s">
        <v>226</v>
      </c>
    </row>
    <row r="52" spans="1:8" x14ac:dyDescent="0.25">
      <c r="A52" t="s">
        <v>226</v>
      </c>
      <c r="B52" s="15" t="s">
        <v>226</v>
      </c>
      <c r="C52" s="16" t="s">
        <v>226</v>
      </c>
      <c r="D52" s="16" t="s">
        <v>226</v>
      </c>
      <c r="E52" s="17" t="s">
        <v>226</v>
      </c>
      <c r="F52" t="str">
        <f ca="1">IFERROR(IF(A52="","",OFFSET(Results!$AJ$1,MATCH(A52,Results!$A:$A,0)-1,0)),"")</f>
        <v/>
      </c>
      <c r="G52" s="6" t="str">
        <f t="shared" ca="1" si="0"/>
        <v/>
      </c>
      <c r="H52" t="s">
        <v>226</v>
      </c>
    </row>
    <row r="53" spans="1:8" x14ac:dyDescent="0.25">
      <c r="A53" t="s">
        <v>226</v>
      </c>
      <c r="B53" s="15" t="s">
        <v>226</v>
      </c>
      <c r="C53" s="16" t="s">
        <v>226</v>
      </c>
      <c r="D53" s="16" t="s">
        <v>226</v>
      </c>
      <c r="E53" s="17" t="s">
        <v>226</v>
      </c>
      <c r="F53" t="str">
        <f ca="1">IFERROR(IF(A53="","",OFFSET(Results!$AJ$1,MATCH(A53,Results!$A:$A,0)-1,0)),"")</f>
        <v/>
      </c>
      <c r="G53" s="6" t="str">
        <f t="shared" ca="1" si="0"/>
        <v/>
      </c>
      <c r="H53" t="s">
        <v>226</v>
      </c>
    </row>
    <row r="54" spans="1:8" x14ac:dyDescent="0.25">
      <c r="A54" t="s">
        <v>226</v>
      </c>
      <c r="B54" s="15" t="s">
        <v>226</v>
      </c>
      <c r="C54" s="16" t="s">
        <v>226</v>
      </c>
      <c r="D54" s="16" t="s">
        <v>226</v>
      </c>
      <c r="E54" s="17" t="s">
        <v>226</v>
      </c>
      <c r="F54" t="str">
        <f ca="1">IFERROR(IF(A54="","",OFFSET(Results!$AJ$1,MATCH(A54,Results!$A:$A,0)-1,0)),"")</f>
        <v/>
      </c>
      <c r="G54" s="6" t="str">
        <f t="shared" ca="1" si="0"/>
        <v/>
      </c>
      <c r="H54" t="s">
        <v>226</v>
      </c>
    </row>
    <row r="55" spans="1:8" x14ac:dyDescent="0.25">
      <c r="A55" t="s">
        <v>226</v>
      </c>
      <c r="B55" s="15" t="s">
        <v>226</v>
      </c>
      <c r="C55" s="16" t="s">
        <v>226</v>
      </c>
      <c r="D55" s="16" t="s">
        <v>226</v>
      </c>
      <c r="E55" s="17" t="s">
        <v>226</v>
      </c>
      <c r="F55" t="str">
        <f ca="1">IFERROR(IF(A55="","",OFFSET(Results!$AJ$1,MATCH(A55,Results!$A:$A,0)-1,0)),"")</f>
        <v/>
      </c>
      <c r="G55" s="6" t="str">
        <f t="shared" ca="1" si="0"/>
        <v/>
      </c>
      <c r="H55" t="s">
        <v>226</v>
      </c>
    </row>
    <row r="56" spans="1:8" x14ac:dyDescent="0.25">
      <c r="A56" t="s">
        <v>226</v>
      </c>
      <c r="B56" s="15" t="s">
        <v>226</v>
      </c>
      <c r="C56" s="16" t="s">
        <v>226</v>
      </c>
      <c r="D56" s="16" t="s">
        <v>226</v>
      </c>
      <c r="E56" s="17" t="s">
        <v>226</v>
      </c>
      <c r="F56" t="str">
        <f ca="1">IFERROR(IF(A56="","",OFFSET(Results!$AJ$1,MATCH(A56,Results!$A:$A,0)-1,0)),"")</f>
        <v/>
      </c>
      <c r="G56" s="6" t="str">
        <f t="shared" ca="1" si="0"/>
        <v/>
      </c>
      <c r="H56" t="s">
        <v>226</v>
      </c>
    </row>
    <row r="57" spans="1:8" x14ac:dyDescent="0.25">
      <c r="A57" t="s">
        <v>226</v>
      </c>
      <c r="B57" s="15" t="s">
        <v>226</v>
      </c>
      <c r="C57" s="16" t="s">
        <v>226</v>
      </c>
      <c r="D57" s="16" t="s">
        <v>226</v>
      </c>
      <c r="E57" s="17" t="s">
        <v>226</v>
      </c>
      <c r="F57" t="str">
        <f ca="1">IFERROR(IF(A57="","",OFFSET(Results!$AJ$1,MATCH(A57,Results!$A:$A,0)-1,0)),"")</f>
        <v/>
      </c>
      <c r="G57" s="6" t="str">
        <f t="shared" ca="1" si="0"/>
        <v/>
      </c>
      <c r="H57" t="s">
        <v>226</v>
      </c>
    </row>
    <row r="58" spans="1:8" x14ac:dyDescent="0.25">
      <c r="A58" t="s">
        <v>226</v>
      </c>
      <c r="B58" s="15" t="s">
        <v>226</v>
      </c>
      <c r="C58" s="16" t="s">
        <v>226</v>
      </c>
      <c r="D58" s="16" t="s">
        <v>226</v>
      </c>
      <c r="E58" s="17" t="s">
        <v>226</v>
      </c>
      <c r="F58" t="str">
        <f ca="1">IFERROR(IF(A58="","",OFFSET(Results!$AJ$1,MATCH(A58,Results!$A:$A,0)-1,0)),"")</f>
        <v/>
      </c>
      <c r="G58" s="6" t="str">
        <f t="shared" ca="1" si="0"/>
        <v/>
      </c>
      <c r="H58" t="s">
        <v>226</v>
      </c>
    </row>
    <row r="59" spans="1:8" x14ac:dyDescent="0.25">
      <c r="A59" t="s">
        <v>226</v>
      </c>
      <c r="B59" s="15" t="s">
        <v>226</v>
      </c>
      <c r="C59" s="16" t="s">
        <v>226</v>
      </c>
      <c r="D59" s="16" t="s">
        <v>226</v>
      </c>
      <c r="E59" s="17" t="s">
        <v>226</v>
      </c>
      <c r="F59" t="str">
        <f ca="1">IFERROR(IF(A59="","",OFFSET(Results!$AJ$1,MATCH(A59,Results!$A:$A,0)-1,0)),"")</f>
        <v/>
      </c>
      <c r="G59" s="6" t="str">
        <f t="shared" ca="1" si="0"/>
        <v/>
      </c>
      <c r="H59" t="s">
        <v>226</v>
      </c>
    </row>
    <row r="60" spans="1:8" x14ac:dyDescent="0.25">
      <c r="A60" t="s">
        <v>226</v>
      </c>
      <c r="B60" s="15" t="s">
        <v>226</v>
      </c>
      <c r="C60" s="16" t="s">
        <v>226</v>
      </c>
      <c r="D60" s="16" t="s">
        <v>226</v>
      </c>
      <c r="E60" s="17" t="s">
        <v>226</v>
      </c>
      <c r="F60" t="str">
        <f ca="1">IFERROR(IF(A60="","",OFFSET(Results!$AJ$1,MATCH(A60,Results!$A:$A,0)-1,0)),"")</f>
        <v/>
      </c>
      <c r="G60" s="6" t="str">
        <f t="shared" ca="1" si="0"/>
        <v/>
      </c>
      <c r="H60" t="s">
        <v>226</v>
      </c>
    </row>
    <row r="61" spans="1:8" x14ac:dyDescent="0.25">
      <c r="A61" t="s">
        <v>226</v>
      </c>
      <c r="B61" s="15" t="s">
        <v>226</v>
      </c>
      <c r="C61" s="16" t="s">
        <v>226</v>
      </c>
      <c r="D61" s="16" t="s">
        <v>226</v>
      </c>
      <c r="E61" s="17" t="s">
        <v>226</v>
      </c>
      <c r="F61" t="str">
        <f ca="1">IFERROR(IF(A61="","",OFFSET(Results!$AJ$1,MATCH(A61,Results!$A:$A,0)-1,0)),"")</f>
        <v/>
      </c>
      <c r="G61" s="6" t="str">
        <f t="shared" ca="1" si="0"/>
        <v/>
      </c>
      <c r="H61" t="s">
        <v>226</v>
      </c>
    </row>
    <row r="62" spans="1:8" x14ac:dyDescent="0.25">
      <c r="A62" t="s">
        <v>226</v>
      </c>
      <c r="B62" s="15" t="s">
        <v>226</v>
      </c>
      <c r="C62" s="16" t="s">
        <v>226</v>
      </c>
      <c r="D62" s="16" t="s">
        <v>226</v>
      </c>
      <c r="E62" s="17" t="s">
        <v>226</v>
      </c>
      <c r="F62" t="str">
        <f ca="1">IFERROR(IF(A62="","",OFFSET(Results!$AJ$1,MATCH(A62,Results!$A:$A,0)-1,0)),"")</f>
        <v/>
      </c>
      <c r="G62" s="6" t="str">
        <f t="shared" ca="1" si="0"/>
        <v/>
      </c>
      <c r="H62" t="s">
        <v>226</v>
      </c>
    </row>
    <row r="63" spans="1:8" x14ac:dyDescent="0.25">
      <c r="A63" t="s">
        <v>226</v>
      </c>
      <c r="B63" s="15" t="s">
        <v>226</v>
      </c>
      <c r="C63" s="16" t="s">
        <v>226</v>
      </c>
      <c r="D63" s="16" t="s">
        <v>226</v>
      </c>
      <c r="E63" s="17" t="s">
        <v>226</v>
      </c>
      <c r="F63" t="str">
        <f ca="1">IFERROR(IF(A63="","",OFFSET(Results!$AJ$1,MATCH(A63,Results!$A:$A,0)-1,0)),"")</f>
        <v/>
      </c>
      <c r="G63" s="6" t="str">
        <f t="shared" ca="1" si="0"/>
        <v/>
      </c>
      <c r="H63" t="s">
        <v>226</v>
      </c>
    </row>
    <row r="64" spans="1:8" x14ac:dyDescent="0.25">
      <c r="A64" t="s">
        <v>226</v>
      </c>
      <c r="B64" s="15" t="s">
        <v>226</v>
      </c>
      <c r="C64" s="16" t="s">
        <v>226</v>
      </c>
      <c r="D64" s="16" t="s">
        <v>226</v>
      </c>
      <c r="E64" s="17" t="s">
        <v>226</v>
      </c>
      <c r="F64" t="str">
        <f ca="1">IFERROR(IF(A64="","",OFFSET(Results!$AJ$1,MATCH(A64,Results!$A:$A,0)-1,0)),"")</f>
        <v/>
      </c>
      <c r="G64" s="6" t="str">
        <f t="shared" ca="1" si="0"/>
        <v/>
      </c>
      <c r="H64" t="s">
        <v>226</v>
      </c>
    </row>
    <row r="65" spans="1:8" x14ac:dyDescent="0.25">
      <c r="A65" t="s">
        <v>226</v>
      </c>
      <c r="B65" s="15" t="s">
        <v>226</v>
      </c>
      <c r="C65" s="16" t="s">
        <v>226</v>
      </c>
      <c r="D65" s="16" t="s">
        <v>226</v>
      </c>
      <c r="E65" s="17" t="s">
        <v>226</v>
      </c>
      <c r="F65" t="str">
        <f ca="1">IFERROR(IF(A65="","",OFFSET(Results!$AJ$1,MATCH(A65,Results!$A:$A,0)-1,0)),"")</f>
        <v/>
      </c>
      <c r="G65" s="6" t="str">
        <f t="shared" ca="1" si="0"/>
        <v/>
      </c>
      <c r="H65" t="s">
        <v>226</v>
      </c>
    </row>
    <row r="66" spans="1:8" x14ac:dyDescent="0.25">
      <c r="A66" t="s">
        <v>226</v>
      </c>
      <c r="B66" s="15" t="s">
        <v>226</v>
      </c>
      <c r="C66" s="16" t="s">
        <v>226</v>
      </c>
      <c r="D66" s="16" t="s">
        <v>226</v>
      </c>
      <c r="E66" s="17" t="s">
        <v>226</v>
      </c>
      <c r="F66" t="str">
        <f ca="1">IFERROR(IF(A66="","",OFFSET(Results!$AJ$1,MATCH(A66,Results!$A:$A,0)-1,0)),"")</f>
        <v/>
      </c>
      <c r="G66" s="6" t="str">
        <f t="shared" ca="1" si="0"/>
        <v/>
      </c>
      <c r="H66" t="s">
        <v>226</v>
      </c>
    </row>
    <row r="67" spans="1:8" x14ac:dyDescent="0.25">
      <c r="A67" t="s">
        <v>226</v>
      </c>
      <c r="B67" s="15" t="s">
        <v>226</v>
      </c>
      <c r="C67" s="16" t="s">
        <v>226</v>
      </c>
      <c r="D67" s="16" t="s">
        <v>226</v>
      </c>
      <c r="E67" s="17" t="s">
        <v>226</v>
      </c>
      <c r="F67" t="str">
        <f ca="1">IFERROR(IF(A67="","",OFFSET(Results!$AJ$1,MATCH(A67,Results!$A:$A,0)-1,0)),"")</f>
        <v/>
      </c>
      <c r="G67" s="6" t="str">
        <f t="shared" ref="G67:G130" ca="1" si="1">IF(OR(E67="",F67=""),"",IF(F67=1,(IF(COUNTIFS(F:F,"&lt;="&amp;F67)&lt;=1,1,(1-COUNTIFS(F:F,"&lt;"&amp;F67))/COUNTIFS(F:F,F67)))*50*E67*(1+VALUE(MID(H67,FIND(": ",H67)+2,FIND("/",H67)-FIND(":",H67)-2))-1)+50*E67*(1+VALUE(MID(H67,FIND(": ",H67)+2,FIND("/",H67)-FIND(":",H67)-2))-1)/VALUE(RIGHT(H67,1)),IF(F67&lt;=VALUE(MID(H67,FIND(", ",H67)+2,IF(MID(H67,FIND(", ",H67)+2,1)="1",2,1))),(IF(COUNTIFS(F:F,"&lt;="&amp;F67)&lt;=VALUE(MID(H67,FIND(", ",H67)+2,IF(MID(H67,FIND(", ",H67)+2,1)="1",2,1))),1,(VALUE(MID(H67,FIND(", ",H67)+2,IF(MID(H67,FIND(", ",H67)+2,1)="1",2,1)))-COUNTIFS(F:F,"&lt;"&amp;F67))/COUNTIFS(F:F,F67)))*(50*E67*(1+VALUE(MID(H67,FIND(": ",H67)+2,FIND("/",H67)-FIND(":",H67)-2))-1)/VALUE(RIGHT(H67,1))+50*E67)-(100*E67),-E67*100)))</f>
        <v/>
      </c>
      <c r="H67" t="s">
        <v>226</v>
      </c>
    </row>
    <row r="68" spans="1:8" x14ac:dyDescent="0.25">
      <c r="A68" t="s">
        <v>226</v>
      </c>
      <c r="B68" s="15" t="s">
        <v>226</v>
      </c>
      <c r="C68" s="16" t="s">
        <v>226</v>
      </c>
      <c r="D68" s="16" t="s">
        <v>226</v>
      </c>
      <c r="E68" s="17" t="s">
        <v>226</v>
      </c>
      <c r="F68" t="str">
        <f ca="1">IFERROR(IF(A68="","",OFFSET(Results!$AJ$1,MATCH(A68,Results!$A:$A,0)-1,0)),"")</f>
        <v/>
      </c>
      <c r="G68" s="6" t="str">
        <f t="shared" ca="1" si="1"/>
        <v/>
      </c>
      <c r="H68" t="s">
        <v>226</v>
      </c>
    </row>
    <row r="69" spans="1:8" x14ac:dyDescent="0.25">
      <c r="A69" t="s">
        <v>226</v>
      </c>
      <c r="B69" s="15" t="s">
        <v>226</v>
      </c>
      <c r="C69" s="16" t="s">
        <v>226</v>
      </c>
      <c r="D69" s="16" t="s">
        <v>226</v>
      </c>
      <c r="E69" s="17" t="s">
        <v>226</v>
      </c>
      <c r="F69" t="str">
        <f ca="1">IFERROR(IF(A69="","",OFFSET(Results!$AJ$1,MATCH(A69,Results!$A:$A,0)-1,0)),"")</f>
        <v/>
      </c>
      <c r="G69" s="6" t="str">
        <f t="shared" ca="1" si="1"/>
        <v/>
      </c>
      <c r="H69" t="s">
        <v>226</v>
      </c>
    </row>
    <row r="70" spans="1:8" x14ac:dyDescent="0.25">
      <c r="A70" t="s">
        <v>226</v>
      </c>
      <c r="B70" s="15" t="s">
        <v>226</v>
      </c>
      <c r="C70" s="16" t="s">
        <v>226</v>
      </c>
      <c r="D70" s="16" t="s">
        <v>226</v>
      </c>
      <c r="E70" s="17" t="s">
        <v>226</v>
      </c>
      <c r="F70" t="str">
        <f ca="1">IFERROR(IF(A70="","",OFFSET(Results!$AJ$1,MATCH(A70,Results!$A:$A,0)-1,0)),"")</f>
        <v/>
      </c>
      <c r="G70" s="6" t="str">
        <f t="shared" ca="1" si="1"/>
        <v/>
      </c>
      <c r="H70" t="s">
        <v>226</v>
      </c>
    </row>
    <row r="71" spans="1:8" x14ac:dyDescent="0.25">
      <c r="A71" t="s">
        <v>226</v>
      </c>
      <c r="B71" s="15" t="s">
        <v>226</v>
      </c>
      <c r="C71" s="16" t="s">
        <v>226</v>
      </c>
      <c r="D71" s="16" t="s">
        <v>226</v>
      </c>
      <c r="E71" s="17" t="s">
        <v>226</v>
      </c>
      <c r="F71" t="str">
        <f ca="1">IFERROR(IF(A71="","",OFFSET(Results!$AJ$1,MATCH(A71,Results!$A:$A,0)-1,0)),"")</f>
        <v/>
      </c>
      <c r="G71" s="6" t="str">
        <f t="shared" ca="1" si="1"/>
        <v/>
      </c>
      <c r="H71" t="s">
        <v>226</v>
      </c>
    </row>
    <row r="72" spans="1:8" x14ac:dyDescent="0.25">
      <c r="A72" t="s">
        <v>226</v>
      </c>
      <c r="B72" s="15" t="s">
        <v>226</v>
      </c>
      <c r="C72" s="16" t="s">
        <v>226</v>
      </c>
      <c r="D72" s="16" t="s">
        <v>226</v>
      </c>
      <c r="E72" s="17" t="s">
        <v>226</v>
      </c>
      <c r="F72" t="str">
        <f ca="1">IFERROR(IF(A72="","",OFFSET(Results!$AJ$1,MATCH(A72,Results!$A:$A,0)-1,0)),"")</f>
        <v/>
      </c>
      <c r="G72" s="6" t="str">
        <f t="shared" ca="1" si="1"/>
        <v/>
      </c>
      <c r="H72" t="s">
        <v>226</v>
      </c>
    </row>
    <row r="73" spans="1:8" x14ac:dyDescent="0.25">
      <c r="A73" t="s">
        <v>226</v>
      </c>
      <c r="B73" s="15" t="s">
        <v>226</v>
      </c>
      <c r="C73" s="16" t="s">
        <v>226</v>
      </c>
      <c r="D73" s="16" t="s">
        <v>226</v>
      </c>
      <c r="E73" s="17" t="s">
        <v>226</v>
      </c>
      <c r="F73" t="str">
        <f ca="1">IFERROR(IF(A73="","",OFFSET(Results!$AJ$1,MATCH(A73,Results!$A:$A,0)-1,0)),"")</f>
        <v/>
      </c>
      <c r="G73" s="6" t="str">
        <f t="shared" ca="1" si="1"/>
        <v/>
      </c>
      <c r="H73" t="s">
        <v>226</v>
      </c>
    </row>
    <row r="74" spans="1:8" x14ac:dyDescent="0.25">
      <c r="A74" t="s">
        <v>226</v>
      </c>
      <c r="B74" s="15" t="s">
        <v>226</v>
      </c>
      <c r="C74" s="16" t="s">
        <v>226</v>
      </c>
      <c r="D74" s="16" t="s">
        <v>226</v>
      </c>
      <c r="E74" s="17" t="s">
        <v>226</v>
      </c>
      <c r="F74" t="str">
        <f ca="1">IFERROR(IF(A74="","",OFFSET(Results!$AJ$1,MATCH(A74,Results!$A:$A,0)-1,0)),"")</f>
        <v/>
      </c>
      <c r="G74" s="6" t="str">
        <f t="shared" ca="1" si="1"/>
        <v/>
      </c>
      <c r="H74" t="s">
        <v>226</v>
      </c>
    </row>
    <row r="75" spans="1:8" x14ac:dyDescent="0.25">
      <c r="A75" t="s">
        <v>226</v>
      </c>
      <c r="B75" s="15" t="s">
        <v>226</v>
      </c>
      <c r="C75" s="16" t="s">
        <v>226</v>
      </c>
      <c r="D75" s="16" t="s">
        <v>226</v>
      </c>
      <c r="E75" s="17" t="s">
        <v>226</v>
      </c>
      <c r="F75" t="str">
        <f ca="1">IFERROR(IF(A75="","",OFFSET(Results!$AJ$1,MATCH(A75,Results!$A:$A,0)-1,0)),"")</f>
        <v/>
      </c>
      <c r="G75" s="6" t="str">
        <f t="shared" ca="1" si="1"/>
        <v/>
      </c>
      <c r="H75" t="s">
        <v>226</v>
      </c>
    </row>
    <row r="76" spans="1:8" x14ac:dyDescent="0.25">
      <c r="A76" t="s">
        <v>226</v>
      </c>
      <c r="B76" s="15" t="s">
        <v>226</v>
      </c>
      <c r="C76" s="16" t="s">
        <v>226</v>
      </c>
      <c r="D76" s="16" t="s">
        <v>226</v>
      </c>
      <c r="E76" s="17" t="s">
        <v>226</v>
      </c>
      <c r="F76" t="str">
        <f ca="1">IFERROR(IF(A76="","",OFFSET(Results!$AJ$1,MATCH(A76,Results!$A:$A,0)-1,0)),"")</f>
        <v/>
      </c>
      <c r="G76" s="6" t="str">
        <f t="shared" ca="1" si="1"/>
        <v/>
      </c>
      <c r="H76" t="s">
        <v>226</v>
      </c>
    </row>
    <row r="77" spans="1:8" x14ac:dyDescent="0.25">
      <c r="A77" t="s">
        <v>226</v>
      </c>
      <c r="B77" s="15" t="s">
        <v>226</v>
      </c>
      <c r="C77" s="16" t="s">
        <v>226</v>
      </c>
      <c r="D77" s="16" t="s">
        <v>226</v>
      </c>
      <c r="E77" s="17" t="s">
        <v>226</v>
      </c>
      <c r="F77" t="str">
        <f ca="1">IFERROR(IF(A77="","",OFFSET(Results!$AJ$1,MATCH(A77,Results!$A:$A,0)-1,0)),"")</f>
        <v/>
      </c>
      <c r="G77" s="6" t="str">
        <f t="shared" ca="1" si="1"/>
        <v/>
      </c>
      <c r="H77" t="s">
        <v>226</v>
      </c>
    </row>
    <row r="78" spans="1:8" x14ac:dyDescent="0.25">
      <c r="A78" t="s">
        <v>226</v>
      </c>
      <c r="B78" s="15" t="s">
        <v>226</v>
      </c>
      <c r="C78" s="16" t="s">
        <v>226</v>
      </c>
      <c r="D78" s="16" t="s">
        <v>226</v>
      </c>
      <c r="E78" s="17" t="s">
        <v>226</v>
      </c>
      <c r="F78" t="str">
        <f ca="1">IFERROR(IF(A78="","",OFFSET(Results!$AJ$1,MATCH(A78,Results!$A:$A,0)-1,0)),"")</f>
        <v/>
      </c>
      <c r="G78" s="6" t="str">
        <f t="shared" ca="1" si="1"/>
        <v/>
      </c>
      <c r="H78" t="s">
        <v>226</v>
      </c>
    </row>
    <row r="79" spans="1:8" x14ac:dyDescent="0.25">
      <c r="A79" t="s">
        <v>226</v>
      </c>
      <c r="B79" s="15" t="s">
        <v>226</v>
      </c>
      <c r="C79" s="16" t="s">
        <v>226</v>
      </c>
      <c r="D79" s="16" t="s">
        <v>226</v>
      </c>
      <c r="E79" s="17" t="s">
        <v>226</v>
      </c>
      <c r="F79" t="str">
        <f ca="1">IFERROR(IF(A79="","",OFFSET(Results!$AJ$1,MATCH(A79,Results!$A:$A,0)-1,0)),"")</f>
        <v/>
      </c>
      <c r="G79" s="6" t="str">
        <f t="shared" ca="1" si="1"/>
        <v/>
      </c>
      <c r="H79" t="s">
        <v>226</v>
      </c>
    </row>
    <row r="80" spans="1:8" x14ac:dyDescent="0.25">
      <c r="A80" t="s">
        <v>226</v>
      </c>
      <c r="B80" s="15" t="s">
        <v>226</v>
      </c>
      <c r="C80" s="16" t="s">
        <v>226</v>
      </c>
      <c r="D80" s="16" t="s">
        <v>226</v>
      </c>
      <c r="E80" s="17" t="s">
        <v>226</v>
      </c>
      <c r="F80" t="str">
        <f ca="1">IFERROR(IF(A80="","",OFFSET(Results!$AJ$1,MATCH(A80,Results!$A:$A,0)-1,0)),"")</f>
        <v/>
      </c>
      <c r="G80" s="6" t="str">
        <f t="shared" ca="1" si="1"/>
        <v/>
      </c>
      <c r="H80" t="s">
        <v>226</v>
      </c>
    </row>
    <row r="81" spans="1:8" x14ac:dyDescent="0.25">
      <c r="A81" t="s">
        <v>226</v>
      </c>
      <c r="B81" s="15" t="s">
        <v>226</v>
      </c>
      <c r="C81" s="16" t="s">
        <v>226</v>
      </c>
      <c r="D81" s="16" t="s">
        <v>226</v>
      </c>
      <c r="E81" s="17" t="s">
        <v>226</v>
      </c>
      <c r="F81" t="str">
        <f ca="1">IFERROR(IF(A81="","",OFFSET(Results!$AJ$1,MATCH(A81,Results!$A:$A,0)-1,0)),"")</f>
        <v/>
      </c>
      <c r="G81" s="6" t="str">
        <f t="shared" ca="1" si="1"/>
        <v/>
      </c>
      <c r="H81" t="s">
        <v>226</v>
      </c>
    </row>
    <row r="82" spans="1:8" x14ac:dyDescent="0.25">
      <c r="A82" t="s">
        <v>226</v>
      </c>
      <c r="B82" s="15" t="s">
        <v>226</v>
      </c>
      <c r="C82" s="16" t="s">
        <v>226</v>
      </c>
      <c r="D82" s="16" t="s">
        <v>226</v>
      </c>
      <c r="E82" s="17" t="s">
        <v>226</v>
      </c>
      <c r="F82" t="str">
        <f ca="1">IFERROR(IF(A82="","",OFFSET(Results!$AJ$1,MATCH(A82,Results!$A:$A,0)-1,0)),"")</f>
        <v/>
      </c>
      <c r="G82" s="6" t="str">
        <f t="shared" ca="1" si="1"/>
        <v/>
      </c>
      <c r="H82" t="s">
        <v>226</v>
      </c>
    </row>
    <row r="83" spans="1:8" x14ac:dyDescent="0.25">
      <c r="A83" t="s">
        <v>226</v>
      </c>
      <c r="B83" s="15" t="s">
        <v>226</v>
      </c>
      <c r="C83" s="16" t="s">
        <v>226</v>
      </c>
      <c r="D83" s="16" t="s">
        <v>226</v>
      </c>
      <c r="E83" s="17" t="s">
        <v>226</v>
      </c>
      <c r="F83" t="str">
        <f ca="1">IFERROR(IF(A83="","",OFFSET(Results!$AJ$1,MATCH(A83,Results!$A:$A,0)-1,0)),"")</f>
        <v/>
      </c>
      <c r="G83" s="6" t="str">
        <f t="shared" ca="1" si="1"/>
        <v/>
      </c>
      <c r="H83" t="s">
        <v>226</v>
      </c>
    </row>
    <row r="84" spans="1:8" x14ac:dyDescent="0.25">
      <c r="A84" t="s">
        <v>226</v>
      </c>
      <c r="B84" s="15" t="s">
        <v>226</v>
      </c>
      <c r="C84" s="16" t="s">
        <v>226</v>
      </c>
      <c r="D84" s="16" t="s">
        <v>226</v>
      </c>
      <c r="E84" s="17" t="s">
        <v>226</v>
      </c>
      <c r="F84" t="str">
        <f ca="1">IFERROR(IF(A84="","",OFFSET(Results!$AJ$1,MATCH(A84,Results!$A:$A,0)-1,0)),"")</f>
        <v/>
      </c>
      <c r="G84" s="6" t="str">
        <f t="shared" ca="1" si="1"/>
        <v/>
      </c>
      <c r="H84" t="s">
        <v>226</v>
      </c>
    </row>
    <row r="85" spans="1:8" x14ac:dyDescent="0.25">
      <c r="A85" t="s">
        <v>226</v>
      </c>
      <c r="B85" s="15" t="s">
        <v>226</v>
      </c>
      <c r="C85" s="16" t="s">
        <v>226</v>
      </c>
      <c r="D85" s="16" t="s">
        <v>226</v>
      </c>
      <c r="E85" s="17" t="s">
        <v>226</v>
      </c>
      <c r="F85" t="str">
        <f ca="1">IFERROR(IF(A85="","",OFFSET(Results!$AJ$1,MATCH(A85,Results!$A:$A,0)-1,0)),"")</f>
        <v/>
      </c>
      <c r="G85" s="6" t="str">
        <f t="shared" ca="1" si="1"/>
        <v/>
      </c>
      <c r="H85" t="s">
        <v>226</v>
      </c>
    </row>
    <row r="86" spans="1:8" x14ac:dyDescent="0.25">
      <c r="A86" t="s">
        <v>226</v>
      </c>
      <c r="B86" s="15" t="s">
        <v>226</v>
      </c>
      <c r="C86" s="16" t="s">
        <v>226</v>
      </c>
      <c r="D86" s="16" t="s">
        <v>226</v>
      </c>
      <c r="E86" s="17" t="s">
        <v>226</v>
      </c>
      <c r="F86" t="str">
        <f ca="1">IFERROR(IF(A86="","",OFFSET(Results!$AJ$1,MATCH(A86,Results!$A:$A,0)-1,0)),"")</f>
        <v/>
      </c>
      <c r="G86" s="6" t="str">
        <f t="shared" ca="1" si="1"/>
        <v/>
      </c>
      <c r="H86" t="s">
        <v>226</v>
      </c>
    </row>
    <row r="87" spans="1:8" x14ac:dyDescent="0.25">
      <c r="A87" t="s">
        <v>226</v>
      </c>
      <c r="B87" s="15" t="s">
        <v>226</v>
      </c>
      <c r="C87" s="16" t="s">
        <v>226</v>
      </c>
      <c r="D87" s="16" t="s">
        <v>226</v>
      </c>
      <c r="E87" s="17" t="s">
        <v>226</v>
      </c>
      <c r="F87" t="str">
        <f ca="1">IFERROR(IF(A87="","",OFFSET(Results!$AJ$1,MATCH(A87,Results!$A:$A,0)-1,0)),"")</f>
        <v/>
      </c>
      <c r="G87" s="6" t="str">
        <f t="shared" ca="1" si="1"/>
        <v/>
      </c>
      <c r="H87" t="s">
        <v>226</v>
      </c>
    </row>
    <row r="88" spans="1:8" x14ac:dyDescent="0.25">
      <c r="A88" t="s">
        <v>226</v>
      </c>
      <c r="B88" s="15" t="s">
        <v>226</v>
      </c>
      <c r="C88" s="16" t="s">
        <v>226</v>
      </c>
      <c r="D88" s="16" t="s">
        <v>226</v>
      </c>
      <c r="E88" s="17" t="s">
        <v>226</v>
      </c>
      <c r="F88" t="str">
        <f ca="1">IFERROR(IF(A88="","",OFFSET(Results!$AJ$1,MATCH(A88,Results!$A:$A,0)-1,0)),"")</f>
        <v/>
      </c>
      <c r="G88" s="6" t="str">
        <f t="shared" ca="1" si="1"/>
        <v/>
      </c>
      <c r="H88" t="s">
        <v>226</v>
      </c>
    </row>
    <row r="89" spans="1:8" x14ac:dyDescent="0.25">
      <c r="A89" t="s">
        <v>226</v>
      </c>
      <c r="B89" s="15" t="s">
        <v>226</v>
      </c>
      <c r="C89" s="16" t="s">
        <v>226</v>
      </c>
      <c r="D89" s="16" t="s">
        <v>226</v>
      </c>
      <c r="E89" s="17" t="s">
        <v>226</v>
      </c>
      <c r="F89" t="str">
        <f ca="1">IFERROR(IF(A89="","",OFFSET(Results!$AJ$1,MATCH(A89,Results!$A:$A,0)-1,0)),"")</f>
        <v/>
      </c>
      <c r="G89" s="6" t="str">
        <f t="shared" ca="1" si="1"/>
        <v/>
      </c>
      <c r="H89" t="s">
        <v>226</v>
      </c>
    </row>
    <row r="90" spans="1:8" x14ac:dyDescent="0.25">
      <c r="A90" t="s">
        <v>226</v>
      </c>
      <c r="B90" s="15" t="s">
        <v>226</v>
      </c>
      <c r="C90" s="16" t="s">
        <v>226</v>
      </c>
      <c r="D90" s="16" t="s">
        <v>226</v>
      </c>
      <c r="E90" s="17" t="s">
        <v>226</v>
      </c>
      <c r="F90" t="str">
        <f ca="1">IFERROR(IF(A90="","",OFFSET(Results!$AJ$1,MATCH(A90,Results!$A:$A,0)-1,0)),"")</f>
        <v/>
      </c>
      <c r="G90" s="6" t="str">
        <f t="shared" ca="1" si="1"/>
        <v/>
      </c>
      <c r="H90" t="s">
        <v>226</v>
      </c>
    </row>
    <row r="91" spans="1:8" x14ac:dyDescent="0.25">
      <c r="A91" t="s">
        <v>226</v>
      </c>
      <c r="B91" s="15" t="s">
        <v>226</v>
      </c>
      <c r="C91" s="16" t="s">
        <v>226</v>
      </c>
      <c r="D91" s="16" t="s">
        <v>226</v>
      </c>
      <c r="E91" s="17" t="s">
        <v>226</v>
      </c>
      <c r="F91" t="str">
        <f ca="1">IFERROR(IF(A91="","",OFFSET(Results!$AJ$1,MATCH(A91,Results!$A:$A,0)-1,0)),"")</f>
        <v/>
      </c>
      <c r="G91" s="6" t="str">
        <f t="shared" ca="1" si="1"/>
        <v/>
      </c>
      <c r="H91" t="s">
        <v>226</v>
      </c>
    </row>
    <row r="92" spans="1:8" x14ac:dyDescent="0.25">
      <c r="A92" t="s">
        <v>226</v>
      </c>
      <c r="B92" s="15" t="s">
        <v>226</v>
      </c>
      <c r="C92" s="16" t="s">
        <v>226</v>
      </c>
      <c r="D92" s="16" t="s">
        <v>226</v>
      </c>
      <c r="E92" s="17" t="s">
        <v>226</v>
      </c>
      <c r="F92" t="str">
        <f ca="1">IFERROR(IF(A92="","",OFFSET(Results!$AJ$1,MATCH(A92,Results!$A:$A,0)-1,0)),"")</f>
        <v/>
      </c>
      <c r="G92" s="6" t="str">
        <f t="shared" ca="1" si="1"/>
        <v/>
      </c>
      <c r="H92" t="s">
        <v>226</v>
      </c>
    </row>
    <row r="93" spans="1:8" x14ac:dyDescent="0.25">
      <c r="A93" t="s">
        <v>226</v>
      </c>
      <c r="B93" s="15" t="s">
        <v>226</v>
      </c>
      <c r="C93" s="16" t="s">
        <v>226</v>
      </c>
      <c r="D93" s="16" t="s">
        <v>226</v>
      </c>
      <c r="E93" s="17" t="s">
        <v>226</v>
      </c>
      <c r="F93" t="str">
        <f ca="1">IFERROR(IF(A93="","",OFFSET(Results!$AJ$1,MATCH(A93,Results!$A:$A,0)-1,0)),"")</f>
        <v/>
      </c>
      <c r="G93" s="6" t="str">
        <f t="shared" ca="1" si="1"/>
        <v/>
      </c>
      <c r="H93" t="s">
        <v>226</v>
      </c>
    </row>
    <row r="94" spans="1:8" x14ac:dyDescent="0.25">
      <c r="A94" t="s">
        <v>226</v>
      </c>
      <c r="B94" s="15" t="s">
        <v>226</v>
      </c>
      <c r="C94" s="16" t="s">
        <v>226</v>
      </c>
      <c r="D94" s="16" t="s">
        <v>226</v>
      </c>
      <c r="E94" s="17" t="s">
        <v>226</v>
      </c>
      <c r="F94" t="str">
        <f ca="1">IFERROR(IF(A94="","",OFFSET(Results!$AJ$1,MATCH(A94,Results!$A:$A,0)-1,0)),"")</f>
        <v/>
      </c>
      <c r="G94" s="6" t="str">
        <f t="shared" ca="1" si="1"/>
        <v/>
      </c>
      <c r="H94" t="s">
        <v>226</v>
      </c>
    </row>
    <row r="95" spans="1:8" x14ac:dyDescent="0.25">
      <c r="A95" t="s">
        <v>226</v>
      </c>
      <c r="B95" s="15" t="s">
        <v>226</v>
      </c>
      <c r="C95" s="16" t="s">
        <v>226</v>
      </c>
      <c r="D95" s="16" t="s">
        <v>226</v>
      </c>
      <c r="E95" s="17" t="s">
        <v>226</v>
      </c>
      <c r="F95" t="str">
        <f ca="1">IFERROR(IF(A95="","",OFFSET(Results!$AJ$1,MATCH(A95,Results!$A:$A,0)-1,0)),"")</f>
        <v/>
      </c>
      <c r="G95" s="6" t="str">
        <f t="shared" ca="1" si="1"/>
        <v/>
      </c>
      <c r="H95" t="s">
        <v>226</v>
      </c>
    </row>
    <row r="96" spans="1:8" x14ac:dyDescent="0.25">
      <c r="A96" t="s">
        <v>226</v>
      </c>
      <c r="B96" s="15" t="s">
        <v>226</v>
      </c>
      <c r="C96" s="16" t="s">
        <v>226</v>
      </c>
      <c r="D96" s="16" t="s">
        <v>226</v>
      </c>
      <c r="E96" s="17" t="s">
        <v>226</v>
      </c>
      <c r="F96" t="str">
        <f ca="1">IFERROR(IF(A96="","",OFFSET(Results!$AJ$1,MATCH(A96,Results!$A:$A,0)-1,0)),"")</f>
        <v/>
      </c>
      <c r="G96" s="6" t="str">
        <f t="shared" ca="1" si="1"/>
        <v/>
      </c>
      <c r="H96" t="s">
        <v>226</v>
      </c>
    </row>
    <row r="97" spans="1:8" x14ac:dyDescent="0.25">
      <c r="A97" t="s">
        <v>226</v>
      </c>
      <c r="B97" s="15" t="s">
        <v>226</v>
      </c>
      <c r="C97" s="16" t="s">
        <v>226</v>
      </c>
      <c r="D97" s="16" t="s">
        <v>226</v>
      </c>
      <c r="E97" s="17" t="s">
        <v>226</v>
      </c>
      <c r="F97" t="str">
        <f ca="1">IFERROR(IF(A97="","",OFFSET(Results!$AJ$1,MATCH(A97,Results!$A:$A,0)-1,0)),"")</f>
        <v/>
      </c>
      <c r="G97" s="6" t="str">
        <f t="shared" ca="1" si="1"/>
        <v/>
      </c>
      <c r="H97" t="s">
        <v>226</v>
      </c>
    </row>
    <row r="98" spans="1:8" x14ac:dyDescent="0.25">
      <c r="A98" t="s">
        <v>226</v>
      </c>
      <c r="B98" s="15" t="s">
        <v>226</v>
      </c>
      <c r="C98" s="16" t="s">
        <v>226</v>
      </c>
      <c r="D98" s="16" t="s">
        <v>226</v>
      </c>
      <c r="E98" s="17" t="s">
        <v>226</v>
      </c>
      <c r="F98" t="str">
        <f ca="1">IFERROR(IF(A98="","",OFFSET(Results!$AJ$1,MATCH(A98,Results!$A:$A,0)-1,0)),"")</f>
        <v/>
      </c>
      <c r="G98" s="6" t="str">
        <f t="shared" ca="1" si="1"/>
        <v/>
      </c>
      <c r="H98" t="s">
        <v>226</v>
      </c>
    </row>
    <row r="99" spans="1:8" x14ac:dyDescent="0.25">
      <c r="A99" t="s">
        <v>226</v>
      </c>
      <c r="B99" s="15" t="s">
        <v>226</v>
      </c>
      <c r="C99" s="16" t="s">
        <v>226</v>
      </c>
      <c r="D99" s="16" t="s">
        <v>226</v>
      </c>
      <c r="E99" s="17" t="s">
        <v>226</v>
      </c>
      <c r="F99" t="str">
        <f ca="1">IFERROR(IF(A99="","",OFFSET(Results!$AJ$1,MATCH(A99,Results!$A:$A,0)-1,0)),"")</f>
        <v/>
      </c>
      <c r="G99" s="6" t="str">
        <f t="shared" ca="1" si="1"/>
        <v/>
      </c>
      <c r="H99" t="s">
        <v>226</v>
      </c>
    </row>
    <row r="100" spans="1:8" x14ac:dyDescent="0.25">
      <c r="A100" t="s">
        <v>226</v>
      </c>
      <c r="B100" s="15" t="s">
        <v>226</v>
      </c>
      <c r="C100" s="16" t="s">
        <v>226</v>
      </c>
      <c r="D100" s="16" t="s">
        <v>226</v>
      </c>
      <c r="E100" s="17" t="s">
        <v>226</v>
      </c>
      <c r="F100" t="str">
        <f ca="1">IFERROR(IF(A100="","",OFFSET(Results!$AJ$1,MATCH(A100,Results!$A:$A,0)-1,0)),"")</f>
        <v/>
      </c>
      <c r="G100" s="6" t="str">
        <f t="shared" ca="1" si="1"/>
        <v/>
      </c>
      <c r="H100" t="s">
        <v>226</v>
      </c>
    </row>
    <row r="101" spans="1:8" x14ac:dyDescent="0.25">
      <c r="A101" t="s">
        <v>226</v>
      </c>
      <c r="B101" s="15" t="s">
        <v>226</v>
      </c>
      <c r="C101" s="16" t="s">
        <v>226</v>
      </c>
      <c r="D101" s="16" t="s">
        <v>226</v>
      </c>
      <c r="E101" s="17" t="s">
        <v>226</v>
      </c>
      <c r="F101" t="str">
        <f ca="1">IFERROR(IF(A101="","",OFFSET(Results!$AJ$1,MATCH(A101,Results!$A:$A,0)-1,0)),"")</f>
        <v/>
      </c>
      <c r="G101" s="6" t="str">
        <f t="shared" ca="1" si="1"/>
        <v/>
      </c>
      <c r="H101" t="s">
        <v>226</v>
      </c>
    </row>
    <row r="102" spans="1:8" x14ac:dyDescent="0.25">
      <c r="A102" t="s">
        <v>226</v>
      </c>
      <c r="B102" s="15" t="s">
        <v>226</v>
      </c>
      <c r="C102" s="16" t="s">
        <v>226</v>
      </c>
      <c r="D102" s="16" t="s">
        <v>226</v>
      </c>
      <c r="E102" s="17" t="s">
        <v>226</v>
      </c>
      <c r="F102" t="str">
        <f ca="1">IFERROR(IF(A102="","",OFFSET(Results!$AJ$1,MATCH(A102,Results!$A:$A,0)-1,0)),"")</f>
        <v/>
      </c>
      <c r="G102" s="6" t="str">
        <f t="shared" ca="1" si="1"/>
        <v/>
      </c>
      <c r="H102" t="s">
        <v>226</v>
      </c>
    </row>
    <row r="103" spans="1:8" x14ac:dyDescent="0.25">
      <c r="A103" t="s">
        <v>226</v>
      </c>
      <c r="B103" s="15" t="s">
        <v>226</v>
      </c>
      <c r="C103" s="16" t="s">
        <v>226</v>
      </c>
      <c r="D103" s="16" t="s">
        <v>226</v>
      </c>
      <c r="E103" s="17" t="s">
        <v>226</v>
      </c>
      <c r="F103" t="str">
        <f ca="1">IFERROR(IF(A103="","",OFFSET(Results!$AJ$1,MATCH(A103,Results!$A:$A,0)-1,0)),"")</f>
        <v/>
      </c>
      <c r="G103" s="6" t="str">
        <f t="shared" ca="1" si="1"/>
        <v/>
      </c>
      <c r="H103" t="s">
        <v>226</v>
      </c>
    </row>
    <row r="104" spans="1:8" x14ac:dyDescent="0.25">
      <c r="A104" t="s">
        <v>226</v>
      </c>
      <c r="B104" s="15" t="s">
        <v>226</v>
      </c>
      <c r="C104" s="16" t="s">
        <v>226</v>
      </c>
      <c r="D104" s="16" t="s">
        <v>226</v>
      </c>
      <c r="E104" s="17" t="s">
        <v>226</v>
      </c>
      <c r="F104" t="str">
        <f ca="1">IFERROR(IF(A104="","",OFFSET(Results!$AJ$1,MATCH(A104,Results!$A:$A,0)-1,0)),"")</f>
        <v/>
      </c>
      <c r="G104" s="6" t="str">
        <f t="shared" ca="1" si="1"/>
        <v/>
      </c>
      <c r="H104" t="s">
        <v>226</v>
      </c>
    </row>
    <row r="105" spans="1:8" x14ac:dyDescent="0.25">
      <c r="A105" t="s">
        <v>226</v>
      </c>
      <c r="B105" s="15" t="s">
        <v>226</v>
      </c>
      <c r="C105" s="16" t="s">
        <v>226</v>
      </c>
      <c r="D105" s="16" t="s">
        <v>226</v>
      </c>
      <c r="E105" s="17" t="s">
        <v>226</v>
      </c>
      <c r="F105" t="str">
        <f ca="1">IFERROR(IF(A105="","",OFFSET(Results!$AJ$1,MATCH(A105,Results!$A:$A,0)-1,0)),"")</f>
        <v/>
      </c>
      <c r="G105" s="6" t="str">
        <f t="shared" ca="1" si="1"/>
        <v/>
      </c>
      <c r="H105" t="s">
        <v>226</v>
      </c>
    </row>
    <row r="106" spans="1:8" x14ac:dyDescent="0.25">
      <c r="A106" t="s">
        <v>226</v>
      </c>
      <c r="B106" s="15" t="s">
        <v>226</v>
      </c>
      <c r="C106" s="16" t="s">
        <v>226</v>
      </c>
      <c r="D106" s="16" t="s">
        <v>226</v>
      </c>
      <c r="E106" s="17" t="s">
        <v>226</v>
      </c>
      <c r="F106" t="str">
        <f ca="1">IFERROR(IF(A106="","",OFFSET(Results!$AJ$1,MATCH(A106,Results!$A:$A,0)-1,0)),"")</f>
        <v/>
      </c>
      <c r="G106" s="6" t="str">
        <f t="shared" ca="1" si="1"/>
        <v/>
      </c>
      <c r="H106" t="s">
        <v>226</v>
      </c>
    </row>
    <row r="107" spans="1:8" x14ac:dyDescent="0.25">
      <c r="A107" t="s">
        <v>226</v>
      </c>
      <c r="B107" s="15" t="s">
        <v>226</v>
      </c>
      <c r="C107" s="16" t="s">
        <v>226</v>
      </c>
      <c r="D107" s="16" t="s">
        <v>226</v>
      </c>
      <c r="E107" s="17" t="s">
        <v>226</v>
      </c>
      <c r="F107" t="str">
        <f ca="1">IFERROR(IF(A107="","",OFFSET(Results!$AJ$1,MATCH(A107,Results!$A:$A,0)-1,0)),"")</f>
        <v/>
      </c>
      <c r="G107" s="6" t="str">
        <f t="shared" ca="1" si="1"/>
        <v/>
      </c>
      <c r="H107" t="s">
        <v>226</v>
      </c>
    </row>
    <row r="108" spans="1:8" x14ac:dyDescent="0.25">
      <c r="A108" t="s">
        <v>226</v>
      </c>
      <c r="B108" s="15" t="s">
        <v>226</v>
      </c>
      <c r="C108" s="16" t="s">
        <v>226</v>
      </c>
      <c r="D108" s="16" t="s">
        <v>226</v>
      </c>
      <c r="E108" s="17" t="s">
        <v>226</v>
      </c>
      <c r="F108" t="str">
        <f ca="1">IFERROR(IF(A108="","",OFFSET(Results!$AJ$1,MATCH(A108,Results!$A:$A,0)-1,0)),"")</f>
        <v/>
      </c>
      <c r="G108" s="6" t="str">
        <f t="shared" ca="1" si="1"/>
        <v/>
      </c>
      <c r="H108" t="s">
        <v>226</v>
      </c>
    </row>
    <row r="109" spans="1:8" x14ac:dyDescent="0.25">
      <c r="A109" t="s">
        <v>226</v>
      </c>
      <c r="B109" s="15" t="s">
        <v>226</v>
      </c>
      <c r="C109" s="16" t="s">
        <v>226</v>
      </c>
      <c r="D109" s="16" t="s">
        <v>226</v>
      </c>
      <c r="E109" s="17" t="s">
        <v>226</v>
      </c>
      <c r="F109" t="str">
        <f ca="1">IFERROR(IF(A109="","",OFFSET(Results!$AJ$1,MATCH(A109,Results!$A:$A,0)-1,0)),"")</f>
        <v/>
      </c>
      <c r="G109" s="6" t="str">
        <f t="shared" ca="1" si="1"/>
        <v/>
      </c>
      <c r="H109" t="s">
        <v>226</v>
      </c>
    </row>
    <row r="110" spans="1:8" x14ac:dyDescent="0.25">
      <c r="A110" t="s">
        <v>226</v>
      </c>
      <c r="B110" s="15" t="s">
        <v>226</v>
      </c>
      <c r="C110" s="16" t="s">
        <v>226</v>
      </c>
      <c r="D110" s="16" t="s">
        <v>226</v>
      </c>
      <c r="E110" s="17" t="s">
        <v>226</v>
      </c>
      <c r="F110" t="str">
        <f ca="1">IFERROR(IF(A110="","",OFFSET(Results!$AJ$1,MATCH(A110,Results!$A:$A,0)-1,0)),"")</f>
        <v/>
      </c>
      <c r="G110" s="6" t="str">
        <f t="shared" ca="1" si="1"/>
        <v/>
      </c>
      <c r="H110" t="s">
        <v>226</v>
      </c>
    </row>
    <row r="111" spans="1:8" x14ac:dyDescent="0.25">
      <c r="A111" t="s">
        <v>226</v>
      </c>
      <c r="B111" s="15" t="s">
        <v>226</v>
      </c>
      <c r="C111" s="16" t="s">
        <v>226</v>
      </c>
      <c r="D111" s="16" t="s">
        <v>226</v>
      </c>
      <c r="E111" s="17" t="s">
        <v>226</v>
      </c>
      <c r="F111" t="str">
        <f ca="1">IFERROR(IF(A111="","",OFFSET(Results!$AJ$1,MATCH(A111,Results!$A:$A,0)-1,0)),"")</f>
        <v/>
      </c>
      <c r="G111" s="6" t="str">
        <f t="shared" ca="1" si="1"/>
        <v/>
      </c>
      <c r="H111" t="s">
        <v>226</v>
      </c>
    </row>
    <row r="112" spans="1:8" x14ac:dyDescent="0.25">
      <c r="A112" t="s">
        <v>226</v>
      </c>
      <c r="B112" s="15" t="s">
        <v>226</v>
      </c>
      <c r="C112" s="16" t="s">
        <v>226</v>
      </c>
      <c r="D112" s="16" t="s">
        <v>226</v>
      </c>
      <c r="E112" s="17" t="s">
        <v>226</v>
      </c>
      <c r="F112" t="str">
        <f ca="1">IFERROR(IF(A112="","",OFFSET(Results!$AJ$1,MATCH(A112,Results!$A:$A,0)-1,0)),"")</f>
        <v/>
      </c>
      <c r="G112" s="6" t="str">
        <f t="shared" ca="1" si="1"/>
        <v/>
      </c>
      <c r="H112" t="s">
        <v>226</v>
      </c>
    </row>
    <row r="113" spans="1:8" x14ac:dyDescent="0.25">
      <c r="A113" t="s">
        <v>226</v>
      </c>
      <c r="B113" s="15" t="s">
        <v>226</v>
      </c>
      <c r="C113" s="16" t="s">
        <v>226</v>
      </c>
      <c r="D113" s="16" t="s">
        <v>226</v>
      </c>
      <c r="E113" s="17" t="s">
        <v>226</v>
      </c>
      <c r="F113" t="str">
        <f ca="1">IFERROR(IF(A113="","",OFFSET(Results!$AJ$1,MATCH(A113,Results!$A:$A,0)-1,0)),"")</f>
        <v/>
      </c>
      <c r="G113" s="6" t="str">
        <f t="shared" ca="1" si="1"/>
        <v/>
      </c>
      <c r="H113" t="s">
        <v>226</v>
      </c>
    </row>
    <row r="114" spans="1:8" x14ac:dyDescent="0.25">
      <c r="A114" t="s">
        <v>226</v>
      </c>
      <c r="B114" s="15" t="s">
        <v>226</v>
      </c>
      <c r="C114" s="16" t="s">
        <v>226</v>
      </c>
      <c r="D114" s="16" t="s">
        <v>226</v>
      </c>
      <c r="E114" s="17" t="s">
        <v>226</v>
      </c>
      <c r="F114" t="str">
        <f ca="1">IFERROR(IF(A114="","",OFFSET(Results!$AJ$1,MATCH(A114,Results!$A:$A,0)-1,0)),"")</f>
        <v/>
      </c>
      <c r="G114" s="6" t="str">
        <f t="shared" ca="1" si="1"/>
        <v/>
      </c>
      <c r="H114" t="s">
        <v>226</v>
      </c>
    </row>
    <row r="115" spans="1:8" x14ac:dyDescent="0.25">
      <c r="A115" t="s">
        <v>226</v>
      </c>
      <c r="B115" s="15" t="s">
        <v>226</v>
      </c>
      <c r="C115" s="16" t="s">
        <v>226</v>
      </c>
      <c r="D115" s="16" t="s">
        <v>226</v>
      </c>
      <c r="E115" s="17" t="s">
        <v>226</v>
      </c>
      <c r="F115" t="str">
        <f ca="1">IFERROR(IF(A115="","",OFFSET(Results!$AJ$1,MATCH(A115,Results!$A:$A,0)-1,0)),"")</f>
        <v/>
      </c>
      <c r="G115" s="6" t="str">
        <f t="shared" ca="1" si="1"/>
        <v/>
      </c>
      <c r="H115" t="s">
        <v>226</v>
      </c>
    </row>
    <row r="116" spans="1:8" x14ac:dyDescent="0.25">
      <c r="A116" t="s">
        <v>226</v>
      </c>
      <c r="B116" s="15" t="s">
        <v>226</v>
      </c>
      <c r="C116" s="16" t="s">
        <v>226</v>
      </c>
      <c r="D116" s="16" t="s">
        <v>226</v>
      </c>
      <c r="E116" s="17" t="s">
        <v>226</v>
      </c>
      <c r="F116" t="str">
        <f ca="1">IFERROR(IF(A116="","",OFFSET(Results!$AJ$1,MATCH(A116,Results!$A:$A,0)-1,0)),"")</f>
        <v/>
      </c>
      <c r="G116" s="6" t="str">
        <f t="shared" ca="1" si="1"/>
        <v/>
      </c>
      <c r="H116" t="s">
        <v>226</v>
      </c>
    </row>
    <row r="117" spans="1:8" x14ac:dyDescent="0.25">
      <c r="A117" t="s">
        <v>226</v>
      </c>
      <c r="B117" s="15" t="s">
        <v>226</v>
      </c>
      <c r="C117" s="16" t="s">
        <v>226</v>
      </c>
      <c r="D117" s="16" t="s">
        <v>226</v>
      </c>
      <c r="E117" s="17" t="s">
        <v>226</v>
      </c>
      <c r="F117" t="str">
        <f ca="1">IFERROR(IF(A117="","",OFFSET(Results!$AJ$1,MATCH(A117,Results!$A:$A,0)-1,0)),"")</f>
        <v/>
      </c>
      <c r="G117" s="6" t="str">
        <f t="shared" ca="1" si="1"/>
        <v/>
      </c>
      <c r="H117" t="s">
        <v>226</v>
      </c>
    </row>
    <row r="118" spans="1:8" x14ac:dyDescent="0.25">
      <c r="A118" t="s">
        <v>226</v>
      </c>
      <c r="B118" s="15" t="s">
        <v>226</v>
      </c>
      <c r="C118" s="16" t="s">
        <v>226</v>
      </c>
      <c r="D118" s="16" t="s">
        <v>226</v>
      </c>
      <c r="E118" s="17" t="s">
        <v>226</v>
      </c>
      <c r="F118" t="str">
        <f ca="1">IFERROR(IF(A118="","",OFFSET(Results!$AJ$1,MATCH(A118,Results!$A:$A,0)-1,0)),"")</f>
        <v/>
      </c>
      <c r="G118" s="6" t="str">
        <f t="shared" ca="1" si="1"/>
        <v/>
      </c>
      <c r="H118" t="s">
        <v>226</v>
      </c>
    </row>
    <row r="119" spans="1:8" x14ac:dyDescent="0.25">
      <c r="A119" t="s">
        <v>226</v>
      </c>
      <c r="B119" s="15" t="s">
        <v>226</v>
      </c>
      <c r="C119" s="16" t="s">
        <v>226</v>
      </c>
      <c r="D119" s="16" t="s">
        <v>226</v>
      </c>
      <c r="E119" s="17" t="s">
        <v>226</v>
      </c>
      <c r="F119" t="str">
        <f ca="1">IFERROR(IF(A119="","",OFFSET(Results!$AJ$1,MATCH(A119,Results!$A:$A,0)-1,0)),"")</f>
        <v/>
      </c>
      <c r="G119" s="6" t="str">
        <f t="shared" ca="1" si="1"/>
        <v/>
      </c>
      <c r="H119" t="s">
        <v>226</v>
      </c>
    </row>
    <row r="120" spans="1:8" x14ac:dyDescent="0.25">
      <c r="A120" t="s">
        <v>226</v>
      </c>
      <c r="B120" s="15" t="s">
        <v>226</v>
      </c>
      <c r="C120" s="16" t="s">
        <v>226</v>
      </c>
      <c r="D120" s="16" t="s">
        <v>226</v>
      </c>
      <c r="E120" s="17" t="s">
        <v>226</v>
      </c>
      <c r="F120" t="str">
        <f ca="1">IFERROR(IF(A120="","",OFFSET(Results!$AJ$1,MATCH(A120,Results!$A:$A,0)-1,0)),"")</f>
        <v/>
      </c>
      <c r="G120" s="6" t="str">
        <f t="shared" ca="1" si="1"/>
        <v/>
      </c>
      <c r="H120" t="s">
        <v>226</v>
      </c>
    </row>
    <row r="121" spans="1:8" x14ac:dyDescent="0.25">
      <c r="A121" t="s">
        <v>226</v>
      </c>
      <c r="B121" s="15" t="s">
        <v>226</v>
      </c>
      <c r="C121" s="16" t="s">
        <v>226</v>
      </c>
      <c r="D121" s="16" t="s">
        <v>226</v>
      </c>
      <c r="E121" s="17" t="s">
        <v>226</v>
      </c>
      <c r="F121" t="str">
        <f ca="1">IFERROR(IF(A121="","",OFFSET(Results!$AJ$1,MATCH(A121,Results!$A:$A,0)-1,0)),"")</f>
        <v/>
      </c>
      <c r="G121" s="6" t="str">
        <f t="shared" ca="1" si="1"/>
        <v/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D122" s="16" t="s">
        <v>226</v>
      </c>
      <c r="E122" s="17" t="s">
        <v>226</v>
      </c>
      <c r="F122" t="str">
        <f ca="1">IFERROR(IF(A122="","",OFFSET(Results!$AJ$1,MATCH(A122,Results!$A:$A,0)-1,0)),"")</f>
        <v/>
      </c>
      <c r="G122" s="6" t="str">
        <f t="shared" ca="1" si="1"/>
        <v/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D123" s="16" t="s">
        <v>226</v>
      </c>
      <c r="E123" s="17" t="s">
        <v>226</v>
      </c>
      <c r="F123" t="str">
        <f ca="1">IFERROR(IF(A123="","",OFFSET(Results!$AJ$1,MATCH(A123,Results!$A:$A,0)-1,0)),"")</f>
        <v/>
      </c>
      <c r="G123" s="6" t="str">
        <f t="shared" ca="1" si="1"/>
        <v/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D124" s="16" t="s">
        <v>226</v>
      </c>
      <c r="E124" s="17" t="s">
        <v>226</v>
      </c>
      <c r="F124" t="str">
        <f ca="1">IFERROR(IF(A124="","",OFFSET(Results!$AJ$1,MATCH(A124,Results!$A:$A,0)-1,0)),"")</f>
        <v/>
      </c>
      <c r="G124" s="6" t="str">
        <f t="shared" ca="1" si="1"/>
        <v/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D125" s="16" t="s">
        <v>226</v>
      </c>
      <c r="E125" s="17" t="s">
        <v>226</v>
      </c>
      <c r="F125" t="str">
        <f ca="1">IFERROR(IF(A125="","",OFFSET(Results!$AJ$1,MATCH(A125,Results!$A:$A,0)-1,0)),"")</f>
        <v/>
      </c>
      <c r="G125" s="6" t="str">
        <f t="shared" ca="1" si="1"/>
        <v/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D126" s="16" t="s">
        <v>226</v>
      </c>
      <c r="E126" s="17" t="s">
        <v>226</v>
      </c>
      <c r="F126" t="str">
        <f ca="1">IFERROR(IF(A126="","",OFFSET(Results!$AJ$1,MATCH(A126,Results!$A:$A,0)-1,0)),"")</f>
        <v/>
      </c>
      <c r="G126" s="6" t="str">
        <f t="shared" ca="1" si="1"/>
        <v/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D127" s="16" t="s">
        <v>226</v>
      </c>
      <c r="E127" s="17" t="s">
        <v>226</v>
      </c>
      <c r="F127" t="str">
        <f ca="1">IFERROR(IF(A127="","",OFFSET(Results!$AJ$1,MATCH(A127,Results!$A:$A,0)-1,0)),"")</f>
        <v/>
      </c>
      <c r="G127" s="6" t="str">
        <f t="shared" ca="1" si="1"/>
        <v/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D128" s="16" t="s">
        <v>226</v>
      </c>
      <c r="E128" s="17" t="s">
        <v>226</v>
      </c>
      <c r="F128" t="str">
        <f ca="1">IFERROR(IF(A128="","",OFFSET(Results!$AJ$1,MATCH(A128,Results!$A:$A,0)-1,0)),"")</f>
        <v/>
      </c>
      <c r="G128" s="6" t="str">
        <f t="shared" ca="1" si="1"/>
        <v/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D129" s="16" t="s">
        <v>226</v>
      </c>
      <c r="E129" s="17" t="s">
        <v>226</v>
      </c>
      <c r="F129" t="str">
        <f ca="1">IFERROR(IF(A129="","",OFFSET(Results!$AJ$1,MATCH(A129,Results!$A:$A,0)-1,0)),"")</f>
        <v/>
      </c>
      <c r="G129" s="6" t="str">
        <f t="shared" ca="1" si="1"/>
        <v/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D130" s="16" t="s">
        <v>226</v>
      </c>
      <c r="E130" s="17" t="s">
        <v>226</v>
      </c>
      <c r="F130" t="str">
        <f ca="1">IFERROR(IF(A130="","",OFFSET(Results!$AJ$1,MATCH(A130,Results!$A:$A,0)-1,0)),"")</f>
        <v/>
      </c>
      <c r="G130" s="6" t="str">
        <f t="shared" ca="1" si="1"/>
        <v/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D131" s="16" t="s">
        <v>226</v>
      </c>
      <c r="E131" s="17" t="s">
        <v>226</v>
      </c>
      <c r="F131" t="str">
        <f ca="1">IFERROR(IF(A131="","",OFFSET(Results!$AJ$1,MATCH(A131,Results!$A:$A,0)-1,0)),"")</f>
        <v/>
      </c>
      <c r="G131" s="6" t="str">
        <f t="shared" ref="G131:G169" ca="1" si="2">IF(OR(E131="",F131=""),"",IF(F131=1,(IF(COUNTIFS(F:F,"&lt;="&amp;F131)&lt;=1,1,(1-COUNTIFS(F:F,"&lt;"&amp;F131))/COUNTIFS(F:F,F131)))*50*E131*(1+VALUE(MID(H131,FIND(": ",H131)+2,FIND("/",H131)-FIND(":",H131)-2))-1)+50*E131*(1+VALUE(MID(H131,FIND(": ",H131)+2,FIND("/",H131)-FIND(":",H131)-2))-1)/VALUE(RIGHT(H131,1)),IF(F131&lt;=VALUE(MID(H131,FIND(", ",H131)+2,IF(MID(H131,FIND(", ",H131)+2,1)="1",2,1))),(IF(COUNTIFS(F:F,"&lt;="&amp;F131)&lt;=VALUE(MID(H131,FIND(", ",H131)+2,IF(MID(H131,FIND(", ",H131)+2,1)="1",2,1))),1,(VALUE(MID(H131,FIND(", ",H131)+2,IF(MID(H131,FIND(", ",H131)+2,1)="1",2,1)))-COUNTIFS(F:F,"&lt;"&amp;F131))/COUNTIFS(F:F,F131)))*(50*E131*(1+VALUE(MID(H131,FIND(": ",H131)+2,FIND("/",H131)-FIND(":",H131)-2))-1)/VALUE(RIGHT(H131,1))+50*E131)-(100*E131),-E131*100)))</f>
        <v/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D132" s="16" t="s">
        <v>226</v>
      </c>
      <c r="E132" s="17" t="s">
        <v>226</v>
      </c>
      <c r="F132" t="str">
        <f ca="1">IFERROR(IF(A132="","",OFFSET(Results!$AJ$1,MATCH(A132,Results!$A:$A,0)-1,0)),"")</f>
        <v/>
      </c>
      <c r="G132" s="6" t="str">
        <f t="shared" ca="1" si="2"/>
        <v/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D133" s="16" t="s">
        <v>226</v>
      </c>
      <c r="E133" s="17" t="s">
        <v>226</v>
      </c>
      <c r="F133" t="str">
        <f ca="1">IFERROR(IF(A133="","",OFFSET(Results!$AJ$1,MATCH(A133,Results!$A:$A,0)-1,0)),"")</f>
        <v/>
      </c>
      <c r="G133" s="6" t="str">
        <f t="shared" ca="1" si="2"/>
        <v/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D134" s="16" t="s">
        <v>226</v>
      </c>
      <c r="E134" s="17" t="s">
        <v>226</v>
      </c>
      <c r="F134" t="str">
        <f ca="1">IFERROR(IF(A134="","",OFFSET(Results!$AJ$1,MATCH(A134,Results!$A:$A,0)-1,0)),"")</f>
        <v/>
      </c>
      <c r="G134" s="6" t="str">
        <f t="shared" ca="1" si="2"/>
        <v/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D135" s="16" t="s">
        <v>226</v>
      </c>
      <c r="E135" s="17" t="s">
        <v>226</v>
      </c>
      <c r="F135" t="str">
        <f ca="1">IFERROR(IF(A135="","",OFFSET(Results!$AJ$1,MATCH(A135,Results!$A:$A,0)-1,0)),"")</f>
        <v/>
      </c>
      <c r="G135" s="6" t="str">
        <f t="shared" ca="1" si="2"/>
        <v/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D136" s="16" t="s">
        <v>226</v>
      </c>
      <c r="E136" s="17" t="s">
        <v>226</v>
      </c>
      <c r="F136" t="str">
        <f ca="1">IFERROR(IF(A136="","",OFFSET(Results!$AJ$1,MATCH(A136,Results!$A:$A,0)-1,0)),"")</f>
        <v/>
      </c>
      <c r="G136" s="6" t="str">
        <f t="shared" ca="1" si="2"/>
        <v/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D137" s="16" t="s">
        <v>226</v>
      </c>
      <c r="E137" s="17" t="s">
        <v>226</v>
      </c>
      <c r="F137" t="str">
        <f ca="1">IFERROR(IF(A137="","",OFFSET(Results!$AJ$1,MATCH(A137,Results!$A:$A,0)-1,0)),"")</f>
        <v/>
      </c>
      <c r="G137" s="6" t="str">
        <f t="shared" ca="1" si="2"/>
        <v/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D138" s="16" t="s">
        <v>226</v>
      </c>
      <c r="E138" s="17" t="s">
        <v>226</v>
      </c>
      <c r="F138" t="str">
        <f ca="1">IFERROR(IF(A138="","",OFFSET(Results!$AJ$1,MATCH(A138,Results!$A:$A,0)-1,0)),"")</f>
        <v/>
      </c>
      <c r="G138" s="6" t="str">
        <f t="shared" ca="1" si="2"/>
        <v/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D139" s="16" t="s">
        <v>226</v>
      </c>
      <c r="E139" s="17" t="s">
        <v>226</v>
      </c>
      <c r="F139" t="str">
        <f ca="1">IFERROR(IF(A139="","",OFFSET(Results!$AJ$1,MATCH(A139,Results!$A:$A,0)-1,0)),"")</f>
        <v/>
      </c>
      <c r="G139" s="6" t="str">
        <f t="shared" ca="1" si="2"/>
        <v/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D140" s="16" t="s">
        <v>226</v>
      </c>
      <c r="E140" s="17" t="s">
        <v>226</v>
      </c>
      <c r="F140" t="str">
        <f ca="1">IFERROR(IF(A140="","",OFFSET(Results!$AJ$1,MATCH(A140,Results!$A:$A,0)-1,0)),"")</f>
        <v/>
      </c>
      <c r="G140" s="6" t="str">
        <f t="shared" ca="1" si="2"/>
        <v/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D141" s="16" t="s">
        <v>226</v>
      </c>
      <c r="E141" s="17" t="s">
        <v>226</v>
      </c>
      <c r="F141" t="str">
        <f ca="1">IFERROR(IF(A141="","",OFFSET(Results!$AJ$1,MATCH(A141,Results!$A:$A,0)-1,0)),"")</f>
        <v/>
      </c>
      <c r="G141" s="6" t="str">
        <f t="shared" ca="1" si="2"/>
        <v/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D142" s="16" t="s">
        <v>226</v>
      </c>
      <c r="E142" s="17" t="s">
        <v>226</v>
      </c>
      <c r="F142" t="str">
        <f ca="1">IFERROR(IF(A142="","",OFFSET(Results!$AJ$1,MATCH(A142,Results!$A:$A,0)-1,0)),"")</f>
        <v/>
      </c>
      <c r="G142" s="6" t="str">
        <f t="shared" ca="1" si="2"/>
        <v/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D143" s="16" t="s">
        <v>226</v>
      </c>
      <c r="E143" s="17" t="s">
        <v>226</v>
      </c>
      <c r="F143" t="str">
        <f ca="1">IFERROR(IF(A143="","",OFFSET(Results!$AJ$1,MATCH(A143,Results!$A:$A,0)-1,0)),"")</f>
        <v/>
      </c>
      <c r="G143" s="6" t="str">
        <f t="shared" ca="1" si="2"/>
        <v/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D144" s="16" t="s">
        <v>226</v>
      </c>
      <c r="E144" s="17" t="s">
        <v>226</v>
      </c>
      <c r="F144" t="str">
        <f ca="1">IFERROR(IF(A144="","",OFFSET(Results!$AJ$1,MATCH(A144,Results!$A:$A,0)-1,0)),"")</f>
        <v/>
      </c>
      <c r="G144" s="6" t="str">
        <f t="shared" ca="1" si="2"/>
        <v/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D145" s="16" t="s">
        <v>226</v>
      </c>
      <c r="E145" s="17" t="s">
        <v>226</v>
      </c>
      <c r="F145" t="str">
        <f ca="1">IFERROR(IF(A145="","",OFFSET(Results!$AJ$1,MATCH(A145,Results!$A:$A,0)-1,0)),"")</f>
        <v/>
      </c>
      <c r="G145" s="6" t="str">
        <f t="shared" ca="1" si="2"/>
        <v/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D146" s="16" t="s">
        <v>226</v>
      </c>
      <c r="E146" s="17" t="s">
        <v>226</v>
      </c>
      <c r="F146" t="str">
        <f ca="1">IFERROR(IF(A146="","",OFFSET(Results!$AJ$1,MATCH(A146,Results!$A:$A,0)-1,0)),"")</f>
        <v/>
      </c>
      <c r="G146" s="6" t="str">
        <f t="shared" ca="1" si="2"/>
        <v/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D147" s="16" t="s">
        <v>226</v>
      </c>
      <c r="E147" s="17" t="s">
        <v>226</v>
      </c>
      <c r="F147" t="str">
        <f ca="1">IFERROR(IF(A147="","",OFFSET(Results!$AJ$1,MATCH(A147,Results!$A:$A,0)-1,0)),"")</f>
        <v/>
      </c>
      <c r="G147" s="6" t="str">
        <f t="shared" ca="1" si="2"/>
        <v/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D148" s="16" t="s">
        <v>226</v>
      </c>
      <c r="E148" s="17" t="s">
        <v>226</v>
      </c>
      <c r="F148" t="str">
        <f ca="1">IFERROR(IF(A148="","",OFFSET(Results!$AJ$1,MATCH(A148,Results!$A:$A,0)-1,0)),"")</f>
        <v/>
      </c>
      <c r="G148" s="6" t="str">
        <f t="shared" ca="1" si="2"/>
        <v/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D149" s="16" t="s">
        <v>226</v>
      </c>
      <c r="E149" s="17" t="s">
        <v>226</v>
      </c>
      <c r="F149" t="str">
        <f ca="1">IFERROR(IF(A149="","",OFFSET(Results!$AJ$1,MATCH(A149,Results!$A:$A,0)-1,0)),"")</f>
        <v/>
      </c>
      <c r="G149" s="6" t="str">
        <f t="shared" ca="1" si="2"/>
        <v/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D150" s="16" t="s">
        <v>226</v>
      </c>
      <c r="E150" s="17" t="s">
        <v>226</v>
      </c>
      <c r="F150" t="str">
        <f ca="1">IFERROR(IF(A150="","",OFFSET(Results!$AJ$1,MATCH(A150,Results!$A:$A,0)-1,0)),"")</f>
        <v/>
      </c>
      <c r="G150" s="6" t="str">
        <f t="shared" ca="1" si="2"/>
        <v/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D151" s="16" t="s">
        <v>226</v>
      </c>
      <c r="E151" s="17" t="s">
        <v>226</v>
      </c>
      <c r="F151" t="str">
        <f ca="1">IFERROR(IF(A151="","",OFFSET(Results!$AJ$1,MATCH(A151,Results!$A:$A,0)-1,0)),"")</f>
        <v/>
      </c>
      <c r="G151" s="6" t="str">
        <f t="shared" ca="1" si="2"/>
        <v/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D152" s="16" t="s">
        <v>226</v>
      </c>
      <c r="E152" s="17" t="s">
        <v>226</v>
      </c>
      <c r="F152" t="str">
        <f ca="1">IFERROR(IF(A152="","",OFFSET(Results!$AJ$1,MATCH(A152,Results!$A:$A,0)-1,0)),"")</f>
        <v/>
      </c>
      <c r="G152" s="6" t="str">
        <f t="shared" ca="1" si="2"/>
        <v/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D153" s="16" t="s">
        <v>226</v>
      </c>
      <c r="E153" s="17" t="s">
        <v>226</v>
      </c>
      <c r="F153" t="str">
        <f ca="1">IFERROR(IF(A153="","",OFFSET(Results!$AJ$1,MATCH(A153,Results!$A:$A,0)-1,0)),"")</f>
        <v/>
      </c>
      <c r="G153" s="6" t="str">
        <f t="shared" ca="1" si="2"/>
        <v/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D154" s="16" t="s">
        <v>226</v>
      </c>
      <c r="E154" s="17" t="s">
        <v>226</v>
      </c>
      <c r="F154" t="str">
        <f ca="1">IFERROR(IF(A154="","",OFFSET(Results!$AJ$1,MATCH(A154,Results!$A:$A,0)-1,0)),"")</f>
        <v/>
      </c>
      <c r="G154" s="6" t="str">
        <f t="shared" ca="1" si="2"/>
        <v/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D155" s="16" t="s">
        <v>226</v>
      </c>
      <c r="E155" s="17" t="s">
        <v>226</v>
      </c>
      <c r="F155" t="str">
        <f ca="1">IFERROR(IF(A155="","",OFFSET(Results!$AJ$1,MATCH(A155,Results!$A:$A,0)-1,0)),"")</f>
        <v/>
      </c>
      <c r="G155" s="6" t="str">
        <f t="shared" ca="1" si="2"/>
        <v/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D156" s="16" t="s">
        <v>226</v>
      </c>
      <c r="E156" s="17" t="s">
        <v>226</v>
      </c>
      <c r="F156" t="str">
        <f ca="1">IFERROR(IF(A156="","",OFFSET(Results!$AJ$1,MATCH(A156,Results!$A:$A,0)-1,0)),"")</f>
        <v/>
      </c>
      <c r="G156" s="6" t="str">
        <f t="shared" ca="1" si="2"/>
        <v/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D157" s="16" t="s">
        <v>226</v>
      </c>
      <c r="E157" s="17" t="s">
        <v>226</v>
      </c>
      <c r="F157" t="str">
        <f ca="1">IFERROR(IF(A157="","",OFFSET(Results!$AJ$1,MATCH(A157,Results!$A:$A,0)-1,0)),"")</f>
        <v/>
      </c>
      <c r="G157" s="6" t="str">
        <f t="shared" ca="1" si="2"/>
        <v/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tr">
        <f ca="1">IFERROR(IF(A158="","",OFFSET(Results!$AJ$1,MATCH(A158,Results!$A:$A,0)-1,0)),"")</f>
        <v/>
      </c>
      <c r="G158" s="6" t="str">
        <f t="shared" ca="1" si="2"/>
        <v/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tr">
        <f ca="1">IFERROR(IF(A159="","",OFFSET(Results!$AJ$1,MATCH(A159,Results!$A:$A,0)-1,0)),"")</f>
        <v/>
      </c>
      <c r="G159" s="6" t="str">
        <f t="shared" ca="1" si="2"/>
        <v/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tr">
        <f ca="1">IFERROR(IF(A160="","",OFFSET(Results!$AJ$1,MATCH(A160,Results!$A:$A,0)-1,0)),"")</f>
        <v/>
      </c>
      <c r="G160" s="6" t="str">
        <f t="shared" ca="1" si="2"/>
        <v/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tr">
        <f ca="1">IFERROR(IF(A161="","",OFFSET(Results!$AJ$1,MATCH(A161,Results!$A:$A,0)-1,0)),"")</f>
        <v/>
      </c>
      <c r="G161" s="6" t="str">
        <f t="shared" ca="1" si="2"/>
        <v/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tr">
        <f ca="1">IFERROR(IF(A162="","",OFFSET(Results!$AJ$1,MATCH(A162,Results!$A:$A,0)-1,0)),"")</f>
        <v/>
      </c>
      <c r="G162" s="6" t="str">
        <f t="shared" ca="1" si="2"/>
        <v/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tr">
        <f ca="1">IFERROR(IF(A163="","",OFFSET(Results!$AJ$1,MATCH(A163,Results!$A:$A,0)-1,0)),"")</f>
        <v/>
      </c>
      <c r="G163" s="6" t="str">
        <f t="shared" ca="1" si="2"/>
        <v/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tr">
        <f ca="1">IFERROR(IF(A164="","",OFFSET(Results!$AJ$1,MATCH(A164,Results!$A:$A,0)-1,0)),"")</f>
        <v/>
      </c>
      <c r="G164" s="6" t="str">
        <f t="shared" ca="1" si="2"/>
        <v/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tr">
        <f ca="1">IFERROR(IF(A165="","",OFFSET(Results!$AJ$1,MATCH(A165,Results!$A:$A,0)-1,0)),"")</f>
        <v/>
      </c>
      <c r="G165" s="6" t="str">
        <f t="shared" ca="1" si="2"/>
        <v/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tr">
        <f ca="1">IFERROR(IF(A166="","",OFFSET(Results!$AJ$1,MATCH(A166,Results!$A:$A,0)-1,0)),"")</f>
        <v/>
      </c>
      <c r="G166" s="6" t="str">
        <f t="shared" ca="1" si="2"/>
        <v/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tr">
        <f ca="1">IFERROR(IF(A167="","",OFFSET(Results!$AJ$1,MATCH(A167,Results!$A:$A,0)-1,0)),"")</f>
        <v/>
      </c>
      <c r="G167" s="6" t="str">
        <f t="shared" ca="1" si="2"/>
        <v/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tr">
        <f ca="1">IFERROR(IF(A168="","",OFFSET(Results!$AJ$1,MATCH(A168,Results!$A:$A,0)-1,0)),"")</f>
        <v/>
      </c>
      <c r="G168" s="6" t="str">
        <f t="shared" ca="1" si="2"/>
        <v/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tr">
        <f ca="1">IFERROR(IF(A169="","",OFFSET(Results!$AJ$1,MATCH(A169,Results!$A:$A,0)-1,0)),"")</f>
        <v/>
      </c>
      <c r="G169" s="6" t="str">
        <f t="shared" ca="1" si="2"/>
        <v/>
      </c>
      <c r="H169" t="s">
        <v>226</v>
      </c>
    </row>
  </sheetData>
  <conditionalFormatting sqref="G2:G169">
    <cfRule type="cellIs" dxfId="11" priority="1" stopIfTrue="1" operator="greater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653DE9-244F-42A3-9FCC-3C435DA06FE1}">
  <sheetPr codeName="Sheet2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241</v>
      </c>
      <c r="C1" s="13" t="s">
        <v>242</v>
      </c>
      <c r="D1" s="13" t="s">
        <v>239</v>
      </c>
      <c r="E1" s="14" t="s">
        <v>231</v>
      </c>
      <c r="F1" s="2" t="s">
        <v>233</v>
      </c>
      <c r="G1" s="7" t="s">
        <v>234</v>
      </c>
      <c r="H1" s="1" t="s">
        <v>240</v>
      </c>
    </row>
    <row r="2" spans="1:8" x14ac:dyDescent="0.25">
      <c r="A2" t="s">
        <v>274</v>
      </c>
      <c r="B2" s="15" t="s">
        <v>322</v>
      </c>
      <c r="C2" s="16">
        <v>19</v>
      </c>
      <c r="D2" s="16" t="s">
        <v>226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276</v>
      </c>
      <c r="B3" s="15" t="s">
        <v>260</v>
      </c>
      <c r="C3" s="16">
        <v>41</v>
      </c>
      <c r="D3" s="16" t="s">
        <v>226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277</v>
      </c>
      <c r="B4" s="15" t="s">
        <v>323</v>
      </c>
      <c r="C4" s="16">
        <v>11</v>
      </c>
      <c r="D4" s="16" t="s">
        <v>226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278</v>
      </c>
      <c r="B5" s="15" t="s">
        <v>264</v>
      </c>
      <c r="C5" s="16">
        <v>14</v>
      </c>
      <c r="D5" s="16" t="s">
        <v>226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280</v>
      </c>
      <c r="B6" s="15" t="s">
        <v>324</v>
      </c>
      <c r="C6" s="16">
        <v>9.8000000000000007</v>
      </c>
      <c r="D6" s="16" t="s">
        <v>226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282</v>
      </c>
      <c r="B7" s="15" t="s">
        <v>325</v>
      </c>
      <c r="C7" s="16">
        <v>20</v>
      </c>
      <c r="D7" s="16" t="s">
        <v>226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284</v>
      </c>
      <c r="B8" s="15" t="s">
        <v>326</v>
      </c>
      <c r="C8" s="16">
        <v>6.3</v>
      </c>
      <c r="D8" s="16" t="s">
        <v>226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286</v>
      </c>
      <c r="B9" s="15" t="s">
        <v>257</v>
      </c>
      <c r="C9" s="16">
        <v>43</v>
      </c>
      <c r="D9" s="16" t="s">
        <v>226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287</v>
      </c>
      <c r="B10" s="15" t="s">
        <v>327</v>
      </c>
      <c r="C10" s="16">
        <v>7.3</v>
      </c>
      <c r="D10" s="16" t="s">
        <v>226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289</v>
      </c>
      <c r="B11" s="15" t="s">
        <v>328</v>
      </c>
      <c r="C11" s="16">
        <v>5.4</v>
      </c>
      <c r="D11" s="16" t="s">
        <v>226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291</v>
      </c>
      <c r="B12" s="15" t="s">
        <v>329</v>
      </c>
      <c r="C12" s="16">
        <v>22</v>
      </c>
      <c r="D12" s="16" t="s">
        <v>226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293</v>
      </c>
      <c r="B13" s="15" t="s">
        <v>253</v>
      </c>
      <c r="C13" s="16">
        <v>35</v>
      </c>
      <c r="D13" s="16" t="s">
        <v>226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294</v>
      </c>
      <c r="B14" s="15" t="s">
        <v>330</v>
      </c>
      <c r="C14" s="16">
        <v>59</v>
      </c>
      <c r="D14" s="16" t="s">
        <v>226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295</v>
      </c>
      <c r="B15" s="15" t="s">
        <v>331</v>
      </c>
      <c r="C15" s="16">
        <v>5.4</v>
      </c>
      <c r="D15" s="16" t="s">
        <v>226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297</v>
      </c>
      <c r="B16" s="15" t="s">
        <v>332</v>
      </c>
      <c r="C16" s="16">
        <v>8.1</v>
      </c>
      <c r="D16" s="16" t="s">
        <v>226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298</v>
      </c>
      <c r="B17" s="15" t="s">
        <v>333</v>
      </c>
      <c r="C17" s="16">
        <v>12</v>
      </c>
      <c r="D17" s="16" t="s">
        <v>226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299</v>
      </c>
      <c r="B18" s="15" t="s">
        <v>334</v>
      </c>
      <c r="C18" s="16">
        <v>35</v>
      </c>
      <c r="D18" s="16" t="s">
        <v>226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300</v>
      </c>
      <c r="B19" s="15" t="s">
        <v>335</v>
      </c>
      <c r="C19" s="16">
        <v>9.4</v>
      </c>
      <c r="D19" s="16" t="s">
        <v>226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302</v>
      </c>
      <c r="B20" s="15" t="s">
        <v>336</v>
      </c>
      <c r="C20" s="16">
        <v>11</v>
      </c>
      <c r="D20" s="16" t="s">
        <v>226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304</v>
      </c>
      <c r="B21" s="15" t="s">
        <v>254</v>
      </c>
      <c r="C21" s="16">
        <v>24</v>
      </c>
      <c r="D21" s="16" t="s">
        <v>226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306</v>
      </c>
      <c r="B22" s="15" t="s">
        <v>337</v>
      </c>
      <c r="C22" s="16">
        <v>6.6</v>
      </c>
      <c r="D22" s="16" t="s">
        <v>226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307</v>
      </c>
      <c r="B23" s="15" t="s">
        <v>338</v>
      </c>
      <c r="C23" s="16">
        <v>45</v>
      </c>
      <c r="D23" s="16" t="s">
        <v>226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308</v>
      </c>
      <c r="B24" s="15" t="s">
        <v>339</v>
      </c>
      <c r="C24" s="16">
        <v>4.0999999999999996</v>
      </c>
      <c r="D24" s="16" t="s">
        <v>226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310</v>
      </c>
      <c r="B25" s="15" t="s">
        <v>340</v>
      </c>
      <c r="C25" s="16">
        <v>10</v>
      </c>
      <c r="D25" s="16" t="s">
        <v>226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311</v>
      </c>
      <c r="B26" s="15" t="s">
        <v>341</v>
      </c>
      <c r="C26" s="16">
        <v>11</v>
      </c>
      <c r="D26" s="16" t="s">
        <v>226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312</v>
      </c>
      <c r="B27" s="15" t="s">
        <v>342</v>
      </c>
      <c r="C27" s="16">
        <v>36</v>
      </c>
      <c r="D27" s="16" t="s">
        <v>226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314</v>
      </c>
      <c r="B28" s="15" t="s">
        <v>343</v>
      </c>
      <c r="C28" s="16">
        <v>3.1</v>
      </c>
      <c r="D28" s="16" t="s">
        <v>226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316</v>
      </c>
      <c r="B29" s="15" t="s">
        <v>344</v>
      </c>
      <c r="C29" s="16">
        <v>16</v>
      </c>
      <c r="D29" s="16" t="s">
        <v>226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317</v>
      </c>
      <c r="B30" s="15" t="s">
        <v>247</v>
      </c>
      <c r="C30" s="16">
        <v>21</v>
      </c>
      <c r="D30" s="16" t="s">
        <v>226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318</v>
      </c>
      <c r="B31" s="15" t="s">
        <v>252</v>
      </c>
      <c r="C31" s="16">
        <v>8.3000000000000007</v>
      </c>
      <c r="D31" s="16" t="s">
        <v>226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319</v>
      </c>
      <c r="B32" s="15" t="s">
        <v>345</v>
      </c>
      <c r="C32" s="16">
        <v>8.9</v>
      </c>
      <c r="D32" s="16" t="s">
        <v>226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321</v>
      </c>
      <c r="B33" s="15" t="s">
        <v>346</v>
      </c>
      <c r="C33" s="16">
        <v>18</v>
      </c>
      <c r="D33" s="16" t="s">
        <v>226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226</v>
      </c>
      <c r="B34" s="15" t="s">
        <v>226</v>
      </c>
      <c r="C34" s="16" t="s">
        <v>226</v>
      </c>
      <c r="D34" s="16" t="s">
        <v>226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226</v>
      </c>
      <c r="B35" s="15" t="s">
        <v>226</v>
      </c>
      <c r="C35" s="16" t="s">
        <v>226</v>
      </c>
      <c r="D35" s="16" t="s">
        <v>226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226</v>
      </c>
      <c r="B36" s="15" t="s">
        <v>226</v>
      </c>
      <c r="C36" s="16" t="s">
        <v>226</v>
      </c>
      <c r="D36" s="16" t="s">
        <v>226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226</v>
      </c>
      <c r="B37" s="15" t="s">
        <v>226</v>
      </c>
      <c r="C37" s="16" t="s">
        <v>226</v>
      </c>
      <c r="D37" s="16" t="s">
        <v>226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226</v>
      </c>
      <c r="B38" s="15" t="s">
        <v>226</v>
      </c>
      <c r="C38" s="16" t="s">
        <v>226</v>
      </c>
      <c r="D38" s="16" t="s">
        <v>226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226</v>
      </c>
      <c r="B39" s="15" t="s">
        <v>226</v>
      </c>
      <c r="C39" s="16" t="s">
        <v>226</v>
      </c>
      <c r="D39" s="16" t="s">
        <v>226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226</v>
      </c>
      <c r="B40" s="15" t="s">
        <v>226</v>
      </c>
      <c r="C40" s="16" t="s">
        <v>226</v>
      </c>
      <c r="D40" s="16" t="s">
        <v>226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226</v>
      </c>
      <c r="B41" s="15" t="s">
        <v>226</v>
      </c>
      <c r="C41" s="16" t="s">
        <v>226</v>
      </c>
      <c r="D41" s="16" t="s">
        <v>226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226</v>
      </c>
      <c r="B42" s="15" t="s">
        <v>226</v>
      </c>
      <c r="C42" s="16" t="s">
        <v>226</v>
      </c>
      <c r="D42" s="16" t="s">
        <v>226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226</v>
      </c>
      <c r="B43" s="15" t="s">
        <v>226</v>
      </c>
      <c r="C43" s="16" t="s">
        <v>226</v>
      </c>
      <c r="D43" s="16" t="s">
        <v>226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226</v>
      </c>
      <c r="B44" s="15" t="s">
        <v>226</v>
      </c>
      <c r="C44" s="16" t="s">
        <v>226</v>
      </c>
      <c r="D44" s="16" t="s">
        <v>226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226</v>
      </c>
      <c r="B45" s="15" t="s">
        <v>226</v>
      </c>
      <c r="C45" s="16" t="s">
        <v>226</v>
      </c>
      <c r="D45" s="16" t="s">
        <v>226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226</v>
      </c>
      <c r="B46" s="15" t="s">
        <v>226</v>
      </c>
      <c r="C46" s="16" t="s">
        <v>226</v>
      </c>
      <c r="D46" s="16" t="s">
        <v>226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226</v>
      </c>
      <c r="B47" s="15" t="s">
        <v>226</v>
      </c>
      <c r="C47" s="16" t="s">
        <v>226</v>
      </c>
      <c r="D47" s="16" t="s">
        <v>226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226</v>
      </c>
      <c r="B48" s="15" t="s">
        <v>226</v>
      </c>
      <c r="C48" s="16" t="s">
        <v>226</v>
      </c>
      <c r="D48" s="16" t="s">
        <v>226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226</v>
      </c>
      <c r="B49" s="15" t="s">
        <v>226</v>
      </c>
      <c r="C49" s="16" t="s">
        <v>226</v>
      </c>
      <c r="D49" s="16" t="s">
        <v>226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226</v>
      </c>
      <c r="B50" s="15" t="s">
        <v>226</v>
      </c>
      <c r="C50" s="16" t="s">
        <v>226</v>
      </c>
      <c r="D50" s="16" t="s">
        <v>226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226</v>
      </c>
      <c r="B51" s="15" t="s">
        <v>226</v>
      </c>
      <c r="C51" s="16" t="s">
        <v>226</v>
      </c>
      <c r="D51" s="16" t="s">
        <v>226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226</v>
      </c>
      <c r="B52" s="15" t="s">
        <v>226</v>
      </c>
      <c r="C52" s="16" t="s">
        <v>226</v>
      </c>
      <c r="D52" s="16" t="s">
        <v>226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226</v>
      </c>
      <c r="B53" s="15" t="s">
        <v>226</v>
      </c>
      <c r="C53" s="16" t="s">
        <v>226</v>
      </c>
      <c r="D53" s="16" t="s">
        <v>226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226</v>
      </c>
      <c r="B54" s="15" t="s">
        <v>226</v>
      </c>
      <c r="C54" s="16" t="s">
        <v>226</v>
      </c>
      <c r="D54" s="16" t="s">
        <v>226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226</v>
      </c>
      <c r="B55" s="15" t="s">
        <v>226</v>
      </c>
      <c r="C55" s="16" t="s">
        <v>226</v>
      </c>
      <c r="D55" s="16" t="s">
        <v>226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226</v>
      </c>
      <c r="B56" s="15" t="s">
        <v>226</v>
      </c>
      <c r="C56" s="16" t="s">
        <v>226</v>
      </c>
      <c r="D56" s="16" t="s">
        <v>226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226</v>
      </c>
      <c r="B57" s="15" t="s">
        <v>226</v>
      </c>
      <c r="C57" s="16" t="s">
        <v>226</v>
      </c>
      <c r="D57" s="16" t="s">
        <v>226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226</v>
      </c>
      <c r="B58" s="15" t="s">
        <v>226</v>
      </c>
      <c r="C58" s="16" t="s">
        <v>226</v>
      </c>
      <c r="D58" s="16" t="s">
        <v>226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226</v>
      </c>
      <c r="B59" s="15" t="s">
        <v>226</v>
      </c>
      <c r="C59" s="16" t="s">
        <v>226</v>
      </c>
      <c r="D59" s="16" t="s">
        <v>226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226</v>
      </c>
      <c r="B60" s="15" t="s">
        <v>226</v>
      </c>
      <c r="C60" s="16" t="s">
        <v>226</v>
      </c>
      <c r="D60" s="16" t="s">
        <v>226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226</v>
      </c>
      <c r="B61" s="15" t="s">
        <v>226</v>
      </c>
      <c r="C61" s="16" t="s">
        <v>226</v>
      </c>
      <c r="D61" s="16" t="s">
        <v>226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226</v>
      </c>
      <c r="B62" s="15" t="s">
        <v>226</v>
      </c>
      <c r="C62" s="16" t="s">
        <v>226</v>
      </c>
      <c r="D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226</v>
      </c>
      <c r="B63" s="15" t="s">
        <v>226</v>
      </c>
      <c r="C63" s="16" t="s">
        <v>226</v>
      </c>
      <c r="D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226</v>
      </c>
      <c r="B64" s="15" t="s">
        <v>226</v>
      </c>
      <c r="C64" s="16" t="s">
        <v>226</v>
      </c>
      <c r="D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226</v>
      </c>
      <c r="B65" s="15" t="s">
        <v>226</v>
      </c>
      <c r="C65" s="16" t="s">
        <v>226</v>
      </c>
      <c r="D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226</v>
      </c>
      <c r="B66" s="15" t="s">
        <v>226</v>
      </c>
      <c r="C66" s="16" t="s">
        <v>226</v>
      </c>
      <c r="D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226</v>
      </c>
      <c r="B67" s="15" t="s">
        <v>226</v>
      </c>
      <c r="C67" s="16" t="s">
        <v>226</v>
      </c>
      <c r="D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226</v>
      </c>
      <c r="B68" s="15" t="s">
        <v>226</v>
      </c>
      <c r="C68" s="16" t="s">
        <v>226</v>
      </c>
      <c r="D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226</v>
      </c>
      <c r="B69" s="15" t="s">
        <v>226</v>
      </c>
      <c r="C69" s="16" t="s">
        <v>226</v>
      </c>
      <c r="D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226</v>
      </c>
      <c r="B70" s="15" t="s">
        <v>226</v>
      </c>
      <c r="C70" s="16" t="s">
        <v>226</v>
      </c>
      <c r="D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226</v>
      </c>
      <c r="B71" s="15" t="s">
        <v>226</v>
      </c>
      <c r="C71" s="16" t="s">
        <v>226</v>
      </c>
      <c r="D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226</v>
      </c>
      <c r="B72" s="15" t="s">
        <v>226</v>
      </c>
      <c r="C72" s="16" t="s">
        <v>226</v>
      </c>
      <c r="D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226</v>
      </c>
      <c r="B73" s="15" t="s">
        <v>226</v>
      </c>
      <c r="C73" s="16" t="s">
        <v>226</v>
      </c>
      <c r="D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226</v>
      </c>
      <c r="B74" s="15" t="s">
        <v>226</v>
      </c>
      <c r="C74" s="16" t="s">
        <v>226</v>
      </c>
      <c r="D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226</v>
      </c>
      <c r="B75" s="15" t="s">
        <v>226</v>
      </c>
      <c r="C75" s="16" t="s">
        <v>226</v>
      </c>
      <c r="D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226</v>
      </c>
      <c r="B76" s="15" t="s">
        <v>226</v>
      </c>
      <c r="C76" s="16" t="s">
        <v>226</v>
      </c>
      <c r="D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226</v>
      </c>
      <c r="B77" s="15" t="s">
        <v>226</v>
      </c>
      <c r="C77" s="16" t="s">
        <v>226</v>
      </c>
      <c r="D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226</v>
      </c>
      <c r="B78" s="15" t="s">
        <v>226</v>
      </c>
      <c r="C78" s="16" t="s">
        <v>226</v>
      </c>
      <c r="D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226</v>
      </c>
      <c r="B79" s="15" t="s">
        <v>226</v>
      </c>
      <c r="C79" s="16" t="s">
        <v>226</v>
      </c>
      <c r="D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226</v>
      </c>
      <c r="B80" s="15" t="s">
        <v>226</v>
      </c>
      <c r="C80" s="16" t="s">
        <v>226</v>
      </c>
      <c r="D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226</v>
      </c>
      <c r="B81" s="15" t="s">
        <v>226</v>
      </c>
      <c r="C81" s="16" t="s">
        <v>226</v>
      </c>
      <c r="D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226</v>
      </c>
      <c r="B82" s="15" t="s">
        <v>226</v>
      </c>
      <c r="C82" s="16" t="s">
        <v>226</v>
      </c>
      <c r="D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226</v>
      </c>
      <c r="B83" s="15" t="s">
        <v>226</v>
      </c>
      <c r="C83" s="16" t="s">
        <v>226</v>
      </c>
      <c r="D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226</v>
      </c>
      <c r="B84" s="15" t="s">
        <v>226</v>
      </c>
      <c r="C84" s="16" t="s">
        <v>226</v>
      </c>
      <c r="D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226</v>
      </c>
      <c r="B85" s="15" t="s">
        <v>226</v>
      </c>
      <c r="C85" s="16" t="s">
        <v>226</v>
      </c>
      <c r="D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226</v>
      </c>
      <c r="B86" s="15" t="s">
        <v>226</v>
      </c>
      <c r="C86" s="16" t="s">
        <v>226</v>
      </c>
      <c r="D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226</v>
      </c>
      <c r="B87" s="15" t="s">
        <v>226</v>
      </c>
      <c r="C87" s="16" t="s">
        <v>226</v>
      </c>
      <c r="D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226</v>
      </c>
      <c r="B88" s="15" t="s">
        <v>226</v>
      </c>
      <c r="C88" s="16" t="s">
        <v>226</v>
      </c>
      <c r="D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226</v>
      </c>
      <c r="B89" s="15" t="s">
        <v>226</v>
      </c>
      <c r="C89" s="16" t="s">
        <v>226</v>
      </c>
      <c r="D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226</v>
      </c>
      <c r="B90" s="15" t="s">
        <v>226</v>
      </c>
      <c r="C90" s="16" t="s">
        <v>226</v>
      </c>
      <c r="D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226</v>
      </c>
      <c r="B91" s="15" t="s">
        <v>226</v>
      </c>
      <c r="C91" s="16" t="s">
        <v>226</v>
      </c>
      <c r="D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226</v>
      </c>
      <c r="B92" s="15" t="s">
        <v>226</v>
      </c>
      <c r="C92" s="16" t="s">
        <v>226</v>
      </c>
      <c r="D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226</v>
      </c>
      <c r="B93" s="15" t="s">
        <v>226</v>
      </c>
      <c r="C93" s="16" t="s">
        <v>226</v>
      </c>
      <c r="D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226</v>
      </c>
      <c r="B94" s="15" t="s">
        <v>226</v>
      </c>
      <c r="C94" s="16" t="s">
        <v>226</v>
      </c>
      <c r="D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226</v>
      </c>
      <c r="B95" s="15" t="s">
        <v>226</v>
      </c>
      <c r="C95" s="16" t="s">
        <v>226</v>
      </c>
      <c r="D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226</v>
      </c>
      <c r="B96" s="15" t="s">
        <v>226</v>
      </c>
      <c r="C96" s="16" t="s">
        <v>226</v>
      </c>
      <c r="D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226</v>
      </c>
      <c r="B97" s="15" t="s">
        <v>226</v>
      </c>
      <c r="C97" s="16" t="s">
        <v>226</v>
      </c>
      <c r="D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226</v>
      </c>
      <c r="B98" s="15" t="s">
        <v>226</v>
      </c>
      <c r="C98" s="16" t="s">
        <v>226</v>
      </c>
      <c r="D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226</v>
      </c>
      <c r="B99" s="15" t="s">
        <v>226</v>
      </c>
      <c r="C99" s="16" t="s">
        <v>226</v>
      </c>
      <c r="D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226</v>
      </c>
      <c r="B100" s="15" t="s">
        <v>226</v>
      </c>
      <c r="C100" s="16" t="s">
        <v>226</v>
      </c>
      <c r="D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226</v>
      </c>
      <c r="B101" s="15" t="s">
        <v>226</v>
      </c>
      <c r="C101" s="16" t="s">
        <v>226</v>
      </c>
      <c r="D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226</v>
      </c>
      <c r="B102" s="15" t="s">
        <v>226</v>
      </c>
      <c r="C102" s="16" t="s">
        <v>226</v>
      </c>
      <c r="D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226</v>
      </c>
      <c r="B103" s="15" t="s">
        <v>226</v>
      </c>
      <c r="C103" s="16" t="s">
        <v>226</v>
      </c>
      <c r="D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226</v>
      </c>
      <c r="B104" s="15" t="s">
        <v>226</v>
      </c>
      <c r="C104" s="16" t="s">
        <v>226</v>
      </c>
      <c r="D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226</v>
      </c>
      <c r="B105" s="15" t="s">
        <v>226</v>
      </c>
      <c r="C105" s="16" t="s">
        <v>226</v>
      </c>
      <c r="D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226</v>
      </c>
      <c r="B106" s="15" t="s">
        <v>226</v>
      </c>
      <c r="C106" s="16" t="s">
        <v>226</v>
      </c>
      <c r="D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226</v>
      </c>
      <c r="B107" s="15" t="s">
        <v>226</v>
      </c>
      <c r="C107" s="16" t="s">
        <v>226</v>
      </c>
      <c r="D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226</v>
      </c>
      <c r="B108" s="15" t="s">
        <v>226</v>
      </c>
      <c r="C108" s="16" t="s">
        <v>226</v>
      </c>
      <c r="D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226</v>
      </c>
      <c r="B109" s="15" t="s">
        <v>226</v>
      </c>
      <c r="C109" s="16" t="s">
        <v>226</v>
      </c>
      <c r="D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226</v>
      </c>
      <c r="B110" s="15" t="s">
        <v>226</v>
      </c>
      <c r="C110" s="16" t="s">
        <v>226</v>
      </c>
      <c r="D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226</v>
      </c>
      <c r="B111" s="15" t="s">
        <v>226</v>
      </c>
      <c r="C111" s="16" t="s">
        <v>226</v>
      </c>
      <c r="D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226</v>
      </c>
      <c r="B112" s="15" t="s">
        <v>226</v>
      </c>
      <c r="C112" s="16" t="s">
        <v>226</v>
      </c>
      <c r="D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226</v>
      </c>
      <c r="B113" s="15" t="s">
        <v>226</v>
      </c>
      <c r="C113" s="16" t="s">
        <v>226</v>
      </c>
      <c r="D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226</v>
      </c>
      <c r="B114" s="15" t="s">
        <v>226</v>
      </c>
      <c r="C114" s="16" t="s">
        <v>226</v>
      </c>
      <c r="D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226</v>
      </c>
      <c r="B115" s="15" t="s">
        <v>226</v>
      </c>
      <c r="C115" s="16" t="s">
        <v>226</v>
      </c>
      <c r="D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226</v>
      </c>
      <c r="B116" s="15" t="s">
        <v>226</v>
      </c>
      <c r="C116" s="16" t="s">
        <v>226</v>
      </c>
      <c r="D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226</v>
      </c>
      <c r="B117" s="15" t="s">
        <v>226</v>
      </c>
      <c r="C117" s="16" t="s">
        <v>226</v>
      </c>
      <c r="D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226</v>
      </c>
      <c r="B118" s="15" t="s">
        <v>226</v>
      </c>
      <c r="C118" s="16" t="s">
        <v>226</v>
      </c>
      <c r="D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226</v>
      </c>
      <c r="B119" s="15" t="s">
        <v>226</v>
      </c>
      <c r="C119" s="16" t="s">
        <v>226</v>
      </c>
      <c r="D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226</v>
      </c>
      <c r="B120" s="15" t="s">
        <v>226</v>
      </c>
      <c r="C120" s="16" t="s">
        <v>226</v>
      </c>
      <c r="D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226</v>
      </c>
      <c r="B121" s="15" t="s">
        <v>226</v>
      </c>
      <c r="C121" s="16" t="s">
        <v>226</v>
      </c>
      <c r="D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D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D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D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D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D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D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D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D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D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D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D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D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D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D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D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D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D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D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D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D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D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D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D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D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D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D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D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D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D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D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D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D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D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D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D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D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10" priority="1" stopIfTrue="1" operator="greater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4910A-51D2-41CE-A359-4D747831703A}">
  <sheetPr codeName="Sheet3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241</v>
      </c>
      <c r="C1" s="13" t="s">
        <v>242</v>
      </c>
      <c r="D1" s="13" t="s">
        <v>239</v>
      </c>
      <c r="E1" s="14" t="s">
        <v>231</v>
      </c>
      <c r="F1" s="2" t="s">
        <v>233</v>
      </c>
      <c r="G1" s="7" t="s">
        <v>234</v>
      </c>
      <c r="H1" s="1" t="s">
        <v>240</v>
      </c>
    </row>
    <row r="2" spans="1:8" x14ac:dyDescent="0.25">
      <c r="A2" t="s">
        <v>274</v>
      </c>
      <c r="B2" s="15" t="s">
        <v>347</v>
      </c>
      <c r="C2" s="16">
        <v>9.9</v>
      </c>
      <c r="D2" s="16" t="s">
        <v>226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276</v>
      </c>
      <c r="B3" s="15" t="s">
        <v>348</v>
      </c>
      <c r="C3" s="16">
        <v>20</v>
      </c>
      <c r="D3" s="16" t="s">
        <v>226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277</v>
      </c>
      <c r="B4" s="15" t="s">
        <v>349</v>
      </c>
      <c r="C4" s="16">
        <v>6.2</v>
      </c>
      <c r="D4" s="16" t="s">
        <v>226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278</v>
      </c>
      <c r="B5" s="15" t="s">
        <v>350</v>
      </c>
      <c r="C5" s="16">
        <v>7.6</v>
      </c>
      <c r="D5" s="16" t="s">
        <v>226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280</v>
      </c>
      <c r="B6" s="15" t="s">
        <v>351</v>
      </c>
      <c r="C6" s="16">
        <v>5.7</v>
      </c>
      <c r="D6" s="16" t="s">
        <v>226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282</v>
      </c>
      <c r="B7" s="15" t="s">
        <v>352</v>
      </c>
      <c r="C7" s="16">
        <v>10</v>
      </c>
      <c r="D7" s="16" t="s">
        <v>226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284</v>
      </c>
      <c r="B8" s="15" t="s">
        <v>353</v>
      </c>
      <c r="C8" s="16">
        <v>3.9</v>
      </c>
      <c r="D8" s="16" t="s">
        <v>226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286</v>
      </c>
      <c r="B9" s="15" t="s">
        <v>258</v>
      </c>
      <c r="C9" s="16">
        <v>21</v>
      </c>
      <c r="D9" s="16" t="s">
        <v>226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287</v>
      </c>
      <c r="B10" s="15" t="s">
        <v>354</v>
      </c>
      <c r="C10" s="16">
        <v>4.5</v>
      </c>
      <c r="D10" s="16" t="s">
        <v>226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289</v>
      </c>
      <c r="B11" s="15" t="s">
        <v>355</v>
      </c>
      <c r="C11" s="16">
        <v>3.4</v>
      </c>
      <c r="D11" s="16" t="s">
        <v>226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291</v>
      </c>
      <c r="B12" s="15" t="s">
        <v>356</v>
      </c>
      <c r="C12" s="16">
        <v>12</v>
      </c>
      <c r="D12" s="16" t="s">
        <v>226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293</v>
      </c>
      <c r="B13" s="15" t="s">
        <v>357</v>
      </c>
      <c r="C13" s="16">
        <v>17</v>
      </c>
      <c r="D13" s="16" t="s">
        <v>226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294</v>
      </c>
      <c r="B14" s="15" t="s">
        <v>358</v>
      </c>
      <c r="C14" s="16">
        <v>28</v>
      </c>
      <c r="D14" s="16" t="s">
        <v>226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295</v>
      </c>
      <c r="B15" s="15" t="s">
        <v>359</v>
      </c>
      <c r="C15" s="16">
        <v>3.4</v>
      </c>
      <c r="D15" s="16" t="s">
        <v>226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297</v>
      </c>
      <c r="B16" s="15" t="s">
        <v>360</v>
      </c>
      <c r="C16" s="16">
        <v>4.8</v>
      </c>
      <c r="D16" s="16" t="s">
        <v>226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298</v>
      </c>
      <c r="B17" s="15" t="s">
        <v>273</v>
      </c>
      <c r="C17" s="16">
        <v>6.7</v>
      </c>
      <c r="D17" s="16" t="s">
        <v>226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299</v>
      </c>
      <c r="B18" s="15" t="s">
        <v>361</v>
      </c>
      <c r="C18" s="16">
        <v>17</v>
      </c>
      <c r="D18" s="16" t="s">
        <v>226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300</v>
      </c>
      <c r="B19" s="15" t="s">
        <v>265</v>
      </c>
      <c r="C19" s="16">
        <v>5.6</v>
      </c>
      <c r="D19" s="16" t="s">
        <v>226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302</v>
      </c>
      <c r="B20" s="15" t="s">
        <v>362</v>
      </c>
      <c r="C20" s="16">
        <v>6.5</v>
      </c>
      <c r="D20" s="16" t="s">
        <v>226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304</v>
      </c>
      <c r="B21" s="15" t="s">
        <v>363</v>
      </c>
      <c r="C21" s="16">
        <v>13</v>
      </c>
      <c r="D21" s="16" t="s">
        <v>226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306</v>
      </c>
      <c r="B22" s="15" t="s">
        <v>266</v>
      </c>
      <c r="C22" s="16">
        <v>4.0999999999999996</v>
      </c>
      <c r="D22" s="16" t="s">
        <v>226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307</v>
      </c>
      <c r="B23" s="15" t="s">
        <v>261</v>
      </c>
      <c r="C23" s="16">
        <v>22</v>
      </c>
      <c r="D23" s="16" t="s">
        <v>226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308</v>
      </c>
      <c r="B24" s="15" t="s">
        <v>364</v>
      </c>
      <c r="C24" s="16">
        <v>2.8</v>
      </c>
      <c r="D24" s="16" t="s">
        <v>226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310</v>
      </c>
      <c r="B25" s="15" t="s">
        <v>365</v>
      </c>
      <c r="C25" s="16">
        <v>6.1</v>
      </c>
      <c r="D25" s="16" t="s">
        <v>226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311</v>
      </c>
      <c r="B26" s="15" t="s">
        <v>366</v>
      </c>
      <c r="C26" s="16">
        <v>6.4</v>
      </c>
      <c r="D26" s="16" t="s">
        <v>226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312</v>
      </c>
      <c r="B27" s="15" t="s">
        <v>367</v>
      </c>
      <c r="C27" s="16">
        <v>18</v>
      </c>
      <c r="D27" s="16" t="s">
        <v>226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314</v>
      </c>
      <c r="B28" s="15" t="s">
        <v>368</v>
      </c>
      <c r="C28" s="16">
        <v>2.2000000000000002</v>
      </c>
      <c r="D28" s="16" t="s">
        <v>226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316</v>
      </c>
      <c r="B29" s="15" t="s">
        <v>369</v>
      </c>
      <c r="C29" s="16">
        <v>8.6</v>
      </c>
      <c r="D29" s="16" t="s">
        <v>226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317</v>
      </c>
      <c r="B30" s="15" t="s">
        <v>370</v>
      </c>
      <c r="C30" s="16">
        <v>11</v>
      </c>
      <c r="D30" s="16" t="s">
        <v>226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318</v>
      </c>
      <c r="B31" s="15" t="s">
        <v>371</v>
      </c>
      <c r="C31" s="16">
        <v>5</v>
      </c>
      <c r="D31" s="16" t="s">
        <v>226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319</v>
      </c>
      <c r="B32" s="15" t="s">
        <v>372</v>
      </c>
      <c r="C32" s="16">
        <v>5.4</v>
      </c>
      <c r="D32" s="16" t="s">
        <v>226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321</v>
      </c>
      <c r="B33" s="15" t="s">
        <v>373</v>
      </c>
      <c r="C33" s="16">
        <v>9.8000000000000007</v>
      </c>
      <c r="D33" s="16" t="s">
        <v>226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226</v>
      </c>
      <c r="B34" s="15" t="s">
        <v>226</v>
      </c>
      <c r="C34" s="16" t="s">
        <v>226</v>
      </c>
      <c r="D34" s="16" t="s">
        <v>226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226</v>
      </c>
      <c r="B35" s="15" t="s">
        <v>226</v>
      </c>
      <c r="C35" s="16" t="s">
        <v>226</v>
      </c>
      <c r="D35" s="16" t="s">
        <v>226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226</v>
      </c>
      <c r="B36" s="15" t="s">
        <v>226</v>
      </c>
      <c r="C36" s="16" t="s">
        <v>226</v>
      </c>
      <c r="D36" s="16" t="s">
        <v>226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226</v>
      </c>
      <c r="B37" s="15" t="s">
        <v>226</v>
      </c>
      <c r="C37" s="16" t="s">
        <v>226</v>
      </c>
      <c r="D37" s="16" t="s">
        <v>226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226</v>
      </c>
      <c r="B38" s="15" t="s">
        <v>226</v>
      </c>
      <c r="C38" s="16" t="s">
        <v>226</v>
      </c>
      <c r="D38" s="16" t="s">
        <v>226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226</v>
      </c>
      <c r="B39" s="15" t="s">
        <v>226</v>
      </c>
      <c r="C39" s="16" t="s">
        <v>226</v>
      </c>
      <c r="D39" s="16" t="s">
        <v>226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226</v>
      </c>
      <c r="B40" s="15" t="s">
        <v>226</v>
      </c>
      <c r="C40" s="16" t="s">
        <v>226</v>
      </c>
      <c r="D40" s="16" t="s">
        <v>226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226</v>
      </c>
      <c r="B41" s="15" t="s">
        <v>226</v>
      </c>
      <c r="C41" s="16" t="s">
        <v>226</v>
      </c>
      <c r="D41" s="16" t="s">
        <v>226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226</v>
      </c>
      <c r="B42" s="15" t="s">
        <v>226</v>
      </c>
      <c r="C42" s="16" t="s">
        <v>226</v>
      </c>
      <c r="D42" s="16" t="s">
        <v>226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226</v>
      </c>
      <c r="B43" s="15" t="s">
        <v>226</v>
      </c>
      <c r="C43" s="16" t="s">
        <v>226</v>
      </c>
      <c r="D43" s="16" t="s">
        <v>226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226</v>
      </c>
      <c r="B44" s="15" t="s">
        <v>226</v>
      </c>
      <c r="C44" s="16" t="s">
        <v>226</v>
      </c>
      <c r="D44" s="16" t="s">
        <v>226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226</v>
      </c>
      <c r="B45" s="15" t="s">
        <v>226</v>
      </c>
      <c r="C45" s="16" t="s">
        <v>226</v>
      </c>
      <c r="D45" s="16" t="s">
        <v>226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226</v>
      </c>
      <c r="B46" s="15" t="s">
        <v>226</v>
      </c>
      <c r="C46" s="16" t="s">
        <v>226</v>
      </c>
      <c r="D46" s="16" t="s">
        <v>226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226</v>
      </c>
      <c r="B47" s="15" t="s">
        <v>226</v>
      </c>
      <c r="C47" s="16" t="s">
        <v>226</v>
      </c>
      <c r="D47" s="16" t="s">
        <v>226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226</v>
      </c>
      <c r="B48" s="15" t="s">
        <v>226</v>
      </c>
      <c r="C48" s="16" t="s">
        <v>226</v>
      </c>
      <c r="D48" s="16" t="s">
        <v>226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226</v>
      </c>
      <c r="B49" s="15" t="s">
        <v>226</v>
      </c>
      <c r="C49" s="16" t="s">
        <v>226</v>
      </c>
      <c r="D49" s="16" t="s">
        <v>226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226</v>
      </c>
      <c r="B50" s="15" t="s">
        <v>226</v>
      </c>
      <c r="C50" s="16" t="s">
        <v>226</v>
      </c>
      <c r="D50" s="16" t="s">
        <v>226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226</v>
      </c>
      <c r="B51" s="15" t="s">
        <v>226</v>
      </c>
      <c r="C51" s="16" t="s">
        <v>226</v>
      </c>
      <c r="D51" s="16" t="s">
        <v>226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226</v>
      </c>
      <c r="B52" s="15" t="s">
        <v>226</v>
      </c>
      <c r="C52" s="16" t="s">
        <v>226</v>
      </c>
      <c r="D52" s="16" t="s">
        <v>226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226</v>
      </c>
      <c r="B53" s="15" t="s">
        <v>226</v>
      </c>
      <c r="C53" s="16" t="s">
        <v>226</v>
      </c>
      <c r="D53" s="16" t="s">
        <v>226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226</v>
      </c>
      <c r="B54" s="15" t="s">
        <v>226</v>
      </c>
      <c r="C54" s="16" t="s">
        <v>226</v>
      </c>
      <c r="D54" s="16" t="s">
        <v>226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226</v>
      </c>
      <c r="B55" s="15" t="s">
        <v>226</v>
      </c>
      <c r="C55" s="16" t="s">
        <v>226</v>
      </c>
      <c r="D55" s="16" t="s">
        <v>226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226</v>
      </c>
      <c r="B56" s="15" t="s">
        <v>226</v>
      </c>
      <c r="C56" s="16" t="s">
        <v>226</v>
      </c>
      <c r="D56" s="16" t="s">
        <v>226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226</v>
      </c>
      <c r="B57" s="15" t="s">
        <v>226</v>
      </c>
      <c r="C57" s="16" t="s">
        <v>226</v>
      </c>
      <c r="D57" s="16" t="s">
        <v>226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226</v>
      </c>
      <c r="B58" s="15" t="s">
        <v>226</v>
      </c>
      <c r="C58" s="16" t="s">
        <v>226</v>
      </c>
      <c r="D58" s="16" t="s">
        <v>226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226</v>
      </c>
      <c r="B59" s="15" t="s">
        <v>226</v>
      </c>
      <c r="C59" s="16" t="s">
        <v>226</v>
      </c>
      <c r="D59" s="16" t="s">
        <v>226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226</v>
      </c>
      <c r="B60" s="15" t="s">
        <v>226</v>
      </c>
      <c r="C60" s="16" t="s">
        <v>226</v>
      </c>
      <c r="D60" s="16" t="s">
        <v>226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226</v>
      </c>
      <c r="B61" s="15" t="s">
        <v>226</v>
      </c>
      <c r="C61" s="16" t="s">
        <v>226</v>
      </c>
      <c r="D61" s="16" t="s">
        <v>226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226</v>
      </c>
      <c r="B62" s="15" t="s">
        <v>226</v>
      </c>
      <c r="C62" s="16" t="s">
        <v>226</v>
      </c>
      <c r="D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226</v>
      </c>
      <c r="B63" s="15" t="s">
        <v>226</v>
      </c>
      <c r="C63" s="16" t="s">
        <v>226</v>
      </c>
      <c r="D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226</v>
      </c>
      <c r="B64" s="15" t="s">
        <v>226</v>
      </c>
      <c r="C64" s="16" t="s">
        <v>226</v>
      </c>
      <c r="D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226</v>
      </c>
      <c r="B65" s="15" t="s">
        <v>226</v>
      </c>
      <c r="C65" s="16" t="s">
        <v>226</v>
      </c>
      <c r="D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226</v>
      </c>
      <c r="B66" s="15" t="s">
        <v>226</v>
      </c>
      <c r="C66" s="16" t="s">
        <v>226</v>
      </c>
      <c r="D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226</v>
      </c>
      <c r="B67" s="15" t="s">
        <v>226</v>
      </c>
      <c r="C67" s="16" t="s">
        <v>226</v>
      </c>
      <c r="D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226</v>
      </c>
      <c r="B68" s="15" t="s">
        <v>226</v>
      </c>
      <c r="C68" s="16" t="s">
        <v>226</v>
      </c>
      <c r="D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226</v>
      </c>
      <c r="B69" s="15" t="s">
        <v>226</v>
      </c>
      <c r="C69" s="16" t="s">
        <v>226</v>
      </c>
      <c r="D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226</v>
      </c>
      <c r="B70" s="15" t="s">
        <v>226</v>
      </c>
      <c r="C70" s="16" t="s">
        <v>226</v>
      </c>
      <c r="D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226</v>
      </c>
      <c r="B71" s="15" t="s">
        <v>226</v>
      </c>
      <c r="C71" s="16" t="s">
        <v>226</v>
      </c>
      <c r="D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226</v>
      </c>
      <c r="B72" s="15" t="s">
        <v>226</v>
      </c>
      <c r="C72" s="16" t="s">
        <v>226</v>
      </c>
      <c r="D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226</v>
      </c>
      <c r="B73" s="15" t="s">
        <v>226</v>
      </c>
      <c r="C73" s="16" t="s">
        <v>226</v>
      </c>
      <c r="D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226</v>
      </c>
      <c r="B74" s="15" t="s">
        <v>226</v>
      </c>
      <c r="C74" s="16" t="s">
        <v>226</v>
      </c>
      <c r="D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226</v>
      </c>
      <c r="B75" s="15" t="s">
        <v>226</v>
      </c>
      <c r="C75" s="16" t="s">
        <v>226</v>
      </c>
      <c r="D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226</v>
      </c>
      <c r="B76" s="15" t="s">
        <v>226</v>
      </c>
      <c r="C76" s="16" t="s">
        <v>226</v>
      </c>
      <c r="D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226</v>
      </c>
      <c r="B77" s="15" t="s">
        <v>226</v>
      </c>
      <c r="C77" s="16" t="s">
        <v>226</v>
      </c>
      <c r="D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226</v>
      </c>
      <c r="B78" s="15" t="s">
        <v>226</v>
      </c>
      <c r="C78" s="16" t="s">
        <v>226</v>
      </c>
      <c r="D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226</v>
      </c>
      <c r="B79" s="15" t="s">
        <v>226</v>
      </c>
      <c r="C79" s="16" t="s">
        <v>226</v>
      </c>
      <c r="D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226</v>
      </c>
      <c r="B80" s="15" t="s">
        <v>226</v>
      </c>
      <c r="C80" s="16" t="s">
        <v>226</v>
      </c>
      <c r="D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226</v>
      </c>
      <c r="B81" s="15" t="s">
        <v>226</v>
      </c>
      <c r="C81" s="16" t="s">
        <v>226</v>
      </c>
      <c r="D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226</v>
      </c>
      <c r="B82" s="15" t="s">
        <v>226</v>
      </c>
      <c r="C82" s="16" t="s">
        <v>226</v>
      </c>
      <c r="D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226</v>
      </c>
      <c r="B83" s="15" t="s">
        <v>226</v>
      </c>
      <c r="C83" s="16" t="s">
        <v>226</v>
      </c>
      <c r="D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226</v>
      </c>
      <c r="B84" s="15" t="s">
        <v>226</v>
      </c>
      <c r="C84" s="16" t="s">
        <v>226</v>
      </c>
      <c r="D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226</v>
      </c>
      <c r="B85" s="15" t="s">
        <v>226</v>
      </c>
      <c r="C85" s="16" t="s">
        <v>226</v>
      </c>
      <c r="D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226</v>
      </c>
      <c r="B86" s="15" t="s">
        <v>226</v>
      </c>
      <c r="C86" s="16" t="s">
        <v>226</v>
      </c>
      <c r="D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226</v>
      </c>
      <c r="B87" s="15" t="s">
        <v>226</v>
      </c>
      <c r="C87" s="16" t="s">
        <v>226</v>
      </c>
      <c r="D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226</v>
      </c>
      <c r="B88" s="15" t="s">
        <v>226</v>
      </c>
      <c r="C88" s="16" t="s">
        <v>226</v>
      </c>
      <c r="D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226</v>
      </c>
      <c r="B89" s="15" t="s">
        <v>226</v>
      </c>
      <c r="C89" s="16" t="s">
        <v>226</v>
      </c>
      <c r="D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226</v>
      </c>
      <c r="B90" s="15" t="s">
        <v>226</v>
      </c>
      <c r="C90" s="16" t="s">
        <v>226</v>
      </c>
      <c r="D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226</v>
      </c>
      <c r="B91" s="15" t="s">
        <v>226</v>
      </c>
      <c r="C91" s="16" t="s">
        <v>226</v>
      </c>
      <c r="D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226</v>
      </c>
      <c r="B92" s="15" t="s">
        <v>226</v>
      </c>
      <c r="C92" s="16" t="s">
        <v>226</v>
      </c>
      <c r="D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226</v>
      </c>
      <c r="B93" s="15" t="s">
        <v>226</v>
      </c>
      <c r="C93" s="16" t="s">
        <v>226</v>
      </c>
      <c r="D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226</v>
      </c>
      <c r="B94" s="15" t="s">
        <v>226</v>
      </c>
      <c r="C94" s="16" t="s">
        <v>226</v>
      </c>
      <c r="D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226</v>
      </c>
      <c r="B95" s="15" t="s">
        <v>226</v>
      </c>
      <c r="C95" s="16" t="s">
        <v>226</v>
      </c>
      <c r="D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226</v>
      </c>
      <c r="B96" s="15" t="s">
        <v>226</v>
      </c>
      <c r="C96" s="16" t="s">
        <v>226</v>
      </c>
      <c r="D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226</v>
      </c>
      <c r="B97" s="15" t="s">
        <v>226</v>
      </c>
      <c r="C97" s="16" t="s">
        <v>226</v>
      </c>
      <c r="D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226</v>
      </c>
      <c r="B98" s="15" t="s">
        <v>226</v>
      </c>
      <c r="C98" s="16" t="s">
        <v>226</v>
      </c>
      <c r="D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226</v>
      </c>
      <c r="B99" s="15" t="s">
        <v>226</v>
      </c>
      <c r="C99" s="16" t="s">
        <v>226</v>
      </c>
      <c r="D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226</v>
      </c>
      <c r="B100" s="15" t="s">
        <v>226</v>
      </c>
      <c r="C100" s="16" t="s">
        <v>226</v>
      </c>
      <c r="D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226</v>
      </c>
      <c r="B101" s="15" t="s">
        <v>226</v>
      </c>
      <c r="C101" s="16" t="s">
        <v>226</v>
      </c>
      <c r="D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226</v>
      </c>
      <c r="B102" s="15" t="s">
        <v>226</v>
      </c>
      <c r="C102" s="16" t="s">
        <v>226</v>
      </c>
      <c r="D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226</v>
      </c>
      <c r="B103" s="15" t="s">
        <v>226</v>
      </c>
      <c r="C103" s="16" t="s">
        <v>226</v>
      </c>
      <c r="D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226</v>
      </c>
      <c r="B104" s="15" t="s">
        <v>226</v>
      </c>
      <c r="C104" s="16" t="s">
        <v>226</v>
      </c>
      <c r="D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226</v>
      </c>
      <c r="B105" s="15" t="s">
        <v>226</v>
      </c>
      <c r="C105" s="16" t="s">
        <v>226</v>
      </c>
      <c r="D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226</v>
      </c>
      <c r="B106" s="15" t="s">
        <v>226</v>
      </c>
      <c r="C106" s="16" t="s">
        <v>226</v>
      </c>
      <c r="D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226</v>
      </c>
      <c r="B107" s="15" t="s">
        <v>226</v>
      </c>
      <c r="C107" s="16" t="s">
        <v>226</v>
      </c>
      <c r="D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226</v>
      </c>
      <c r="B108" s="15" t="s">
        <v>226</v>
      </c>
      <c r="C108" s="16" t="s">
        <v>226</v>
      </c>
      <c r="D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226</v>
      </c>
      <c r="B109" s="15" t="s">
        <v>226</v>
      </c>
      <c r="C109" s="16" t="s">
        <v>226</v>
      </c>
      <c r="D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226</v>
      </c>
      <c r="B110" s="15" t="s">
        <v>226</v>
      </c>
      <c r="C110" s="16" t="s">
        <v>226</v>
      </c>
      <c r="D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226</v>
      </c>
      <c r="B111" s="15" t="s">
        <v>226</v>
      </c>
      <c r="C111" s="16" t="s">
        <v>226</v>
      </c>
      <c r="D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226</v>
      </c>
      <c r="B112" s="15" t="s">
        <v>226</v>
      </c>
      <c r="C112" s="16" t="s">
        <v>226</v>
      </c>
      <c r="D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226</v>
      </c>
      <c r="B113" s="15" t="s">
        <v>226</v>
      </c>
      <c r="C113" s="16" t="s">
        <v>226</v>
      </c>
      <c r="D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226</v>
      </c>
      <c r="B114" s="15" t="s">
        <v>226</v>
      </c>
      <c r="C114" s="16" t="s">
        <v>226</v>
      </c>
      <c r="D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226</v>
      </c>
      <c r="B115" s="15" t="s">
        <v>226</v>
      </c>
      <c r="C115" s="16" t="s">
        <v>226</v>
      </c>
      <c r="D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226</v>
      </c>
      <c r="B116" s="15" t="s">
        <v>226</v>
      </c>
      <c r="C116" s="16" t="s">
        <v>226</v>
      </c>
      <c r="D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226</v>
      </c>
      <c r="B117" s="15" t="s">
        <v>226</v>
      </c>
      <c r="C117" s="16" t="s">
        <v>226</v>
      </c>
      <c r="D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226</v>
      </c>
      <c r="B118" s="15" t="s">
        <v>226</v>
      </c>
      <c r="C118" s="16" t="s">
        <v>226</v>
      </c>
      <c r="D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226</v>
      </c>
      <c r="B119" s="15" t="s">
        <v>226</v>
      </c>
      <c r="C119" s="16" t="s">
        <v>226</v>
      </c>
      <c r="D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226</v>
      </c>
      <c r="B120" s="15" t="s">
        <v>226</v>
      </c>
      <c r="C120" s="16" t="s">
        <v>226</v>
      </c>
      <c r="D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226</v>
      </c>
      <c r="B121" s="15" t="s">
        <v>226</v>
      </c>
      <c r="C121" s="16" t="s">
        <v>226</v>
      </c>
      <c r="D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D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D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D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D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D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D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D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D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D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D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D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D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D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D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D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D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D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D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D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D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D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D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D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D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D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D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D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D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D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D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D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D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D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D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D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D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9" priority="1" stopIfTrue="1" operator="greater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A9EBAF-18A1-432B-8E6F-25BCDF767D89}">
  <sheetPr codeName="Sheet4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241</v>
      </c>
      <c r="C1" s="13" t="s">
        <v>242</v>
      </c>
      <c r="D1" s="13" t="s">
        <v>239</v>
      </c>
      <c r="E1" s="14" t="s">
        <v>231</v>
      </c>
      <c r="F1" s="2" t="s">
        <v>233</v>
      </c>
      <c r="G1" s="7" t="s">
        <v>234</v>
      </c>
      <c r="H1" s="1" t="s">
        <v>240</v>
      </c>
    </row>
    <row r="2" spans="1:8" x14ac:dyDescent="0.25">
      <c r="A2" t="s">
        <v>274</v>
      </c>
      <c r="B2" s="15" t="s">
        <v>374</v>
      </c>
      <c r="C2" s="16">
        <v>4.2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276</v>
      </c>
      <c r="B3" s="15" t="s">
        <v>375</v>
      </c>
      <c r="C3" s="16">
        <v>7.1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277</v>
      </c>
      <c r="B4" s="15" t="s">
        <v>376</v>
      </c>
      <c r="C4" s="16">
        <v>3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278</v>
      </c>
      <c r="B5" s="15" t="s">
        <v>377</v>
      </c>
      <c r="C5" s="16">
        <v>3.4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280</v>
      </c>
      <c r="B6" s="15" t="s">
        <v>378</v>
      </c>
      <c r="C6" s="16">
        <v>2.8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282</v>
      </c>
      <c r="B7" s="15" t="s">
        <v>379</v>
      </c>
      <c r="C7" s="16">
        <v>4.4000000000000004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284</v>
      </c>
      <c r="B8" s="15" t="s">
        <v>380</v>
      </c>
      <c r="C8" s="16">
        <v>2.2000000000000002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286</v>
      </c>
      <c r="B9" s="15" t="s">
        <v>381</v>
      </c>
      <c r="C9" s="16">
        <v>7.4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287</v>
      </c>
      <c r="B10" s="15" t="s">
        <v>269</v>
      </c>
      <c r="C10" s="16">
        <v>2.2999999999999998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289</v>
      </c>
      <c r="B11" s="15" t="s">
        <v>382</v>
      </c>
      <c r="C11" s="16">
        <v>1.99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291</v>
      </c>
      <c r="B12" s="15" t="s">
        <v>383</v>
      </c>
      <c r="C12" s="16">
        <v>4.5999999999999996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293</v>
      </c>
      <c r="B13" s="15" t="s">
        <v>384</v>
      </c>
      <c r="C13" s="16">
        <v>6.3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294</v>
      </c>
      <c r="B14" s="15" t="s">
        <v>262</v>
      </c>
      <c r="C14" s="16">
        <v>9.3000000000000007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295</v>
      </c>
      <c r="B15" s="15" t="s">
        <v>385</v>
      </c>
      <c r="C15" s="16">
        <v>1.98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297</v>
      </c>
      <c r="B16" s="15" t="s">
        <v>386</v>
      </c>
      <c r="C16" s="16">
        <v>2.5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298</v>
      </c>
      <c r="B17" s="15" t="s">
        <v>271</v>
      </c>
      <c r="C17" s="16">
        <v>3.1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299</v>
      </c>
      <c r="B18" s="15" t="s">
        <v>387</v>
      </c>
      <c r="C18" s="16">
        <v>6.3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300</v>
      </c>
      <c r="B19" s="15" t="s">
        <v>388</v>
      </c>
      <c r="C19" s="16">
        <v>2.7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302</v>
      </c>
      <c r="B20" s="15" t="s">
        <v>389</v>
      </c>
      <c r="C20" s="16">
        <v>3.1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304</v>
      </c>
      <c r="B21" s="15" t="s">
        <v>390</v>
      </c>
      <c r="C21" s="16">
        <v>5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306</v>
      </c>
      <c r="B22" s="15" t="s">
        <v>391</v>
      </c>
      <c r="C22" s="16">
        <v>2.2000000000000002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307</v>
      </c>
      <c r="B23" s="15" t="s">
        <v>392</v>
      </c>
      <c r="C23" s="16">
        <v>7.6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308</v>
      </c>
      <c r="B24" s="15" t="s">
        <v>393</v>
      </c>
      <c r="C24" s="16">
        <v>1.73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310</v>
      </c>
      <c r="B25" s="15" t="s">
        <v>394</v>
      </c>
      <c r="C25" s="16">
        <v>2.9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311</v>
      </c>
      <c r="B26" s="15" t="s">
        <v>395</v>
      </c>
      <c r="C26" s="16">
        <v>3.1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312</v>
      </c>
      <c r="B27" s="15" t="s">
        <v>396</v>
      </c>
      <c r="C27" s="16">
        <v>6.4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314</v>
      </c>
      <c r="B28" s="15" t="s">
        <v>397</v>
      </c>
      <c r="C28" s="16">
        <v>1.5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316</v>
      </c>
      <c r="B29" s="15" t="s">
        <v>270</v>
      </c>
      <c r="C29" s="16">
        <v>3.8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317</v>
      </c>
      <c r="B30" s="15" t="s">
        <v>398</v>
      </c>
      <c r="C30" s="16">
        <v>4.5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318</v>
      </c>
      <c r="B31" s="15" t="s">
        <v>399</v>
      </c>
      <c r="C31" s="16">
        <v>2.6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319</v>
      </c>
      <c r="B32" s="15" t="s">
        <v>400</v>
      </c>
      <c r="C32" s="16">
        <v>2.7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321</v>
      </c>
      <c r="B33" s="15" t="s">
        <v>401</v>
      </c>
      <c r="C33" s="16">
        <v>4.2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226</v>
      </c>
      <c r="B34" s="15" t="s">
        <v>226</v>
      </c>
      <c r="C34" s="16" t="s">
        <v>226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226</v>
      </c>
      <c r="B35" s="15" t="s">
        <v>226</v>
      </c>
      <c r="C35" s="16" t="s">
        <v>226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226</v>
      </c>
      <c r="B36" s="15" t="s">
        <v>226</v>
      </c>
      <c r="C36" s="16" t="s">
        <v>226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226</v>
      </c>
      <c r="B37" s="15" t="s">
        <v>226</v>
      </c>
      <c r="C37" s="16" t="s">
        <v>226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226</v>
      </c>
      <c r="B38" s="15" t="s">
        <v>226</v>
      </c>
      <c r="C38" s="16" t="s">
        <v>226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226</v>
      </c>
      <c r="B39" s="15" t="s">
        <v>226</v>
      </c>
      <c r="C39" s="16" t="s">
        <v>226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226</v>
      </c>
      <c r="B40" s="15" t="s">
        <v>226</v>
      </c>
      <c r="C40" s="16" t="s">
        <v>226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226</v>
      </c>
      <c r="B41" s="15" t="s">
        <v>226</v>
      </c>
      <c r="C41" s="16" t="s">
        <v>226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226</v>
      </c>
      <c r="B42" s="15" t="s">
        <v>226</v>
      </c>
      <c r="C42" s="16" t="s">
        <v>226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226</v>
      </c>
      <c r="B43" s="15" t="s">
        <v>226</v>
      </c>
      <c r="C43" s="16" t="s">
        <v>226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226</v>
      </c>
      <c r="B44" s="15" t="s">
        <v>226</v>
      </c>
      <c r="C44" s="16" t="s">
        <v>226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226</v>
      </c>
      <c r="B45" s="15" t="s">
        <v>226</v>
      </c>
      <c r="C45" s="16" t="s">
        <v>226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226</v>
      </c>
      <c r="B46" s="15" t="s">
        <v>226</v>
      </c>
      <c r="C46" s="16" t="s">
        <v>226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226</v>
      </c>
      <c r="B47" s="15" t="s">
        <v>226</v>
      </c>
      <c r="C47" s="16" t="s">
        <v>226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226</v>
      </c>
      <c r="B48" s="15" t="s">
        <v>226</v>
      </c>
      <c r="C48" s="16" t="s">
        <v>226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226</v>
      </c>
      <c r="B49" s="15" t="s">
        <v>226</v>
      </c>
      <c r="C49" s="16" t="s">
        <v>226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226</v>
      </c>
      <c r="B50" s="15" t="s">
        <v>226</v>
      </c>
      <c r="C50" s="16" t="s">
        <v>226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226</v>
      </c>
      <c r="B51" s="15" t="s">
        <v>226</v>
      </c>
      <c r="C51" s="16" t="s">
        <v>226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226</v>
      </c>
      <c r="B52" s="15" t="s">
        <v>226</v>
      </c>
      <c r="C52" s="16" t="s">
        <v>226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226</v>
      </c>
      <c r="B53" s="15" t="s">
        <v>226</v>
      </c>
      <c r="C53" s="16" t="s">
        <v>226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226</v>
      </c>
      <c r="B54" s="15" t="s">
        <v>226</v>
      </c>
      <c r="C54" s="16" t="s">
        <v>226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226</v>
      </c>
      <c r="B55" s="15" t="s">
        <v>226</v>
      </c>
      <c r="C55" s="16" t="s">
        <v>226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226</v>
      </c>
      <c r="B56" s="15" t="s">
        <v>226</v>
      </c>
      <c r="C56" s="16" t="s">
        <v>226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226</v>
      </c>
      <c r="B57" s="15" t="s">
        <v>226</v>
      </c>
      <c r="C57" s="16" t="s">
        <v>226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226</v>
      </c>
      <c r="B58" s="15" t="s">
        <v>226</v>
      </c>
      <c r="C58" s="16" t="s">
        <v>226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226</v>
      </c>
      <c r="B59" s="15" t="s">
        <v>226</v>
      </c>
      <c r="C59" s="16" t="s">
        <v>226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226</v>
      </c>
      <c r="B60" s="15" t="s">
        <v>226</v>
      </c>
      <c r="C60" s="16" t="s">
        <v>226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226</v>
      </c>
      <c r="B61" s="15" t="s">
        <v>226</v>
      </c>
      <c r="C61" s="16" t="s">
        <v>226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226</v>
      </c>
      <c r="B62" s="15" t="s">
        <v>226</v>
      </c>
      <c r="C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226</v>
      </c>
      <c r="B63" s="15" t="s">
        <v>226</v>
      </c>
      <c r="C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226</v>
      </c>
      <c r="B64" s="15" t="s">
        <v>226</v>
      </c>
      <c r="C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226</v>
      </c>
      <c r="B65" s="15" t="s">
        <v>226</v>
      </c>
      <c r="C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226</v>
      </c>
      <c r="B66" s="15" t="s">
        <v>226</v>
      </c>
      <c r="C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226</v>
      </c>
      <c r="B67" s="15" t="s">
        <v>226</v>
      </c>
      <c r="C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226</v>
      </c>
      <c r="B68" s="15" t="s">
        <v>226</v>
      </c>
      <c r="C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226</v>
      </c>
      <c r="B69" s="15" t="s">
        <v>226</v>
      </c>
      <c r="C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226</v>
      </c>
      <c r="B70" s="15" t="s">
        <v>226</v>
      </c>
      <c r="C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226</v>
      </c>
      <c r="B71" s="15" t="s">
        <v>226</v>
      </c>
      <c r="C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226</v>
      </c>
      <c r="B72" s="15" t="s">
        <v>226</v>
      </c>
      <c r="C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226</v>
      </c>
      <c r="B73" s="15" t="s">
        <v>226</v>
      </c>
      <c r="C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226</v>
      </c>
      <c r="B74" s="15" t="s">
        <v>226</v>
      </c>
      <c r="C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226</v>
      </c>
      <c r="B75" s="15" t="s">
        <v>226</v>
      </c>
      <c r="C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226</v>
      </c>
      <c r="B76" s="15" t="s">
        <v>226</v>
      </c>
      <c r="C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226</v>
      </c>
      <c r="B77" s="15" t="s">
        <v>226</v>
      </c>
      <c r="C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226</v>
      </c>
      <c r="B78" s="15" t="s">
        <v>226</v>
      </c>
      <c r="C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226</v>
      </c>
      <c r="B79" s="15" t="s">
        <v>226</v>
      </c>
      <c r="C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226</v>
      </c>
      <c r="B80" s="15" t="s">
        <v>226</v>
      </c>
      <c r="C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226</v>
      </c>
      <c r="B81" s="15" t="s">
        <v>226</v>
      </c>
      <c r="C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226</v>
      </c>
      <c r="B82" s="15" t="s">
        <v>226</v>
      </c>
      <c r="C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226</v>
      </c>
      <c r="B83" s="15" t="s">
        <v>226</v>
      </c>
      <c r="C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226</v>
      </c>
      <c r="B84" s="15" t="s">
        <v>226</v>
      </c>
      <c r="C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226</v>
      </c>
      <c r="B85" s="15" t="s">
        <v>226</v>
      </c>
      <c r="C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226</v>
      </c>
      <c r="B86" s="15" t="s">
        <v>226</v>
      </c>
      <c r="C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226</v>
      </c>
      <c r="B87" s="15" t="s">
        <v>226</v>
      </c>
      <c r="C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226</v>
      </c>
      <c r="B88" s="15" t="s">
        <v>226</v>
      </c>
      <c r="C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226</v>
      </c>
      <c r="B89" s="15" t="s">
        <v>226</v>
      </c>
      <c r="C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226</v>
      </c>
      <c r="B90" s="15" t="s">
        <v>226</v>
      </c>
      <c r="C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226</v>
      </c>
      <c r="B91" s="15" t="s">
        <v>226</v>
      </c>
      <c r="C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226</v>
      </c>
      <c r="B92" s="15" t="s">
        <v>226</v>
      </c>
      <c r="C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226</v>
      </c>
      <c r="B93" s="15" t="s">
        <v>226</v>
      </c>
      <c r="C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226</v>
      </c>
      <c r="B94" s="15" t="s">
        <v>226</v>
      </c>
      <c r="C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226</v>
      </c>
      <c r="B95" s="15" t="s">
        <v>226</v>
      </c>
      <c r="C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226</v>
      </c>
      <c r="B96" s="15" t="s">
        <v>226</v>
      </c>
      <c r="C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226</v>
      </c>
      <c r="B97" s="15" t="s">
        <v>226</v>
      </c>
      <c r="C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226</v>
      </c>
      <c r="B98" s="15" t="s">
        <v>226</v>
      </c>
      <c r="C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226</v>
      </c>
      <c r="B99" s="15" t="s">
        <v>226</v>
      </c>
      <c r="C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226</v>
      </c>
      <c r="B100" s="15" t="s">
        <v>226</v>
      </c>
      <c r="C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226</v>
      </c>
      <c r="B101" s="15" t="s">
        <v>226</v>
      </c>
      <c r="C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226</v>
      </c>
      <c r="B102" s="15" t="s">
        <v>226</v>
      </c>
      <c r="C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226</v>
      </c>
      <c r="B103" s="15" t="s">
        <v>226</v>
      </c>
      <c r="C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226</v>
      </c>
      <c r="B104" s="15" t="s">
        <v>226</v>
      </c>
      <c r="C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226</v>
      </c>
      <c r="B105" s="15" t="s">
        <v>226</v>
      </c>
      <c r="C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226</v>
      </c>
      <c r="B106" s="15" t="s">
        <v>226</v>
      </c>
      <c r="C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226</v>
      </c>
      <c r="B107" s="15" t="s">
        <v>226</v>
      </c>
      <c r="C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226</v>
      </c>
      <c r="B108" s="15" t="s">
        <v>226</v>
      </c>
      <c r="C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226</v>
      </c>
      <c r="B109" s="15" t="s">
        <v>226</v>
      </c>
      <c r="C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226</v>
      </c>
      <c r="B110" s="15" t="s">
        <v>226</v>
      </c>
      <c r="C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226</v>
      </c>
      <c r="B111" s="15" t="s">
        <v>226</v>
      </c>
      <c r="C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226</v>
      </c>
      <c r="B112" s="15" t="s">
        <v>226</v>
      </c>
      <c r="C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226</v>
      </c>
      <c r="B113" s="15" t="s">
        <v>226</v>
      </c>
      <c r="C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226</v>
      </c>
      <c r="B114" s="15" t="s">
        <v>226</v>
      </c>
      <c r="C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226</v>
      </c>
      <c r="B115" s="15" t="s">
        <v>226</v>
      </c>
      <c r="C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226</v>
      </c>
      <c r="B116" s="15" t="s">
        <v>226</v>
      </c>
      <c r="C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226</v>
      </c>
      <c r="B117" s="15" t="s">
        <v>226</v>
      </c>
      <c r="C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226</v>
      </c>
      <c r="B118" s="15" t="s">
        <v>226</v>
      </c>
      <c r="C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226</v>
      </c>
      <c r="B119" s="15" t="s">
        <v>226</v>
      </c>
      <c r="C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226</v>
      </c>
      <c r="B120" s="15" t="s">
        <v>226</v>
      </c>
      <c r="C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226</v>
      </c>
      <c r="B121" s="15" t="s">
        <v>226</v>
      </c>
      <c r="C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8" priority="1" stopIfTrue="1" operator="greaterThan">
      <formula>0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783CB0-00E8-4933-9F94-583B2AC16712}">
  <sheetPr codeName="Sheet8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241</v>
      </c>
      <c r="C1" s="13" t="s">
        <v>242</v>
      </c>
      <c r="D1" s="13" t="s">
        <v>239</v>
      </c>
      <c r="E1" s="14" t="s">
        <v>231</v>
      </c>
      <c r="F1" s="2" t="s">
        <v>233</v>
      </c>
      <c r="G1" s="7" t="s">
        <v>234</v>
      </c>
      <c r="H1" s="1" t="s">
        <v>240</v>
      </c>
    </row>
    <row r="2" spans="1:8" x14ac:dyDescent="0.25">
      <c r="A2" t="s">
        <v>274</v>
      </c>
      <c r="B2" s="15" t="s">
        <v>402</v>
      </c>
      <c r="C2" s="16">
        <v>1.77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276</v>
      </c>
      <c r="B3" s="15" t="s">
        <v>403</v>
      </c>
      <c r="C3" s="16">
        <v>2.4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277</v>
      </c>
      <c r="B4" s="15" t="s">
        <v>404</v>
      </c>
      <c r="C4" s="16">
        <v>1.49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278</v>
      </c>
      <c r="B5" s="15" t="s">
        <v>405</v>
      </c>
      <c r="C5" s="16">
        <v>1.6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280</v>
      </c>
      <c r="B6" s="15" t="s">
        <v>406</v>
      </c>
      <c r="C6" s="16">
        <v>1.44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282</v>
      </c>
      <c r="B7" s="15" t="s">
        <v>407</v>
      </c>
      <c r="C7" s="16">
        <v>1.81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284</v>
      </c>
      <c r="B8" s="15" t="s">
        <v>408</v>
      </c>
      <c r="C8" s="16">
        <v>1.29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286</v>
      </c>
      <c r="B9" s="15" t="s">
        <v>409</v>
      </c>
      <c r="C9" s="16">
        <v>2.4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287</v>
      </c>
      <c r="B10" s="15" t="s">
        <v>410</v>
      </c>
      <c r="C10" s="16">
        <v>1.34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289</v>
      </c>
      <c r="B11" s="15" t="s">
        <v>411</v>
      </c>
      <c r="C11" s="16">
        <v>1.24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291</v>
      </c>
      <c r="B12" s="15" t="s">
        <v>412</v>
      </c>
      <c r="C12" s="16">
        <v>1.87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293</v>
      </c>
      <c r="B13" s="15" t="s">
        <v>413</v>
      </c>
      <c r="C13" s="16">
        <v>2.2000000000000002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294</v>
      </c>
      <c r="B14" s="15" t="s">
        <v>267</v>
      </c>
      <c r="C14" s="16">
        <v>2.8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295</v>
      </c>
      <c r="B15" s="15" t="s">
        <v>414</v>
      </c>
      <c r="C15" s="16">
        <v>1.24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297</v>
      </c>
      <c r="B16" s="15" t="s">
        <v>272</v>
      </c>
      <c r="C16" s="16">
        <v>1.38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298</v>
      </c>
      <c r="B17" s="15" t="s">
        <v>415</v>
      </c>
      <c r="C17" s="16">
        <v>1.52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299</v>
      </c>
      <c r="B18" s="15" t="s">
        <v>416</v>
      </c>
      <c r="C18" s="16">
        <v>2.2000000000000002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300</v>
      </c>
      <c r="B19" s="15" t="s">
        <v>417</v>
      </c>
      <c r="C19" s="16">
        <v>1.43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302</v>
      </c>
      <c r="B20" s="15" t="s">
        <v>418</v>
      </c>
      <c r="C20" s="16">
        <v>1.51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304</v>
      </c>
      <c r="B21" s="15" t="s">
        <v>419</v>
      </c>
      <c r="C21" s="16">
        <v>1.94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306</v>
      </c>
      <c r="B22" s="15" t="s">
        <v>420</v>
      </c>
      <c r="C22" s="16">
        <v>1.3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307</v>
      </c>
      <c r="B23" s="15" t="s">
        <v>421</v>
      </c>
      <c r="C23" s="16">
        <v>2.5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308</v>
      </c>
      <c r="B24" s="15" t="s">
        <v>422</v>
      </c>
      <c r="C24" s="16">
        <v>1.17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310</v>
      </c>
      <c r="B25" s="15" t="s">
        <v>423</v>
      </c>
      <c r="C25" s="16">
        <v>1.47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311</v>
      </c>
      <c r="B26" s="15" t="s">
        <v>424</v>
      </c>
      <c r="C26" s="16">
        <v>1.51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312</v>
      </c>
      <c r="B27" s="15" t="s">
        <v>425</v>
      </c>
      <c r="C27" s="16">
        <v>2.2000000000000002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314</v>
      </c>
      <c r="B28" s="15" t="s">
        <v>426</v>
      </c>
      <c r="C28" s="16">
        <v>1.1100000000000001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316</v>
      </c>
      <c r="B29" s="15" t="s">
        <v>427</v>
      </c>
      <c r="C29" s="16">
        <v>1.67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317</v>
      </c>
      <c r="B30" s="15" t="s">
        <v>428</v>
      </c>
      <c r="C30" s="16">
        <v>1.84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318</v>
      </c>
      <c r="B31" s="15" t="s">
        <v>429</v>
      </c>
      <c r="C31" s="16">
        <v>1.38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319</v>
      </c>
      <c r="B32" s="15" t="s">
        <v>430</v>
      </c>
      <c r="C32" s="16">
        <v>1.42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321</v>
      </c>
      <c r="B33" s="15" t="s">
        <v>431</v>
      </c>
      <c r="C33" s="16">
        <v>1.75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226</v>
      </c>
      <c r="B34" s="15" t="s">
        <v>226</v>
      </c>
      <c r="C34" s="16" t="s">
        <v>226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226</v>
      </c>
      <c r="B35" s="15" t="s">
        <v>226</v>
      </c>
      <c r="C35" s="16" t="s">
        <v>226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226</v>
      </c>
      <c r="B36" s="15" t="s">
        <v>226</v>
      </c>
      <c r="C36" s="16" t="s">
        <v>226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226</v>
      </c>
      <c r="B37" s="15" t="s">
        <v>226</v>
      </c>
      <c r="C37" s="16" t="s">
        <v>226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226</v>
      </c>
      <c r="B38" s="15" t="s">
        <v>226</v>
      </c>
      <c r="C38" s="16" t="s">
        <v>226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226</v>
      </c>
      <c r="B39" s="15" t="s">
        <v>226</v>
      </c>
      <c r="C39" s="16" t="s">
        <v>226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226</v>
      </c>
      <c r="B40" s="15" t="s">
        <v>226</v>
      </c>
      <c r="C40" s="16" t="s">
        <v>226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226</v>
      </c>
      <c r="B41" s="15" t="s">
        <v>226</v>
      </c>
      <c r="C41" s="16" t="s">
        <v>226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226</v>
      </c>
      <c r="B42" s="15" t="s">
        <v>226</v>
      </c>
      <c r="C42" s="16" t="s">
        <v>226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226</v>
      </c>
      <c r="B43" s="15" t="s">
        <v>226</v>
      </c>
      <c r="C43" s="16" t="s">
        <v>226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226</v>
      </c>
      <c r="B44" s="15" t="s">
        <v>226</v>
      </c>
      <c r="C44" s="16" t="s">
        <v>226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226</v>
      </c>
      <c r="B45" s="15" t="s">
        <v>226</v>
      </c>
      <c r="C45" s="16" t="s">
        <v>226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226</v>
      </c>
      <c r="B46" s="15" t="s">
        <v>226</v>
      </c>
      <c r="C46" s="16" t="s">
        <v>226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226</v>
      </c>
      <c r="B47" s="15" t="s">
        <v>226</v>
      </c>
      <c r="C47" s="16" t="s">
        <v>226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226</v>
      </c>
      <c r="B48" s="15" t="s">
        <v>226</v>
      </c>
      <c r="C48" s="16" t="s">
        <v>226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226</v>
      </c>
      <c r="B49" s="15" t="s">
        <v>226</v>
      </c>
      <c r="C49" s="16" t="s">
        <v>226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226</v>
      </c>
      <c r="B50" s="15" t="s">
        <v>226</v>
      </c>
      <c r="C50" s="16" t="s">
        <v>226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226</v>
      </c>
      <c r="B51" s="15" t="s">
        <v>226</v>
      </c>
      <c r="C51" s="16" t="s">
        <v>226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226</v>
      </c>
      <c r="B52" s="15" t="s">
        <v>226</v>
      </c>
      <c r="C52" s="16" t="s">
        <v>226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226</v>
      </c>
      <c r="B53" s="15" t="s">
        <v>226</v>
      </c>
      <c r="C53" s="16" t="s">
        <v>226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226</v>
      </c>
      <c r="B54" s="15" t="s">
        <v>226</v>
      </c>
      <c r="C54" s="16" t="s">
        <v>226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226</v>
      </c>
      <c r="B55" s="15" t="s">
        <v>226</v>
      </c>
      <c r="C55" s="16" t="s">
        <v>226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226</v>
      </c>
      <c r="B56" s="15" t="s">
        <v>226</v>
      </c>
      <c r="C56" s="16" t="s">
        <v>226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226</v>
      </c>
      <c r="B57" s="15" t="s">
        <v>226</v>
      </c>
      <c r="C57" s="16" t="s">
        <v>226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226</v>
      </c>
      <c r="B58" s="15" t="s">
        <v>226</v>
      </c>
      <c r="C58" s="16" t="s">
        <v>226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226</v>
      </c>
      <c r="B59" s="15" t="s">
        <v>226</v>
      </c>
      <c r="C59" s="16" t="s">
        <v>226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226</v>
      </c>
      <c r="B60" s="15" t="s">
        <v>226</v>
      </c>
      <c r="C60" s="16" t="s">
        <v>226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226</v>
      </c>
      <c r="B61" s="15" t="s">
        <v>226</v>
      </c>
      <c r="C61" s="16" t="s">
        <v>226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226</v>
      </c>
      <c r="B62" s="15" t="s">
        <v>226</v>
      </c>
      <c r="C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226</v>
      </c>
      <c r="B63" s="15" t="s">
        <v>226</v>
      </c>
      <c r="C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226</v>
      </c>
      <c r="B64" s="15" t="s">
        <v>226</v>
      </c>
      <c r="C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226</v>
      </c>
      <c r="B65" s="15" t="s">
        <v>226</v>
      </c>
      <c r="C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226</v>
      </c>
      <c r="B66" s="15" t="s">
        <v>226</v>
      </c>
      <c r="C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226</v>
      </c>
      <c r="B67" s="15" t="s">
        <v>226</v>
      </c>
      <c r="C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226</v>
      </c>
      <c r="B68" s="15" t="s">
        <v>226</v>
      </c>
      <c r="C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226</v>
      </c>
      <c r="B69" s="15" t="s">
        <v>226</v>
      </c>
      <c r="C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226</v>
      </c>
      <c r="B70" s="15" t="s">
        <v>226</v>
      </c>
      <c r="C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226</v>
      </c>
      <c r="B71" s="15" t="s">
        <v>226</v>
      </c>
      <c r="C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226</v>
      </c>
      <c r="B72" s="15" t="s">
        <v>226</v>
      </c>
      <c r="C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226</v>
      </c>
      <c r="B73" s="15" t="s">
        <v>226</v>
      </c>
      <c r="C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226</v>
      </c>
      <c r="B74" s="15" t="s">
        <v>226</v>
      </c>
      <c r="C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226</v>
      </c>
      <c r="B75" s="15" t="s">
        <v>226</v>
      </c>
      <c r="C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226</v>
      </c>
      <c r="B76" s="15" t="s">
        <v>226</v>
      </c>
      <c r="C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226</v>
      </c>
      <c r="B77" s="15" t="s">
        <v>226</v>
      </c>
      <c r="C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226</v>
      </c>
      <c r="B78" s="15" t="s">
        <v>226</v>
      </c>
      <c r="C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226</v>
      </c>
      <c r="B79" s="15" t="s">
        <v>226</v>
      </c>
      <c r="C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226</v>
      </c>
      <c r="B80" s="15" t="s">
        <v>226</v>
      </c>
      <c r="C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226</v>
      </c>
      <c r="B81" s="15" t="s">
        <v>226</v>
      </c>
      <c r="C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226</v>
      </c>
      <c r="B82" s="15" t="s">
        <v>226</v>
      </c>
      <c r="C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226</v>
      </c>
      <c r="B83" s="15" t="s">
        <v>226</v>
      </c>
      <c r="C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226</v>
      </c>
      <c r="B84" s="15" t="s">
        <v>226</v>
      </c>
      <c r="C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226</v>
      </c>
      <c r="B85" s="15" t="s">
        <v>226</v>
      </c>
      <c r="C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226</v>
      </c>
      <c r="B86" s="15" t="s">
        <v>226</v>
      </c>
      <c r="C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226</v>
      </c>
      <c r="B87" s="15" t="s">
        <v>226</v>
      </c>
      <c r="C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226</v>
      </c>
      <c r="B88" s="15" t="s">
        <v>226</v>
      </c>
      <c r="C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226</v>
      </c>
      <c r="B89" s="15" t="s">
        <v>226</v>
      </c>
      <c r="C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226</v>
      </c>
      <c r="B90" s="15" t="s">
        <v>226</v>
      </c>
      <c r="C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226</v>
      </c>
      <c r="B91" s="15" t="s">
        <v>226</v>
      </c>
      <c r="C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226</v>
      </c>
      <c r="B92" s="15" t="s">
        <v>226</v>
      </c>
      <c r="C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226</v>
      </c>
      <c r="B93" s="15" t="s">
        <v>226</v>
      </c>
      <c r="C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226</v>
      </c>
      <c r="B94" s="15" t="s">
        <v>226</v>
      </c>
      <c r="C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226</v>
      </c>
      <c r="B95" s="15" t="s">
        <v>226</v>
      </c>
      <c r="C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226</v>
      </c>
      <c r="B96" s="15" t="s">
        <v>226</v>
      </c>
      <c r="C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226</v>
      </c>
      <c r="B97" s="15" t="s">
        <v>226</v>
      </c>
      <c r="C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226</v>
      </c>
      <c r="B98" s="15" t="s">
        <v>226</v>
      </c>
      <c r="C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226</v>
      </c>
      <c r="B99" s="15" t="s">
        <v>226</v>
      </c>
      <c r="C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226</v>
      </c>
      <c r="B100" s="15" t="s">
        <v>226</v>
      </c>
      <c r="C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226</v>
      </c>
      <c r="B101" s="15" t="s">
        <v>226</v>
      </c>
      <c r="C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226</v>
      </c>
      <c r="B102" s="15" t="s">
        <v>226</v>
      </c>
      <c r="C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226</v>
      </c>
      <c r="B103" s="15" t="s">
        <v>226</v>
      </c>
      <c r="C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226</v>
      </c>
      <c r="B104" s="15" t="s">
        <v>226</v>
      </c>
      <c r="C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226</v>
      </c>
      <c r="B105" s="15" t="s">
        <v>226</v>
      </c>
      <c r="C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226</v>
      </c>
      <c r="B106" s="15" t="s">
        <v>226</v>
      </c>
      <c r="C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226</v>
      </c>
      <c r="B107" s="15" t="s">
        <v>226</v>
      </c>
      <c r="C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226</v>
      </c>
      <c r="B108" s="15" t="s">
        <v>226</v>
      </c>
      <c r="C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226</v>
      </c>
      <c r="B109" s="15" t="s">
        <v>226</v>
      </c>
      <c r="C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226</v>
      </c>
      <c r="B110" s="15" t="s">
        <v>226</v>
      </c>
      <c r="C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226</v>
      </c>
      <c r="B111" s="15" t="s">
        <v>226</v>
      </c>
      <c r="C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226</v>
      </c>
      <c r="B112" s="15" t="s">
        <v>226</v>
      </c>
      <c r="C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226</v>
      </c>
      <c r="B113" s="15" t="s">
        <v>226</v>
      </c>
      <c r="C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226</v>
      </c>
      <c r="B114" s="15" t="s">
        <v>226</v>
      </c>
      <c r="C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226</v>
      </c>
      <c r="B115" s="15" t="s">
        <v>226</v>
      </c>
      <c r="C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226</v>
      </c>
      <c r="B116" s="15" t="s">
        <v>226</v>
      </c>
      <c r="C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226</v>
      </c>
      <c r="B117" s="15" t="s">
        <v>226</v>
      </c>
      <c r="C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226</v>
      </c>
      <c r="B118" s="15" t="s">
        <v>226</v>
      </c>
      <c r="C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226</v>
      </c>
      <c r="B119" s="15" t="s">
        <v>226</v>
      </c>
      <c r="C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226</v>
      </c>
      <c r="B120" s="15" t="s">
        <v>226</v>
      </c>
      <c r="C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226</v>
      </c>
      <c r="B121" s="15" t="s">
        <v>226</v>
      </c>
      <c r="C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7" priority="1" stopIfTrue="1" operator="greaterThan">
      <formula>0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7D42C7-4AA6-4470-B92E-24BC0488FBD2}">
  <sheetPr codeName="Sheet9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241</v>
      </c>
      <c r="C1" s="13" t="s">
        <v>242</v>
      </c>
      <c r="D1" s="13" t="s">
        <v>239</v>
      </c>
      <c r="E1" s="14" t="s">
        <v>231</v>
      </c>
      <c r="F1" s="2" t="s">
        <v>233</v>
      </c>
      <c r="G1" s="7" t="s">
        <v>234</v>
      </c>
      <c r="H1" s="1" t="s">
        <v>240</v>
      </c>
    </row>
    <row r="2" spans="1:8" x14ac:dyDescent="0.25">
      <c r="A2" t="s">
        <v>274</v>
      </c>
      <c r="B2" s="15" t="s">
        <v>432</v>
      </c>
      <c r="C2" s="16">
        <v>1.08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276</v>
      </c>
      <c r="B3" s="15" t="s">
        <v>433</v>
      </c>
      <c r="C3" s="16">
        <v>1.1499999999999999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277</v>
      </c>
      <c r="B4" s="15" t="s">
        <v>434</v>
      </c>
      <c r="C4" s="16">
        <v>1.04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278</v>
      </c>
      <c r="B5" s="15" t="s">
        <v>435</v>
      </c>
      <c r="C5" s="16">
        <v>1.06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280</v>
      </c>
      <c r="B6" s="15" t="s">
        <v>436</v>
      </c>
      <c r="C6" s="16">
        <v>1.04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282</v>
      </c>
      <c r="B7" s="15" t="s">
        <v>437</v>
      </c>
      <c r="C7" s="16">
        <v>1.08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284</v>
      </c>
      <c r="B8" s="15" t="s">
        <v>438</v>
      </c>
      <c r="C8" s="16">
        <v>1.02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286</v>
      </c>
      <c r="B9" s="15" t="s">
        <v>439</v>
      </c>
      <c r="C9" s="16">
        <v>1.1599999999999999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287</v>
      </c>
      <c r="B10" s="15" t="s">
        <v>440</v>
      </c>
      <c r="C10" s="16">
        <v>1.03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289</v>
      </c>
      <c r="B11" s="15" t="s">
        <v>441</v>
      </c>
      <c r="C11" s="16">
        <v>1.02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291</v>
      </c>
      <c r="B12" s="15" t="s">
        <v>442</v>
      </c>
      <c r="C12" s="16">
        <v>1.0900000000000001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293</v>
      </c>
      <c r="B13" s="15" t="s">
        <v>443</v>
      </c>
      <c r="C13" s="16">
        <v>1.1299999999999999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294</v>
      </c>
      <c r="B14" s="15" t="s">
        <v>444</v>
      </c>
      <c r="C14" s="16">
        <v>1.2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295</v>
      </c>
      <c r="B15" s="15" t="s">
        <v>445</v>
      </c>
      <c r="C15" s="16">
        <v>1.02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297</v>
      </c>
      <c r="B16" s="15" t="s">
        <v>446</v>
      </c>
      <c r="C16" s="16">
        <v>1.03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298</v>
      </c>
      <c r="B17" s="15" t="s">
        <v>447</v>
      </c>
      <c r="C17" s="16">
        <v>1.05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299</v>
      </c>
      <c r="B18" s="15" t="s">
        <v>448</v>
      </c>
      <c r="C18" s="16">
        <v>1.1299999999999999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300</v>
      </c>
      <c r="B19" s="15" t="s">
        <v>449</v>
      </c>
      <c r="C19" s="16">
        <v>1.04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302</v>
      </c>
      <c r="B20" s="15" t="s">
        <v>447</v>
      </c>
      <c r="C20" s="16">
        <v>1.05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304</v>
      </c>
      <c r="B21" s="15" t="s">
        <v>450</v>
      </c>
      <c r="C21" s="16">
        <v>1.1000000000000001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306</v>
      </c>
      <c r="B22" s="15" t="s">
        <v>451</v>
      </c>
      <c r="C22" s="16">
        <v>1.02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307</v>
      </c>
      <c r="B23" s="15" t="s">
        <v>452</v>
      </c>
      <c r="C23" s="16">
        <v>1.1599999999999999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308</v>
      </c>
      <c r="B24" s="15" t="s">
        <v>453</v>
      </c>
      <c r="C24" s="16">
        <v>1.01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310</v>
      </c>
      <c r="B25" s="15" t="s">
        <v>454</v>
      </c>
      <c r="C25" s="16">
        <v>1.04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311</v>
      </c>
      <c r="B26" s="15" t="s">
        <v>455</v>
      </c>
      <c r="C26" s="16">
        <v>1.05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312</v>
      </c>
      <c r="B27" s="15" t="s">
        <v>456</v>
      </c>
      <c r="C27" s="16">
        <v>1.1299999999999999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314</v>
      </c>
      <c r="B28" s="15" t="s">
        <v>457</v>
      </c>
      <c r="C28" s="16">
        <v>1.01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316</v>
      </c>
      <c r="B29" s="15" t="s">
        <v>458</v>
      </c>
      <c r="C29" s="16">
        <v>1.06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317</v>
      </c>
      <c r="B30" s="15" t="s">
        <v>459</v>
      </c>
      <c r="C30" s="16">
        <v>1.08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318</v>
      </c>
      <c r="B31" s="15" t="s">
        <v>460</v>
      </c>
      <c r="C31" s="16">
        <v>1.03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319</v>
      </c>
      <c r="B32" s="15" t="s">
        <v>461</v>
      </c>
      <c r="C32" s="16">
        <v>1.03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321</v>
      </c>
      <c r="B33" s="15" t="s">
        <v>462</v>
      </c>
      <c r="C33" s="16">
        <v>1.08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226</v>
      </c>
      <c r="B34" s="15" t="s">
        <v>226</v>
      </c>
      <c r="C34" s="16" t="s">
        <v>226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226</v>
      </c>
      <c r="B35" s="15" t="s">
        <v>226</v>
      </c>
      <c r="C35" s="16" t="s">
        <v>226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226</v>
      </c>
      <c r="B36" s="15" t="s">
        <v>226</v>
      </c>
      <c r="C36" s="16" t="s">
        <v>226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226</v>
      </c>
      <c r="B37" s="15" t="s">
        <v>226</v>
      </c>
      <c r="C37" s="16" t="s">
        <v>226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226</v>
      </c>
      <c r="B38" s="15" t="s">
        <v>226</v>
      </c>
      <c r="C38" s="16" t="s">
        <v>226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226</v>
      </c>
      <c r="B39" s="15" t="s">
        <v>226</v>
      </c>
      <c r="C39" s="16" t="s">
        <v>226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226</v>
      </c>
      <c r="B40" s="15" t="s">
        <v>226</v>
      </c>
      <c r="C40" s="16" t="s">
        <v>226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226</v>
      </c>
      <c r="B41" s="15" t="s">
        <v>226</v>
      </c>
      <c r="C41" s="16" t="s">
        <v>226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226</v>
      </c>
      <c r="B42" s="15" t="s">
        <v>226</v>
      </c>
      <c r="C42" s="16" t="s">
        <v>226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226</v>
      </c>
      <c r="B43" s="15" t="s">
        <v>226</v>
      </c>
      <c r="C43" s="16" t="s">
        <v>226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226</v>
      </c>
      <c r="B44" s="15" t="s">
        <v>226</v>
      </c>
      <c r="C44" s="16" t="s">
        <v>226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226</v>
      </c>
      <c r="B45" s="15" t="s">
        <v>226</v>
      </c>
      <c r="C45" s="16" t="s">
        <v>226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226</v>
      </c>
      <c r="B46" s="15" t="s">
        <v>226</v>
      </c>
      <c r="C46" s="16" t="s">
        <v>226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226</v>
      </c>
      <c r="B47" s="15" t="s">
        <v>226</v>
      </c>
      <c r="C47" s="16" t="s">
        <v>226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226</v>
      </c>
      <c r="B48" s="15" t="s">
        <v>226</v>
      </c>
      <c r="C48" s="16" t="s">
        <v>226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226</v>
      </c>
      <c r="B49" s="15" t="s">
        <v>226</v>
      </c>
      <c r="C49" s="16" t="s">
        <v>226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226</v>
      </c>
      <c r="B50" s="15" t="s">
        <v>226</v>
      </c>
      <c r="C50" s="16" t="s">
        <v>226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226</v>
      </c>
      <c r="B51" s="15" t="s">
        <v>226</v>
      </c>
      <c r="C51" s="16" t="s">
        <v>226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226</v>
      </c>
      <c r="B52" s="15" t="s">
        <v>226</v>
      </c>
      <c r="C52" s="16" t="s">
        <v>226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226</v>
      </c>
      <c r="B53" s="15" t="s">
        <v>226</v>
      </c>
      <c r="C53" s="16" t="s">
        <v>226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226</v>
      </c>
      <c r="B54" s="15" t="s">
        <v>226</v>
      </c>
      <c r="C54" s="16" t="s">
        <v>226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226</v>
      </c>
      <c r="B55" s="15" t="s">
        <v>226</v>
      </c>
      <c r="C55" s="16" t="s">
        <v>226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226</v>
      </c>
      <c r="B56" s="15" t="s">
        <v>226</v>
      </c>
      <c r="C56" s="16" t="s">
        <v>226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226</v>
      </c>
      <c r="B57" s="15" t="s">
        <v>226</v>
      </c>
      <c r="C57" s="16" t="s">
        <v>226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226</v>
      </c>
      <c r="B58" s="15" t="s">
        <v>226</v>
      </c>
      <c r="C58" s="16" t="s">
        <v>226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226</v>
      </c>
      <c r="B59" s="15" t="s">
        <v>226</v>
      </c>
      <c r="C59" s="16" t="s">
        <v>226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226</v>
      </c>
      <c r="B60" s="15" t="s">
        <v>226</v>
      </c>
      <c r="C60" s="16" t="s">
        <v>226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226</v>
      </c>
      <c r="B61" s="15" t="s">
        <v>226</v>
      </c>
      <c r="C61" s="16" t="s">
        <v>226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226</v>
      </c>
      <c r="B62" s="15" t="s">
        <v>226</v>
      </c>
      <c r="C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226</v>
      </c>
      <c r="B63" s="15" t="s">
        <v>226</v>
      </c>
      <c r="C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226</v>
      </c>
      <c r="B64" s="15" t="s">
        <v>226</v>
      </c>
      <c r="C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226</v>
      </c>
      <c r="B65" s="15" t="s">
        <v>226</v>
      </c>
      <c r="C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226</v>
      </c>
      <c r="B66" s="15" t="s">
        <v>226</v>
      </c>
      <c r="C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226</v>
      </c>
      <c r="B67" s="15" t="s">
        <v>226</v>
      </c>
      <c r="C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226</v>
      </c>
      <c r="B68" s="15" t="s">
        <v>226</v>
      </c>
      <c r="C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226</v>
      </c>
      <c r="B69" s="15" t="s">
        <v>226</v>
      </c>
      <c r="C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226</v>
      </c>
      <c r="B70" s="15" t="s">
        <v>226</v>
      </c>
      <c r="C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226</v>
      </c>
      <c r="B71" s="15" t="s">
        <v>226</v>
      </c>
      <c r="C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226</v>
      </c>
      <c r="B72" s="15" t="s">
        <v>226</v>
      </c>
      <c r="C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226</v>
      </c>
      <c r="B73" s="15" t="s">
        <v>226</v>
      </c>
      <c r="C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226</v>
      </c>
      <c r="B74" s="15" t="s">
        <v>226</v>
      </c>
      <c r="C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226</v>
      </c>
      <c r="B75" s="15" t="s">
        <v>226</v>
      </c>
      <c r="C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226</v>
      </c>
      <c r="B76" s="15" t="s">
        <v>226</v>
      </c>
      <c r="C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226</v>
      </c>
      <c r="B77" s="15" t="s">
        <v>226</v>
      </c>
      <c r="C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226</v>
      </c>
      <c r="B78" s="15" t="s">
        <v>226</v>
      </c>
      <c r="C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226</v>
      </c>
      <c r="B79" s="15" t="s">
        <v>226</v>
      </c>
      <c r="C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226</v>
      </c>
      <c r="B80" s="15" t="s">
        <v>226</v>
      </c>
      <c r="C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226</v>
      </c>
      <c r="B81" s="15" t="s">
        <v>226</v>
      </c>
      <c r="C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226</v>
      </c>
      <c r="B82" s="15" t="s">
        <v>226</v>
      </c>
      <c r="C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226</v>
      </c>
      <c r="B83" s="15" t="s">
        <v>226</v>
      </c>
      <c r="C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226</v>
      </c>
      <c r="B84" s="15" t="s">
        <v>226</v>
      </c>
      <c r="C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226</v>
      </c>
      <c r="B85" s="15" t="s">
        <v>226</v>
      </c>
      <c r="C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226</v>
      </c>
      <c r="B86" s="15" t="s">
        <v>226</v>
      </c>
      <c r="C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226</v>
      </c>
      <c r="B87" s="15" t="s">
        <v>226</v>
      </c>
      <c r="C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226</v>
      </c>
      <c r="B88" s="15" t="s">
        <v>226</v>
      </c>
      <c r="C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226</v>
      </c>
      <c r="B89" s="15" t="s">
        <v>226</v>
      </c>
      <c r="C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226</v>
      </c>
      <c r="B90" s="15" t="s">
        <v>226</v>
      </c>
      <c r="C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226</v>
      </c>
      <c r="B91" s="15" t="s">
        <v>226</v>
      </c>
      <c r="C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226</v>
      </c>
      <c r="B92" s="15" t="s">
        <v>226</v>
      </c>
      <c r="C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226</v>
      </c>
      <c r="B93" s="15" t="s">
        <v>226</v>
      </c>
      <c r="C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226</v>
      </c>
      <c r="B94" s="15" t="s">
        <v>226</v>
      </c>
      <c r="C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226</v>
      </c>
      <c r="B95" s="15" t="s">
        <v>226</v>
      </c>
      <c r="C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226</v>
      </c>
      <c r="B96" s="15" t="s">
        <v>226</v>
      </c>
      <c r="C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226</v>
      </c>
      <c r="B97" s="15" t="s">
        <v>226</v>
      </c>
      <c r="C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226</v>
      </c>
      <c r="B98" s="15" t="s">
        <v>226</v>
      </c>
      <c r="C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226</v>
      </c>
      <c r="B99" s="15" t="s">
        <v>226</v>
      </c>
      <c r="C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226</v>
      </c>
      <c r="B100" s="15" t="s">
        <v>226</v>
      </c>
      <c r="C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226</v>
      </c>
      <c r="B101" s="15" t="s">
        <v>226</v>
      </c>
      <c r="C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226</v>
      </c>
      <c r="B102" s="15" t="s">
        <v>226</v>
      </c>
      <c r="C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226</v>
      </c>
      <c r="B103" s="15" t="s">
        <v>226</v>
      </c>
      <c r="C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226</v>
      </c>
      <c r="B104" s="15" t="s">
        <v>226</v>
      </c>
      <c r="C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226</v>
      </c>
      <c r="B105" s="15" t="s">
        <v>226</v>
      </c>
      <c r="C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226</v>
      </c>
      <c r="B106" s="15" t="s">
        <v>226</v>
      </c>
      <c r="C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226</v>
      </c>
      <c r="B107" s="15" t="s">
        <v>226</v>
      </c>
      <c r="C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226</v>
      </c>
      <c r="B108" s="15" t="s">
        <v>226</v>
      </c>
      <c r="C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226</v>
      </c>
      <c r="B109" s="15" t="s">
        <v>226</v>
      </c>
      <c r="C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226</v>
      </c>
      <c r="B110" s="15" t="s">
        <v>226</v>
      </c>
      <c r="C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226</v>
      </c>
      <c r="B111" s="15" t="s">
        <v>226</v>
      </c>
      <c r="C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226</v>
      </c>
      <c r="B112" s="15" t="s">
        <v>226</v>
      </c>
      <c r="C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226</v>
      </c>
      <c r="B113" s="15" t="s">
        <v>226</v>
      </c>
      <c r="C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226</v>
      </c>
      <c r="B114" s="15" t="s">
        <v>226</v>
      </c>
      <c r="C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226</v>
      </c>
      <c r="B115" s="15" t="s">
        <v>226</v>
      </c>
      <c r="C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226</v>
      </c>
      <c r="B116" s="15" t="s">
        <v>226</v>
      </c>
      <c r="C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226</v>
      </c>
      <c r="B117" s="15" t="s">
        <v>226</v>
      </c>
      <c r="C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226</v>
      </c>
      <c r="B118" s="15" t="s">
        <v>226</v>
      </c>
      <c r="C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226</v>
      </c>
      <c r="B119" s="15" t="s">
        <v>226</v>
      </c>
      <c r="C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226</v>
      </c>
      <c r="B120" s="15" t="s">
        <v>226</v>
      </c>
      <c r="C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226</v>
      </c>
      <c r="B121" s="15" t="s">
        <v>226</v>
      </c>
      <c r="C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6" priority="1" stopIfTrue="1" operator="greaterThan">
      <formula>0</formula>
    </cfRule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FF2CCC-E884-45D0-BE74-23D2C0A89AC0}">
  <sheetPr codeName="Sheet10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241</v>
      </c>
      <c r="C1" s="13" t="s">
        <v>242</v>
      </c>
      <c r="D1" s="13" t="s">
        <v>239</v>
      </c>
      <c r="E1" s="14" t="s">
        <v>231</v>
      </c>
      <c r="F1" s="2" t="s">
        <v>233</v>
      </c>
      <c r="G1" s="7" t="s">
        <v>234</v>
      </c>
      <c r="H1" s="1" t="s">
        <v>240</v>
      </c>
    </row>
    <row r="2" spans="1:8" x14ac:dyDescent="0.25">
      <c r="A2" t="s">
        <v>274</v>
      </c>
      <c r="B2" s="15" t="s">
        <v>463</v>
      </c>
      <c r="C2" s="16">
        <v>1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276</v>
      </c>
      <c r="B3" s="15" t="s">
        <v>463</v>
      </c>
      <c r="C3" s="16">
        <v>1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277</v>
      </c>
      <c r="B4" s="15" t="s">
        <v>463</v>
      </c>
      <c r="C4" s="16">
        <v>1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278</v>
      </c>
      <c r="B5" s="15" t="s">
        <v>463</v>
      </c>
      <c r="C5" s="16">
        <v>1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280</v>
      </c>
      <c r="B6" s="15" t="s">
        <v>463</v>
      </c>
      <c r="C6" s="16">
        <v>1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282</v>
      </c>
      <c r="B7" s="15" t="s">
        <v>463</v>
      </c>
      <c r="C7" s="16">
        <v>1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284</v>
      </c>
      <c r="B8" s="15" t="s">
        <v>463</v>
      </c>
      <c r="C8" s="16">
        <v>1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286</v>
      </c>
      <c r="B9" s="15" t="s">
        <v>463</v>
      </c>
      <c r="C9" s="16">
        <v>1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287</v>
      </c>
      <c r="B10" s="15" t="s">
        <v>463</v>
      </c>
      <c r="C10" s="16">
        <v>1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289</v>
      </c>
      <c r="B11" s="15" t="s">
        <v>463</v>
      </c>
      <c r="C11" s="16">
        <v>1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291</v>
      </c>
      <c r="B12" s="15" t="s">
        <v>463</v>
      </c>
      <c r="C12" s="16">
        <v>1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293</v>
      </c>
      <c r="B13" s="15" t="s">
        <v>463</v>
      </c>
      <c r="C13" s="16">
        <v>1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294</v>
      </c>
      <c r="B14" s="15" t="s">
        <v>463</v>
      </c>
      <c r="C14" s="16">
        <v>1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295</v>
      </c>
      <c r="B15" s="15" t="s">
        <v>463</v>
      </c>
      <c r="C15" s="16">
        <v>1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297</v>
      </c>
      <c r="B16" s="15" t="s">
        <v>463</v>
      </c>
      <c r="C16" s="16">
        <v>1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298</v>
      </c>
      <c r="B17" s="15" t="s">
        <v>463</v>
      </c>
      <c r="C17" s="16">
        <v>1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299</v>
      </c>
      <c r="B18" s="15" t="s">
        <v>463</v>
      </c>
      <c r="C18" s="16">
        <v>1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300</v>
      </c>
      <c r="B19" s="15" t="s">
        <v>463</v>
      </c>
      <c r="C19" s="16">
        <v>1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302</v>
      </c>
      <c r="B20" s="15" t="s">
        <v>463</v>
      </c>
      <c r="C20" s="16">
        <v>1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304</v>
      </c>
      <c r="B21" s="15" t="s">
        <v>463</v>
      </c>
      <c r="C21" s="16">
        <v>1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306</v>
      </c>
      <c r="B22" s="15" t="s">
        <v>463</v>
      </c>
      <c r="C22" s="16">
        <v>1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307</v>
      </c>
      <c r="B23" s="15" t="s">
        <v>463</v>
      </c>
      <c r="C23" s="16">
        <v>1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308</v>
      </c>
      <c r="B24" s="15" t="s">
        <v>463</v>
      </c>
      <c r="C24" s="16">
        <v>1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310</v>
      </c>
      <c r="B25" s="15" t="s">
        <v>463</v>
      </c>
      <c r="C25" s="16">
        <v>1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311</v>
      </c>
      <c r="B26" s="15" t="s">
        <v>463</v>
      </c>
      <c r="C26" s="16">
        <v>1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312</v>
      </c>
      <c r="B27" s="15" t="s">
        <v>463</v>
      </c>
      <c r="C27" s="16">
        <v>1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314</v>
      </c>
      <c r="B28" s="15" t="s">
        <v>463</v>
      </c>
      <c r="C28" s="16">
        <v>1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316</v>
      </c>
      <c r="B29" s="15" t="s">
        <v>463</v>
      </c>
      <c r="C29" s="16">
        <v>1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317</v>
      </c>
      <c r="B30" s="15" t="s">
        <v>463</v>
      </c>
      <c r="C30" s="16">
        <v>1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318</v>
      </c>
      <c r="B31" s="15" t="s">
        <v>463</v>
      </c>
      <c r="C31" s="16">
        <v>1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319</v>
      </c>
      <c r="B32" s="15" t="s">
        <v>463</v>
      </c>
      <c r="C32" s="16">
        <v>1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321</v>
      </c>
      <c r="B33" s="15" t="s">
        <v>463</v>
      </c>
      <c r="C33" s="16">
        <v>1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226</v>
      </c>
      <c r="B34" s="15" t="s">
        <v>226</v>
      </c>
      <c r="C34" s="16" t="s">
        <v>226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226</v>
      </c>
      <c r="B35" s="15" t="s">
        <v>226</v>
      </c>
      <c r="C35" s="16" t="s">
        <v>226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226</v>
      </c>
      <c r="B36" s="15" t="s">
        <v>226</v>
      </c>
      <c r="C36" s="16" t="s">
        <v>226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226</v>
      </c>
      <c r="B37" s="15" t="s">
        <v>226</v>
      </c>
      <c r="C37" s="16" t="s">
        <v>226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226</v>
      </c>
      <c r="B38" s="15" t="s">
        <v>226</v>
      </c>
      <c r="C38" s="16" t="s">
        <v>226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226</v>
      </c>
      <c r="B39" s="15" t="s">
        <v>226</v>
      </c>
      <c r="C39" s="16" t="s">
        <v>226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226</v>
      </c>
      <c r="B40" s="15" t="s">
        <v>226</v>
      </c>
      <c r="C40" s="16" t="s">
        <v>226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226</v>
      </c>
      <c r="B41" s="15" t="s">
        <v>226</v>
      </c>
      <c r="C41" s="16" t="s">
        <v>226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226</v>
      </c>
      <c r="B42" s="15" t="s">
        <v>226</v>
      </c>
      <c r="C42" s="16" t="s">
        <v>226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226</v>
      </c>
      <c r="B43" s="15" t="s">
        <v>226</v>
      </c>
      <c r="C43" s="16" t="s">
        <v>226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226</v>
      </c>
      <c r="B44" s="15" t="s">
        <v>226</v>
      </c>
      <c r="C44" s="16" t="s">
        <v>226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226</v>
      </c>
      <c r="B45" s="15" t="s">
        <v>226</v>
      </c>
      <c r="C45" s="16" t="s">
        <v>226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226</v>
      </c>
      <c r="B46" s="15" t="s">
        <v>226</v>
      </c>
      <c r="C46" s="16" t="s">
        <v>226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226</v>
      </c>
      <c r="B47" s="15" t="s">
        <v>226</v>
      </c>
      <c r="C47" s="16" t="s">
        <v>226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226</v>
      </c>
      <c r="B48" s="15" t="s">
        <v>226</v>
      </c>
      <c r="C48" s="16" t="s">
        <v>226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226</v>
      </c>
      <c r="B49" s="15" t="s">
        <v>226</v>
      </c>
      <c r="C49" s="16" t="s">
        <v>226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226</v>
      </c>
      <c r="B50" s="15" t="s">
        <v>226</v>
      </c>
      <c r="C50" s="16" t="s">
        <v>226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226</v>
      </c>
      <c r="B51" s="15" t="s">
        <v>226</v>
      </c>
      <c r="C51" s="16" t="s">
        <v>226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226</v>
      </c>
      <c r="B52" s="15" t="s">
        <v>226</v>
      </c>
      <c r="C52" s="16" t="s">
        <v>226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226</v>
      </c>
      <c r="B53" s="15" t="s">
        <v>226</v>
      </c>
      <c r="C53" s="16" t="s">
        <v>226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226</v>
      </c>
      <c r="B54" s="15" t="s">
        <v>226</v>
      </c>
      <c r="C54" s="16" t="s">
        <v>226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226</v>
      </c>
      <c r="B55" s="15" t="s">
        <v>226</v>
      </c>
      <c r="C55" s="16" t="s">
        <v>226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226</v>
      </c>
      <c r="B56" s="15" t="s">
        <v>226</v>
      </c>
      <c r="C56" s="16" t="s">
        <v>226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226</v>
      </c>
      <c r="B57" s="15" t="s">
        <v>226</v>
      </c>
      <c r="C57" s="16" t="s">
        <v>226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226</v>
      </c>
      <c r="B58" s="15" t="s">
        <v>226</v>
      </c>
      <c r="C58" s="16" t="s">
        <v>226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226</v>
      </c>
      <c r="B59" s="15" t="s">
        <v>226</v>
      </c>
      <c r="C59" s="16" t="s">
        <v>226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226</v>
      </c>
      <c r="B60" s="15" t="s">
        <v>226</v>
      </c>
      <c r="C60" s="16" t="s">
        <v>226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226</v>
      </c>
      <c r="B61" s="15" t="s">
        <v>226</v>
      </c>
      <c r="C61" s="16" t="s">
        <v>226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226</v>
      </c>
      <c r="B62" s="15" t="s">
        <v>226</v>
      </c>
      <c r="C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226</v>
      </c>
      <c r="B63" s="15" t="s">
        <v>226</v>
      </c>
      <c r="C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226</v>
      </c>
      <c r="B64" s="15" t="s">
        <v>226</v>
      </c>
      <c r="C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226</v>
      </c>
      <c r="B65" s="15" t="s">
        <v>226</v>
      </c>
      <c r="C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226</v>
      </c>
      <c r="B66" s="15" t="s">
        <v>226</v>
      </c>
      <c r="C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226</v>
      </c>
      <c r="B67" s="15" t="s">
        <v>226</v>
      </c>
      <c r="C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226</v>
      </c>
      <c r="B68" s="15" t="s">
        <v>226</v>
      </c>
      <c r="C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226</v>
      </c>
      <c r="B69" s="15" t="s">
        <v>226</v>
      </c>
      <c r="C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226</v>
      </c>
      <c r="B70" s="15" t="s">
        <v>226</v>
      </c>
      <c r="C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226</v>
      </c>
      <c r="B71" s="15" t="s">
        <v>226</v>
      </c>
      <c r="C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226</v>
      </c>
      <c r="B72" s="15" t="s">
        <v>226</v>
      </c>
      <c r="C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226</v>
      </c>
      <c r="B73" s="15" t="s">
        <v>226</v>
      </c>
      <c r="C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226</v>
      </c>
      <c r="B74" s="15" t="s">
        <v>226</v>
      </c>
      <c r="C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226</v>
      </c>
      <c r="B75" s="15" t="s">
        <v>226</v>
      </c>
      <c r="C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226</v>
      </c>
      <c r="B76" s="15" t="s">
        <v>226</v>
      </c>
      <c r="C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226</v>
      </c>
      <c r="B77" s="15" t="s">
        <v>226</v>
      </c>
      <c r="C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226</v>
      </c>
      <c r="B78" s="15" t="s">
        <v>226</v>
      </c>
      <c r="C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226</v>
      </c>
      <c r="B79" s="15" t="s">
        <v>226</v>
      </c>
      <c r="C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226</v>
      </c>
      <c r="B80" s="15" t="s">
        <v>226</v>
      </c>
      <c r="C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226</v>
      </c>
      <c r="B81" s="15" t="s">
        <v>226</v>
      </c>
      <c r="C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226</v>
      </c>
      <c r="B82" s="15" t="s">
        <v>226</v>
      </c>
      <c r="C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226</v>
      </c>
      <c r="B83" s="15" t="s">
        <v>226</v>
      </c>
      <c r="C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226</v>
      </c>
      <c r="B84" s="15" t="s">
        <v>226</v>
      </c>
      <c r="C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226</v>
      </c>
      <c r="B85" s="15" t="s">
        <v>226</v>
      </c>
      <c r="C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226</v>
      </c>
      <c r="B86" s="15" t="s">
        <v>226</v>
      </c>
      <c r="C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226</v>
      </c>
      <c r="B87" s="15" t="s">
        <v>226</v>
      </c>
      <c r="C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226</v>
      </c>
      <c r="B88" s="15" t="s">
        <v>226</v>
      </c>
      <c r="C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226</v>
      </c>
      <c r="B89" s="15" t="s">
        <v>226</v>
      </c>
      <c r="C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226</v>
      </c>
      <c r="B90" s="15" t="s">
        <v>226</v>
      </c>
      <c r="C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226</v>
      </c>
      <c r="B91" s="15" t="s">
        <v>226</v>
      </c>
      <c r="C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226</v>
      </c>
      <c r="B92" s="15" t="s">
        <v>226</v>
      </c>
      <c r="C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226</v>
      </c>
      <c r="B93" s="15" t="s">
        <v>226</v>
      </c>
      <c r="C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226</v>
      </c>
      <c r="B94" s="15" t="s">
        <v>226</v>
      </c>
      <c r="C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226</v>
      </c>
      <c r="B95" s="15" t="s">
        <v>226</v>
      </c>
      <c r="C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226</v>
      </c>
      <c r="B96" s="15" t="s">
        <v>226</v>
      </c>
      <c r="C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226</v>
      </c>
      <c r="B97" s="15" t="s">
        <v>226</v>
      </c>
      <c r="C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226</v>
      </c>
      <c r="B98" s="15" t="s">
        <v>226</v>
      </c>
      <c r="C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226</v>
      </c>
      <c r="B99" s="15" t="s">
        <v>226</v>
      </c>
      <c r="C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226</v>
      </c>
      <c r="B100" s="15" t="s">
        <v>226</v>
      </c>
      <c r="C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226</v>
      </c>
      <c r="B101" s="15" t="s">
        <v>226</v>
      </c>
      <c r="C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226</v>
      </c>
      <c r="B102" s="15" t="s">
        <v>226</v>
      </c>
      <c r="C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226</v>
      </c>
      <c r="B103" s="15" t="s">
        <v>226</v>
      </c>
      <c r="C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226</v>
      </c>
      <c r="B104" s="15" t="s">
        <v>226</v>
      </c>
      <c r="C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226</v>
      </c>
      <c r="B105" s="15" t="s">
        <v>226</v>
      </c>
      <c r="C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226</v>
      </c>
      <c r="B106" s="15" t="s">
        <v>226</v>
      </c>
      <c r="C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226</v>
      </c>
      <c r="B107" s="15" t="s">
        <v>226</v>
      </c>
      <c r="C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226</v>
      </c>
      <c r="B108" s="15" t="s">
        <v>226</v>
      </c>
      <c r="C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226</v>
      </c>
      <c r="B109" s="15" t="s">
        <v>226</v>
      </c>
      <c r="C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226</v>
      </c>
      <c r="B110" s="15" t="s">
        <v>226</v>
      </c>
      <c r="C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226</v>
      </c>
      <c r="B111" s="15" t="s">
        <v>226</v>
      </c>
      <c r="C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226</v>
      </c>
      <c r="B112" s="15" t="s">
        <v>226</v>
      </c>
      <c r="C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226</v>
      </c>
      <c r="B113" s="15" t="s">
        <v>226</v>
      </c>
      <c r="C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226</v>
      </c>
      <c r="B114" s="15" t="s">
        <v>226</v>
      </c>
      <c r="C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226</v>
      </c>
      <c r="B115" s="15" t="s">
        <v>226</v>
      </c>
      <c r="C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226</v>
      </c>
      <c r="B116" s="15" t="s">
        <v>226</v>
      </c>
      <c r="C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226</v>
      </c>
      <c r="B117" s="15" t="s">
        <v>226</v>
      </c>
      <c r="C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226</v>
      </c>
      <c r="B118" s="15" t="s">
        <v>226</v>
      </c>
      <c r="C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226</v>
      </c>
      <c r="B119" s="15" t="s">
        <v>226</v>
      </c>
      <c r="C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226</v>
      </c>
      <c r="B120" s="15" t="s">
        <v>226</v>
      </c>
      <c r="C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226</v>
      </c>
      <c r="B121" s="15" t="s">
        <v>226</v>
      </c>
      <c r="C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5" priority="1" stopIfTrue="1" operator="greaterThan">
      <formula>0</formula>
    </cfRule>
  </conditionalFormatting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CE03F6-A6A4-423A-9A12-6AD7574B8E61}">
  <sheetPr codeName="Sheet11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241</v>
      </c>
      <c r="C1" s="13" t="s">
        <v>242</v>
      </c>
      <c r="D1" s="13" t="s">
        <v>239</v>
      </c>
      <c r="E1" s="14" t="s">
        <v>231</v>
      </c>
      <c r="F1" s="2" t="s">
        <v>233</v>
      </c>
      <c r="G1" s="7" t="s">
        <v>234</v>
      </c>
      <c r="H1" s="1" t="s">
        <v>240</v>
      </c>
    </row>
    <row r="2" spans="1:8" x14ac:dyDescent="0.25">
      <c r="A2" t="s">
        <v>274</v>
      </c>
      <c r="B2" s="15" t="s">
        <v>244</v>
      </c>
      <c r="C2" s="16">
        <v>10000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276</v>
      </c>
      <c r="B3" s="15" t="s">
        <v>244</v>
      </c>
      <c r="C3" s="16">
        <v>10000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277</v>
      </c>
      <c r="B4" s="15" t="s">
        <v>244</v>
      </c>
      <c r="C4" s="16">
        <v>10000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278</v>
      </c>
      <c r="B5" s="15" t="s">
        <v>244</v>
      </c>
      <c r="C5" s="16">
        <v>10000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280</v>
      </c>
      <c r="B6" s="15" t="s">
        <v>244</v>
      </c>
      <c r="C6" s="16">
        <v>10000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282</v>
      </c>
      <c r="B7" s="15" t="s">
        <v>244</v>
      </c>
      <c r="C7" s="16">
        <v>10000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284</v>
      </c>
      <c r="B8" s="15" t="s">
        <v>244</v>
      </c>
      <c r="C8" s="16">
        <v>10000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286</v>
      </c>
      <c r="B9" s="15" t="s">
        <v>244</v>
      </c>
      <c r="C9" s="16">
        <v>10000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287</v>
      </c>
      <c r="B10" s="15" t="s">
        <v>244</v>
      </c>
      <c r="C10" s="16">
        <v>10000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289</v>
      </c>
      <c r="B11" s="15" t="s">
        <v>244</v>
      </c>
      <c r="C11" s="16">
        <v>10000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291</v>
      </c>
      <c r="B12" s="15" t="s">
        <v>244</v>
      </c>
      <c r="C12" s="16">
        <v>10000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293</v>
      </c>
      <c r="B13" s="15" t="s">
        <v>244</v>
      </c>
      <c r="C13" s="16">
        <v>10000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294</v>
      </c>
      <c r="B14" s="15" t="s">
        <v>244</v>
      </c>
      <c r="C14" s="16">
        <v>10000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295</v>
      </c>
      <c r="B15" s="15" t="s">
        <v>244</v>
      </c>
      <c r="C15" s="16">
        <v>10000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297</v>
      </c>
      <c r="B16" s="15" t="s">
        <v>244</v>
      </c>
      <c r="C16" s="16">
        <v>10000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298</v>
      </c>
      <c r="B17" s="15" t="s">
        <v>244</v>
      </c>
      <c r="C17" s="16">
        <v>10000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299</v>
      </c>
      <c r="B18" s="15" t="s">
        <v>244</v>
      </c>
      <c r="C18" s="16">
        <v>10000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300</v>
      </c>
      <c r="B19" s="15" t="s">
        <v>244</v>
      </c>
      <c r="C19" s="16">
        <v>10000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302</v>
      </c>
      <c r="B20" s="15" t="s">
        <v>244</v>
      </c>
      <c r="C20" s="16">
        <v>10000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304</v>
      </c>
      <c r="B21" s="15" t="s">
        <v>244</v>
      </c>
      <c r="C21" s="16">
        <v>10000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306</v>
      </c>
      <c r="B22" s="15" t="s">
        <v>244</v>
      </c>
      <c r="C22" s="16">
        <v>10000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307</v>
      </c>
      <c r="B23" s="15" t="s">
        <v>244</v>
      </c>
      <c r="C23" s="16">
        <v>10000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308</v>
      </c>
      <c r="B24" s="15" t="s">
        <v>244</v>
      </c>
      <c r="C24" s="16">
        <v>10000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310</v>
      </c>
      <c r="B25" s="15" t="s">
        <v>244</v>
      </c>
      <c r="C25" s="16">
        <v>10000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311</v>
      </c>
      <c r="B26" s="15" t="s">
        <v>244</v>
      </c>
      <c r="C26" s="16">
        <v>10000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312</v>
      </c>
      <c r="B27" s="15" t="s">
        <v>244</v>
      </c>
      <c r="C27" s="16">
        <v>10000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314</v>
      </c>
      <c r="B28" s="15" t="s">
        <v>244</v>
      </c>
      <c r="C28" s="16">
        <v>10000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316</v>
      </c>
      <c r="B29" s="15" t="s">
        <v>244</v>
      </c>
      <c r="C29" s="16">
        <v>10000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317</v>
      </c>
      <c r="B30" s="15" t="s">
        <v>244</v>
      </c>
      <c r="C30" s="16">
        <v>10000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318</v>
      </c>
      <c r="B31" s="15" t="s">
        <v>244</v>
      </c>
      <c r="C31" s="16">
        <v>10000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319</v>
      </c>
      <c r="B32" s="15" t="s">
        <v>244</v>
      </c>
      <c r="C32" s="16">
        <v>10000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321</v>
      </c>
      <c r="B33" s="15" t="s">
        <v>244</v>
      </c>
      <c r="C33" s="16">
        <v>10000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226</v>
      </c>
      <c r="B34" s="15" t="s">
        <v>226</v>
      </c>
      <c r="C34" s="16" t="s">
        <v>226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226</v>
      </c>
      <c r="B35" s="15" t="s">
        <v>226</v>
      </c>
      <c r="C35" s="16" t="s">
        <v>226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226</v>
      </c>
      <c r="B36" s="15" t="s">
        <v>226</v>
      </c>
      <c r="C36" s="16" t="s">
        <v>226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226</v>
      </c>
      <c r="B37" s="15" t="s">
        <v>226</v>
      </c>
      <c r="C37" s="16" t="s">
        <v>226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226</v>
      </c>
      <c r="B38" s="15" t="s">
        <v>226</v>
      </c>
      <c r="C38" s="16" t="s">
        <v>226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226</v>
      </c>
      <c r="B39" s="15" t="s">
        <v>226</v>
      </c>
      <c r="C39" s="16" t="s">
        <v>226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226</v>
      </c>
      <c r="B40" s="15" t="s">
        <v>226</v>
      </c>
      <c r="C40" s="16" t="s">
        <v>226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226</v>
      </c>
      <c r="B41" s="15" t="s">
        <v>226</v>
      </c>
      <c r="C41" s="16" t="s">
        <v>226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226</v>
      </c>
      <c r="B42" s="15" t="s">
        <v>226</v>
      </c>
      <c r="C42" s="16" t="s">
        <v>226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226</v>
      </c>
      <c r="B43" s="15" t="s">
        <v>226</v>
      </c>
      <c r="C43" s="16" t="s">
        <v>226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226</v>
      </c>
      <c r="B44" s="15" t="s">
        <v>226</v>
      </c>
      <c r="C44" s="16" t="s">
        <v>226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226</v>
      </c>
      <c r="B45" s="15" t="s">
        <v>226</v>
      </c>
      <c r="C45" s="16" t="s">
        <v>226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226</v>
      </c>
      <c r="B46" s="15" t="s">
        <v>226</v>
      </c>
      <c r="C46" s="16" t="s">
        <v>226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226</v>
      </c>
      <c r="B47" s="15" t="s">
        <v>226</v>
      </c>
      <c r="C47" s="16" t="s">
        <v>226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226</v>
      </c>
      <c r="B48" s="15" t="s">
        <v>226</v>
      </c>
      <c r="C48" s="16" t="s">
        <v>226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226</v>
      </c>
      <c r="B49" s="15" t="s">
        <v>226</v>
      </c>
      <c r="C49" s="16" t="s">
        <v>226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226</v>
      </c>
      <c r="B50" s="15" t="s">
        <v>226</v>
      </c>
      <c r="C50" s="16" t="s">
        <v>226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226</v>
      </c>
      <c r="B51" s="15" t="s">
        <v>226</v>
      </c>
      <c r="C51" s="16" t="s">
        <v>226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226</v>
      </c>
      <c r="B52" s="15" t="s">
        <v>226</v>
      </c>
      <c r="C52" s="16" t="s">
        <v>226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226</v>
      </c>
      <c r="B53" s="15" t="s">
        <v>226</v>
      </c>
      <c r="C53" s="16" t="s">
        <v>226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226</v>
      </c>
      <c r="B54" s="15" t="s">
        <v>226</v>
      </c>
      <c r="C54" s="16" t="s">
        <v>226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226</v>
      </c>
      <c r="B55" s="15" t="s">
        <v>226</v>
      </c>
      <c r="C55" s="16" t="s">
        <v>226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226</v>
      </c>
      <c r="B56" s="15" t="s">
        <v>226</v>
      </c>
      <c r="C56" s="16" t="s">
        <v>226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226</v>
      </c>
      <c r="B57" s="15" t="s">
        <v>226</v>
      </c>
      <c r="C57" s="16" t="s">
        <v>226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226</v>
      </c>
      <c r="B58" s="15" t="s">
        <v>226</v>
      </c>
      <c r="C58" s="16" t="s">
        <v>226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226</v>
      </c>
      <c r="B59" s="15" t="s">
        <v>226</v>
      </c>
      <c r="C59" s="16" t="s">
        <v>226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226</v>
      </c>
      <c r="B60" s="15" t="s">
        <v>226</v>
      </c>
      <c r="C60" s="16" t="s">
        <v>226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226</v>
      </c>
      <c r="B61" s="15" t="s">
        <v>226</v>
      </c>
      <c r="C61" s="16" t="s">
        <v>226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226</v>
      </c>
      <c r="B62" s="15" t="s">
        <v>226</v>
      </c>
      <c r="C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226</v>
      </c>
      <c r="B63" s="15" t="s">
        <v>226</v>
      </c>
      <c r="C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226</v>
      </c>
      <c r="B64" s="15" t="s">
        <v>226</v>
      </c>
      <c r="C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226</v>
      </c>
      <c r="B65" s="15" t="s">
        <v>226</v>
      </c>
      <c r="C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226</v>
      </c>
      <c r="B66" s="15" t="s">
        <v>226</v>
      </c>
      <c r="C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226</v>
      </c>
      <c r="B67" s="15" t="s">
        <v>226</v>
      </c>
      <c r="C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226</v>
      </c>
      <c r="B68" s="15" t="s">
        <v>226</v>
      </c>
      <c r="C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226</v>
      </c>
      <c r="B69" s="15" t="s">
        <v>226</v>
      </c>
      <c r="C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226</v>
      </c>
      <c r="B70" s="15" t="s">
        <v>226</v>
      </c>
      <c r="C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226</v>
      </c>
      <c r="B71" s="15" t="s">
        <v>226</v>
      </c>
      <c r="C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226</v>
      </c>
      <c r="B72" s="15" t="s">
        <v>226</v>
      </c>
      <c r="C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226</v>
      </c>
      <c r="B73" s="15" t="s">
        <v>226</v>
      </c>
      <c r="C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226</v>
      </c>
      <c r="B74" s="15" t="s">
        <v>226</v>
      </c>
      <c r="C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226</v>
      </c>
      <c r="B75" s="15" t="s">
        <v>226</v>
      </c>
      <c r="C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226</v>
      </c>
      <c r="B76" s="15" t="s">
        <v>226</v>
      </c>
      <c r="C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226</v>
      </c>
      <c r="B77" s="15" t="s">
        <v>226</v>
      </c>
      <c r="C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226</v>
      </c>
      <c r="B78" s="15" t="s">
        <v>226</v>
      </c>
      <c r="C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226</v>
      </c>
      <c r="B79" s="15" t="s">
        <v>226</v>
      </c>
      <c r="C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226</v>
      </c>
      <c r="B80" s="15" t="s">
        <v>226</v>
      </c>
      <c r="C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226</v>
      </c>
      <c r="B81" s="15" t="s">
        <v>226</v>
      </c>
      <c r="C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226</v>
      </c>
      <c r="B82" s="15" t="s">
        <v>226</v>
      </c>
      <c r="C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226</v>
      </c>
      <c r="B83" s="15" t="s">
        <v>226</v>
      </c>
      <c r="C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226</v>
      </c>
      <c r="B84" s="15" t="s">
        <v>226</v>
      </c>
      <c r="C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226</v>
      </c>
      <c r="B85" s="15" t="s">
        <v>226</v>
      </c>
      <c r="C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226</v>
      </c>
      <c r="B86" s="15" t="s">
        <v>226</v>
      </c>
      <c r="C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226</v>
      </c>
      <c r="B87" s="15" t="s">
        <v>226</v>
      </c>
      <c r="C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226</v>
      </c>
      <c r="B88" s="15" t="s">
        <v>226</v>
      </c>
      <c r="C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226</v>
      </c>
      <c r="B89" s="15" t="s">
        <v>226</v>
      </c>
      <c r="C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226</v>
      </c>
      <c r="B90" s="15" t="s">
        <v>226</v>
      </c>
      <c r="C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226</v>
      </c>
      <c r="B91" s="15" t="s">
        <v>226</v>
      </c>
      <c r="C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226</v>
      </c>
      <c r="B92" s="15" t="s">
        <v>226</v>
      </c>
      <c r="C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226</v>
      </c>
      <c r="B93" s="15" t="s">
        <v>226</v>
      </c>
      <c r="C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226</v>
      </c>
      <c r="B94" s="15" t="s">
        <v>226</v>
      </c>
      <c r="C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226</v>
      </c>
      <c r="B95" s="15" t="s">
        <v>226</v>
      </c>
      <c r="C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226</v>
      </c>
      <c r="B96" s="15" t="s">
        <v>226</v>
      </c>
      <c r="C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226</v>
      </c>
      <c r="B97" s="15" t="s">
        <v>226</v>
      </c>
      <c r="C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226</v>
      </c>
      <c r="B98" s="15" t="s">
        <v>226</v>
      </c>
      <c r="C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226</v>
      </c>
      <c r="B99" s="15" t="s">
        <v>226</v>
      </c>
      <c r="C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226</v>
      </c>
      <c r="B100" s="15" t="s">
        <v>226</v>
      </c>
      <c r="C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226</v>
      </c>
      <c r="B101" s="15" t="s">
        <v>226</v>
      </c>
      <c r="C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226</v>
      </c>
      <c r="B102" s="15" t="s">
        <v>226</v>
      </c>
      <c r="C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226</v>
      </c>
      <c r="B103" s="15" t="s">
        <v>226</v>
      </c>
      <c r="C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226</v>
      </c>
      <c r="B104" s="15" t="s">
        <v>226</v>
      </c>
      <c r="C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226</v>
      </c>
      <c r="B105" s="15" t="s">
        <v>226</v>
      </c>
      <c r="C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226</v>
      </c>
      <c r="B106" s="15" t="s">
        <v>226</v>
      </c>
      <c r="C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226</v>
      </c>
      <c r="B107" s="15" t="s">
        <v>226</v>
      </c>
      <c r="C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226</v>
      </c>
      <c r="B108" s="15" t="s">
        <v>226</v>
      </c>
      <c r="C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226</v>
      </c>
      <c r="B109" s="15" t="s">
        <v>226</v>
      </c>
      <c r="C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226</v>
      </c>
      <c r="B110" s="15" t="s">
        <v>226</v>
      </c>
      <c r="C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226</v>
      </c>
      <c r="B111" s="15" t="s">
        <v>226</v>
      </c>
      <c r="C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226</v>
      </c>
      <c r="B112" s="15" t="s">
        <v>226</v>
      </c>
      <c r="C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226</v>
      </c>
      <c r="B113" s="15" t="s">
        <v>226</v>
      </c>
      <c r="C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226</v>
      </c>
      <c r="B114" s="15" t="s">
        <v>226</v>
      </c>
      <c r="C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226</v>
      </c>
      <c r="B115" s="15" t="s">
        <v>226</v>
      </c>
      <c r="C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226</v>
      </c>
      <c r="B116" s="15" t="s">
        <v>226</v>
      </c>
      <c r="C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226</v>
      </c>
      <c r="B117" s="15" t="s">
        <v>226</v>
      </c>
      <c r="C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226</v>
      </c>
      <c r="B118" s="15" t="s">
        <v>226</v>
      </c>
      <c r="C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226</v>
      </c>
      <c r="B119" s="15" t="s">
        <v>226</v>
      </c>
      <c r="C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226</v>
      </c>
      <c r="B120" s="15" t="s">
        <v>226</v>
      </c>
      <c r="C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226</v>
      </c>
      <c r="B121" s="15" t="s">
        <v>226</v>
      </c>
      <c r="C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4" priority="1" stopIfTrue="1" operator="greaterThan">
      <formula>0</formula>
    </cfRule>
  </conditionalFormatting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C2EFDC-C9F8-4540-9016-286CA6A5EEC1}">
  <sheetPr codeName="Sheet7"/>
  <dimension ref="A1:H169"/>
  <sheetViews>
    <sheetView workbookViewId="0">
      <pane ySplit="1" topLeftCell="A2" activePane="bottomLeft" state="frozen"/>
      <selection pane="bottomLeft" activeCell="H1" sqref="H1"/>
    </sheetView>
  </sheetViews>
  <sheetFormatPr defaultRowHeight="15" x14ac:dyDescent="0.25"/>
  <cols>
    <col min="1" max="1" width="20.7109375" customWidth="1"/>
    <col min="2" max="2" width="9.28515625" style="15" customWidth="1"/>
    <col min="5" max="5" width="9.28515625" style="9" customWidth="1"/>
    <col min="7" max="7" width="9.28515625" style="6" customWidth="1"/>
  </cols>
  <sheetData>
    <row r="1" spans="1:8" x14ac:dyDescent="0.25">
      <c r="A1" s="1" t="s">
        <v>227</v>
      </c>
      <c r="B1" s="12" t="s">
        <v>238</v>
      </c>
      <c r="C1" s="1" t="s">
        <v>242</v>
      </c>
      <c r="D1" s="1" t="s">
        <v>239</v>
      </c>
      <c r="E1" s="8" t="s">
        <v>231</v>
      </c>
      <c r="F1" s="2" t="s">
        <v>233</v>
      </c>
      <c r="G1" s="7" t="s">
        <v>234</v>
      </c>
      <c r="H1" s="1" t="s">
        <v>240</v>
      </c>
    </row>
    <row r="2" spans="1:8" x14ac:dyDescent="0.25">
      <c r="A2" t="s">
        <v>274</v>
      </c>
      <c r="B2" s="15" t="s">
        <v>468</v>
      </c>
      <c r="C2">
        <v>46</v>
      </c>
      <c r="D2">
        <v>34</v>
      </c>
      <c r="E2" s="17" t="s">
        <v>226</v>
      </c>
      <c r="F2">
        <f ca="1">IFERROR(IF(A2="","",OFFSET(Results!$Z$1,MATCH(A2,Results!$A:$A,0)-1,0)),"")</f>
        <v>1</v>
      </c>
      <c r="G2" s="6" t="str">
        <f t="shared" ref="G2:G33" ca="1" si="0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",H2)+2,1)),(IF(COUNTIFS(F:F,"&lt;="&amp;F2)&lt;=VALUE(MID(H2,FIND(", ",H2)+2,1)),1,(VALUE(MID(H2,FIND(", ",H2)+2,1))-COUNTIFS(F:F,"&lt;"&amp;F2))/COUNTIFS(F:F,F2)))*(50*E2*(1+VALUE(MID(H2,FIND(": ",H2)+2,FIND("/",H2)-FIND(":",H2)-2))-1)/VALUE(RIGHT(H2,1))+50*E2)-(100*E2),-E2*100)))</f>
        <v/>
      </c>
      <c r="H2" t="s">
        <v>226</v>
      </c>
    </row>
    <row r="3" spans="1:8" x14ac:dyDescent="0.25">
      <c r="A3" t="s">
        <v>276</v>
      </c>
      <c r="B3" s="15" t="s">
        <v>469</v>
      </c>
      <c r="C3">
        <v>83</v>
      </c>
      <c r="D3">
        <v>51</v>
      </c>
      <c r="E3" s="17" t="s">
        <v>226</v>
      </c>
      <c r="F3">
        <f ca="1">IFERROR(IF(A3="","",OFFSET(Results!$Z$1,MATCH(A3,Results!$A:$A,0)-1,0)),"")</f>
        <v>17</v>
      </c>
      <c r="G3" s="6" t="str">
        <f t="shared" ca="1" si="0"/>
        <v/>
      </c>
      <c r="H3" t="s">
        <v>226</v>
      </c>
    </row>
    <row r="4" spans="1:8" x14ac:dyDescent="0.25">
      <c r="A4" t="s">
        <v>277</v>
      </c>
      <c r="B4" s="15" t="s">
        <v>470</v>
      </c>
      <c r="C4">
        <v>32</v>
      </c>
      <c r="D4">
        <v>29</v>
      </c>
      <c r="E4" s="17" t="s">
        <v>226</v>
      </c>
      <c r="F4">
        <f ca="1">IFERROR(IF(A4="","",OFFSET(Results!$Z$1,MATCH(A4,Results!$A:$A,0)-1,0)),"")</f>
        <v>17</v>
      </c>
      <c r="G4" s="6" t="str">
        <f t="shared" ca="1" si="0"/>
        <v/>
      </c>
      <c r="H4" t="s">
        <v>226</v>
      </c>
    </row>
    <row r="5" spans="1:8" x14ac:dyDescent="0.25">
      <c r="A5" t="s">
        <v>278</v>
      </c>
      <c r="B5" s="15" t="s">
        <v>471</v>
      </c>
      <c r="C5">
        <v>37</v>
      </c>
      <c r="D5">
        <v>31</v>
      </c>
      <c r="E5" s="17" t="s">
        <v>226</v>
      </c>
      <c r="F5">
        <f ca="1">IFERROR(IF(A5="","",OFFSET(Results!$Z$1,MATCH(A5,Results!$A:$A,0)-1,0)),"")</f>
        <v>17</v>
      </c>
      <c r="G5" s="6" t="str">
        <f t="shared" ca="1" si="0"/>
        <v/>
      </c>
      <c r="H5" t="s">
        <v>226</v>
      </c>
    </row>
    <row r="6" spans="1:8" x14ac:dyDescent="0.25">
      <c r="A6" t="s">
        <v>280</v>
      </c>
      <c r="B6" s="15" t="s">
        <v>320</v>
      </c>
      <c r="C6">
        <v>29</v>
      </c>
      <c r="D6">
        <v>26</v>
      </c>
      <c r="E6" s="17" t="s">
        <v>226</v>
      </c>
      <c r="F6">
        <f ca="1">IFERROR(IF(A6="","",OFFSET(Results!$Z$1,MATCH(A6,Results!$A:$A,0)-1,0)),"")</f>
        <v>17</v>
      </c>
      <c r="G6" s="6" t="str">
        <f t="shared" ca="1" si="0"/>
        <v/>
      </c>
      <c r="H6" t="s">
        <v>226</v>
      </c>
    </row>
    <row r="7" spans="1:8" x14ac:dyDescent="0.25">
      <c r="A7" t="s">
        <v>282</v>
      </c>
      <c r="B7" s="15" t="s">
        <v>472</v>
      </c>
      <c r="C7">
        <v>50</v>
      </c>
      <c r="D7">
        <v>34</v>
      </c>
      <c r="E7" s="17" t="s">
        <v>226</v>
      </c>
      <c r="F7">
        <f ca="1">IFERROR(IF(A7="","",OFFSET(Results!$Z$1,MATCH(A7,Results!$A:$A,0)-1,0)),"")</f>
        <v>17</v>
      </c>
      <c r="G7" s="6" t="str">
        <f t="shared" ca="1" si="0"/>
        <v/>
      </c>
      <c r="H7" t="s">
        <v>226</v>
      </c>
    </row>
    <row r="8" spans="1:8" x14ac:dyDescent="0.25">
      <c r="A8" t="s">
        <v>284</v>
      </c>
      <c r="B8" s="15" t="s">
        <v>473</v>
      </c>
      <c r="C8">
        <v>22</v>
      </c>
      <c r="D8">
        <v>17</v>
      </c>
      <c r="E8" s="17" t="s">
        <v>226</v>
      </c>
      <c r="F8">
        <f ca="1">IFERROR(IF(A8="","",OFFSET(Results!$Z$1,MATCH(A8,Results!$A:$A,0)-1,0)),"")</f>
        <v>14</v>
      </c>
      <c r="G8" s="6" t="str">
        <f t="shared" ca="1" si="0"/>
        <v/>
      </c>
      <c r="H8" t="s">
        <v>226</v>
      </c>
    </row>
    <row r="9" spans="1:8" x14ac:dyDescent="0.25">
      <c r="A9" t="s">
        <v>286</v>
      </c>
      <c r="B9" s="15" t="s">
        <v>474</v>
      </c>
      <c r="C9">
        <v>83</v>
      </c>
      <c r="D9">
        <v>56</v>
      </c>
      <c r="E9" s="17" t="s">
        <v>226</v>
      </c>
      <c r="F9">
        <f ca="1">IFERROR(IF(A9="","",OFFSET(Results!$Z$1,MATCH(A9,Results!$A:$A,0)-1,0)),"")</f>
        <v>17</v>
      </c>
      <c r="G9" s="6" t="str">
        <f t="shared" ca="1" si="0"/>
        <v/>
      </c>
      <c r="H9" t="s">
        <v>226</v>
      </c>
    </row>
    <row r="10" spans="1:8" x14ac:dyDescent="0.25">
      <c r="A10" t="s">
        <v>287</v>
      </c>
      <c r="B10" s="15" t="s">
        <v>475</v>
      </c>
      <c r="C10">
        <v>24</v>
      </c>
      <c r="D10">
        <v>19</v>
      </c>
      <c r="E10" s="17" t="s">
        <v>226</v>
      </c>
      <c r="F10">
        <f ca="1">IFERROR(IF(A10="","",OFFSET(Results!$Z$1,MATCH(A10,Results!$A:$A,0)-1,0)),"")</f>
        <v>17</v>
      </c>
      <c r="G10" s="6" t="str">
        <f t="shared" ca="1" si="0"/>
        <v/>
      </c>
      <c r="H10" t="s">
        <v>226</v>
      </c>
    </row>
    <row r="11" spans="1:8" x14ac:dyDescent="0.25">
      <c r="A11" t="s">
        <v>289</v>
      </c>
      <c r="B11" s="15" t="s">
        <v>476</v>
      </c>
      <c r="C11">
        <v>19</v>
      </c>
      <c r="D11">
        <v>17</v>
      </c>
      <c r="E11" s="17" t="s">
        <v>226</v>
      </c>
      <c r="F11">
        <f ca="1">IFERROR(IF(A11="","",OFFSET(Results!$Z$1,MATCH(A11,Results!$A:$A,0)-1,0)),"")</f>
        <v>4</v>
      </c>
      <c r="G11" s="6" t="str">
        <f t="shared" ca="1" si="0"/>
        <v/>
      </c>
      <c r="H11" t="s">
        <v>226</v>
      </c>
    </row>
    <row r="12" spans="1:8" x14ac:dyDescent="0.25">
      <c r="A12" t="s">
        <v>291</v>
      </c>
      <c r="B12" s="15" t="s">
        <v>477</v>
      </c>
      <c r="C12">
        <v>53</v>
      </c>
      <c r="D12">
        <v>51</v>
      </c>
      <c r="E12" s="17" t="s">
        <v>226</v>
      </c>
      <c r="F12">
        <f ca="1">IFERROR(IF(A12="","",OFFSET(Results!$Z$1,MATCH(A12,Results!$A:$A,0)-1,0)),"")</f>
        <v>30</v>
      </c>
      <c r="G12" s="6" t="str">
        <f t="shared" ca="1" si="0"/>
        <v/>
      </c>
      <c r="H12" t="s">
        <v>226</v>
      </c>
    </row>
    <row r="13" spans="1:8" x14ac:dyDescent="0.25">
      <c r="A13" t="s">
        <v>293</v>
      </c>
      <c r="B13" s="15" t="s">
        <v>275</v>
      </c>
      <c r="C13">
        <v>69</v>
      </c>
      <c r="D13">
        <v>46</v>
      </c>
      <c r="E13" s="17" t="s">
        <v>226</v>
      </c>
      <c r="F13">
        <f ca="1">IFERROR(IF(A13="","",OFFSET(Results!$Z$1,MATCH(A13,Results!$A:$A,0)-1,0)),"")</f>
        <v>4</v>
      </c>
      <c r="G13" s="6" t="str">
        <f t="shared" ca="1" si="0"/>
        <v/>
      </c>
      <c r="H13" t="s">
        <v>226</v>
      </c>
    </row>
    <row r="14" spans="1:8" x14ac:dyDescent="0.25">
      <c r="A14" t="s">
        <v>294</v>
      </c>
      <c r="B14" s="15" t="s">
        <v>478</v>
      </c>
      <c r="C14">
        <v>104</v>
      </c>
      <c r="D14">
        <v>101</v>
      </c>
      <c r="E14" s="17" t="s">
        <v>226</v>
      </c>
      <c r="F14">
        <f ca="1">IFERROR(IF(A14="","",OFFSET(Results!$Z$1,MATCH(A14,Results!$A:$A,0)-1,0)),"")</f>
        <v>14</v>
      </c>
      <c r="G14" s="6" t="str">
        <f t="shared" ca="1" si="0"/>
        <v/>
      </c>
      <c r="H14" t="s">
        <v>226</v>
      </c>
    </row>
    <row r="15" spans="1:8" x14ac:dyDescent="0.25">
      <c r="A15" t="s">
        <v>295</v>
      </c>
      <c r="B15" s="15" t="s">
        <v>479</v>
      </c>
      <c r="C15">
        <v>18</v>
      </c>
      <c r="D15">
        <v>15</v>
      </c>
      <c r="E15" s="17" t="s">
        <v>226</v>
      </c>
      <c r="F15">
        <f ca="1">IFERROR(IF(A15="","",OFFSET(Results!$Z$1,MATCH(A15,Results!$A:$A,0)-1,0)),"")</f>
        <v>4</v>
      </c>
      <c r="G15" s="6" t="str">
        <f t="shared" ca="1" si="0"/>
        <v/>
      </c>
      <c r="H15" t="s">
        <v>226</v>
      </c>
    </row>
    <row r="16" spans="1:8" x14ac:dyDescent="0.25">
      <c r="A16" t="s">
        <v>297</v>
      </c>
      <c r="B16" s="15" t="s">
        <v>480</v>
      </c>
      <c r="C16">
        <v>25</v>
      </c>
      <c r="D16">
        <v>23</v>
      </c>
      <c r="E16" s="17" t="s">
        <v>226</v>
      </c>
      <c r="F16">
        <f ca="1">IFERROR(IF(A16="","",OFFSET(Results!$Z$1,MATCH(A16,Results!$A:$A,0)-1,0)),"")</f>
        <v>4</v>
      </c>
      <c r="G16" s="6" t="str">
        <f t="shared" ca="1" si="0"/>
        <v/>
      </c>
      <c r="H16" t="s">
        <v>226</v>
      </c>
    </row>
    <row r="17" spans="1:8" x14ac:dyDescent="0.25">
      <c r="A17" t="s">
        <v>298</v>
      </c>
      <c r="B17" s="15" t="s">
        <v>481</v>
      </c>
      <c r="C17">
        <v>34</v>
      </c>
      <c r="D17">
        <v>29</v>
      </c>
      <c r="E17" s="17" t="s">
        <v>226</v>
      </c>
      <c r="F17">
        <f ca="1">IFERROR(IF(A17="","",OFFSET(Results!$Z$1,MATCH(A17,Results!$A:$A,0)-1,0)),"")</f>
        <v>17</v>
      </c>
      <c r="G17" s="6" t="str">
        <f t="shared" ca="1" si="0"/>
        <v/>
      </c>
      <c r="H17" t="s">
        <v>226</v>
      </c>
    </row>
    <row r="18" spans="1:8" x14ac:dyDescent="0.25">
      <c r="A18" t="s">
        <v>299</v>
      </c>
      <c r="B18" s="15" t="s">
        <v>482</v>
      </c>
      <c r="C18">
        <v>69</v>
      </c>
      <c r="D18">
        <v>71</v>
      </c>
      <c r="E18" s="17" t="s">
        <v>226</v>
      </c>
      <c r="F18">
        <f ca="1">IFERROR(IF(A18="","",OFFSET(Results!$Z$1,MATCH(A18,Results!$A:$A,0)-1,0)),"")</f>
        <v>28</v>
      </c>
      <c r="G18" s="6" t="str">
        <f t="shared" ca="1" si="0"/>
        <v/>
      </c>
      <c r="H18" t="s">
        <v>226</v>
      </c>
    </row>
    <row r="19" spans="1:8" x14ac:dyDescent="0.25">
      <c r="A19" t="s">
        <v>300</v>
      </c>
      <c r="B19" s="15" t="s">
        <v>483</v>
      </c>
      <c r="C19">
        <v>28</v>
      </c>
      <c r="D19">
        <v>21</v>
      </c>
      <c r="E19" s="17" t="s">
        <v>226</v>
      </c>
      <c r="F19">
        <f ca="1">IFERROR(IF(A19="","",OFFSET(Results!$Z$1,MATCH(A19,Results!$A:$A,0)-1,0)),"")</f>
        <v>2</v>
      </c>
      <c r="G19" s="6" t="str">
        <f t="shared" ca="1" si="0"/>
        <v/>
      </c>
      <c r="H19" t="s">
        <v>226</v>
      </c>
    </row>
    <row r="20" spans="1:8" x14ac:dyDescent="0.25">
      <c r="A20" t="s">
        <v>302</v>
      </c>
      <c r="B20" s="15" t="s">
        <v>484</v>
      </c>
      <c r="C20">
        <v>32</v>
      </c>
      <c r="D20">
        <v>31</v>
      </c>
      <c r="E20" s="17" t="s">
        <v>226</v>
      </c>
      <c r="F20">
        <f ca="1">IFERROR(IF(A20="","",OFFSET(Results!$Z$1,MATCH(A20,Results!$A:$A,0)-1,0)),"")</f>
        <v>17</v>
      </c>
      <c r="G20" s="6" t="str">
        <f t="shared" ca="1" si="0"/>
        <v/>
      </c>
      <c r="H20" t="s">
        <v>226</v>
      </c>
    </row>
    <row r="21" spans="1:8" x14ac:dyDescent="0.25">
      <c r="A21" t="s">
        <v>304</v>
      </c>
      <c r="B21" s="15" t="s">
        <v>485</v>
      </c>
      <c r="C21">
        <v>55</v>
      </c>
      <c r="D21">
        <v>41</v>
      </c>
      <c r="E21" s="17" t="s">
        <v>226</v>
      </c>
      <c r="F21">
        <f ca="1">IFERROR(IF(A21="","",OFFSET(Results!$Z$1,MATCH(A21,Results!$A:$A,0)-1,0)),"")</f>
        <v>4</v>
      </c>
      <c r="G21" s="6" t="str">
        <f t="shared" ca="1" si="0"/>
        <v/>
      </c>
      <c r="H21" t="s">
        <v>226</v>
      </c>
    </row>
    <row r="22" spans="1:8" x14ac:dyDescent="0.25">
      <c r="A22" t="s">
        <v>306</v>
      </c>
      <c r="B22" s="15" t="s">
        <v>486</v>
      </c>
      <c r="C22">
        <v>21</v>
      </c>
      <c r="D22">
        <v>21</v>
      </c>
      <c r="E22" s="17" t="s">
        <v>226</v>
      </c>
      <c r="F22">
        <f ca="1">IFERROR(IF(A22="","",OFFSET(Results!$Z$1,MATCH(A22,Results!$A:$A,0)-1,0)),"")</f>
        <v>4</v>
      </c>
      <c r="G22" s="6" t="str">
        <f t="shared" ca="1" si="0"/>
        <v/>
      </c>
      <c r="H22" t="s">
        <v>226</v>
      </c>
    </row>
    <row r="23" spans="1:8" x14ac:dyDescent="0.25">
      <c r="A23" t="s">
        <v>307</v>
      </c>
      <c r="B23" s="15" t="s">
        <v>487</v>
      </c>
      <c r="C23">
        <v>86</v>
      </c>
      <c r="D23">
        <v>81</v>
      </c>
      <c r="E23" s="17" t="s">
        <v>226</v>
      </c>
      <c r="F23">
        <f ca="1">IFERROR(IF(A23="","",OFFSET(Results!$Z$1,MATCH(A23,Results!$A:$A,0)-1,0)),"")</f>
        <v>31</v>
      </c>
      <c r="G23" s="6" t="str">
        <f t="shared" ca="1" si="0"/>
        <v/>
      </c>
      <c r="H23" t="s">
        <v>226</v>
      </c>
    </row>
    <row r="24" spans="1:8" x14ac:dyDescent="0.25">
      <c r="A24" t="s">
        <v>308</v>
      </c>
      <c r="B24" s="15" t="s">
        <v>488</v>
      </c>
      <c r="C24">
        <v>15</v>
      </c>
      <c r="D24">
        <v>12</v>
      </c>
      <c r="E24" s="17" t="s">
        <v>226</v>
      </c>
      <c r="F24">
        <f ca="1">IFERROR(IF(A24="","",OFFSET(Results!$Z$1,MATCH(A24,Results!$A:$A,0)-1,0)),"")</f>
        <v>28</v>
      </c>
      <c r="G24" s="6" t="str">
        <f t="shared" ca="1" si="0"/>
        <v/>
      </c>
      <c r="H24" t="s">
        <v>226</v>
      </c>
    </row>
    <row r="25" spans="1:8" x14ac:dyDescent="0.25">
      <c r="A25" t="s">
        <v>310</v>
      </c>
      <c r="B25" s="15" t="s">
        <v>281</v>
      </c>
      <c r="C25">
        <v>31</v>
      </c>
      <c r="D25">
        <v>26</v>
      </c>
      <c r="E25" s="17" t="s">
        <v>226</v>
      </c>
      <c r="F25">
        <f ca="1">IFERROR(IF(A25="","",OFFSET(Results!$Z$1,MATCH(A25,Results!$A:$A,0)-1,0)),"")</f>
        <v>17</v>
      </c>
      <c r="G25" s="6" t="str">
        <f t="shared" ca="1" si="0"/>
        <v/>
      </c>
      <c r="H25" t="s">
        <v>226</v>
      </c>
    </row>
    <row r="26" spans="1:8" x14ac:dyDescent="0.25">
      <c r="A26" t="s">
        <v>311</v>
      </c>
      <c r="B26" s="15" t="s">
        <v>489</v>
      </c>
      <c r="C26">
        <v>32</v>
      </c>
      <c r="D26">
        <v>26</v>
      </c>
      <c r="E26" s="17" t="s">
        <v>226</v>
      </c>
      <c r="F26">
        <f ca="1">IFERROR(IF(A26="","",OFFSET(Results!$Z$1,MATCH(A26,Results!$A:$A,0)-1,0)),"")</f>
        <v>17</v>
      </c>
      <c r="G26" s="6" t="str">
        <f t="shared" ca="1" si="0"/>
        <v/>
      </c>
      <c r="H26" t="s">
        <v>226</v>
      </c>
    </row>
    <row r="27" spans="1:8" x14ac:dyDescent="0.25">
      <c r="A27" t="s">
        <v>312</v>
      </c>
      <c r="B27" s="15" t="s">
        <v>482</v>
      </c>
      <c r="C27">
        <v>69</v>
      </c>
      <c r="D27">
        <v>71</v>
      </c>
      <c r="E27" s="17" t="s">
        <v>226</v>
      </c>
      <c r="F27">
        <f ca="1">IFERROR(IF(A27="","",OFFSET(Results!$Z$1,MATCH(A27,Results!$A:$A,0)-1,0)),"")</f>
        <v>31</v>
      </c>
      <c r="G27" s="6" t="str">
        <f t="shared" ca="1" si="0"/>
        <v/>
      </c>
      <c r="H27" t="s">
        <v>226</v>
      </c>
    </row>
    <row r="28" spans="1:8" x14ac:dyDescent="0.25">
      <c r="A28" t="s">
        <v>314</v>
      </c>
      <c r="B28" s="15" t="s">
        <v>490</v>
      </c>
      <c r="C28">
        <v>11</v>
      </c>
      <c r="D28">
        <v>9</v>
      </c>
      <c r="E28" s="17" t="s">
        <v>226</v>
      </c>
      <c r="F28">
        <f ca="1">IFERROR(IF(A28="","",OFFSET(Results!$Z$1,MATCH(A28,Results!$A:$A,0)-1,0)),"")</f>
        <v>14</v>
      </c>
      <c r="G28" s="6" t="str">
        <f t="shared" ca="1" si="0"/>
        <v/>
      </c>
      <c r="H28" t="s">
        <v>226</v>
      </c>
    </row>
    <row r="29" spans="1:8" x14ac:dyDescent="0.25">
      <c r="A29" t="s">
        <v>316</v>
      </c>
      <c r="B29" s="15" t="s">
        <v>491</v>
      </c>
      <c r="C29">
        <v>40</v>
      </c>
      <c r="D29">
        <v>51</v>
      </c>
      <c r="E29" s="17" t="s">
        <v>492</v>
      </c>
      <c r="F29">
        <f ca="1">IFERROR(IF(A29="","",OFFSET(Results!$Z$1,MATCH(A29,Results!$A:$A,0)-1,0)),"")</f>
        <v>4</v>
      </c>
      <c r="G29" s="6">
        <f t="shared" ca="1" si="0"/>
        <v>0.17500000000000004</v>
      </c>
      <c r="H29" t="s">
        <v>611</v>
      </c>
    </row>
    <row r="30" spans="1:8" x14ac:dyDescent="0.25">
      <c r="A30" t="s">
        <v>317</v>
      </c>
      <c r="B30" s="15" t="s">
        <v>493</v>
      </c>
      <c r="C30">
        <v>50</v>
      </c>
      <c r="D30">
        <v>36</v>
      </c>
      <c r="E30" s="17" t="s">
        <v>226</v>
      </c>
      <c r="F30">
        <f ca="1">IFERROR(IF(A30="","",OFFSET(Results!$Z$1,MATCH(A30,Results!$A:$A,0)-1,0)),"")</f>
        <v>2</v>
      </c>
      <c r="G30" s="6" t="str">
        <f t="shared" ca="1" si="0"/>
        <v/>
      </c>
      <c r="H30" t="s">
        <v>226</v>
      </c>
    </row>
    <row r="31" spans="1:8" x14ac:dyDescent="0.25">
      <c r="A31" t="s">
        <v>318</v>
      </c>
      <c r="B31" s="15" t="s">
        <v>494</v>
      </c>
      <c r="C31">
        <v>27</v>
      </c>
      <c r="D31">
        <v>19</v>
      </c>
      <c r="E31" s="17" t="s">
        <v>226</v>
      </c>
      <c r="F31">
        <f ca="1">IFERROR(IF(A31="","",OFFSET(Results!$Z$1,MATCH(A31,Results!$A:$A,0)-1,0)),"")</f>
        <v>4</v>
      </c>
      <c r="G31" s="6" t="str">
        <f t="shared" ca="1" si="0"/>
        <v/>
      </c>
      <c r="H31" t="s">
        <v>226</v>
      </c>
    </row>
    <row r="32" spans="1:8" x14ac:dyDescent="0.25">
      <c r="A32" t="s">
        <v>319</v>
      </c>
      <c r="B32" s="15" t="s">
        <v>495</v>
      </c>
      <c r="C32">
        <v>27</v>
      </c>
      <c r="D32">
        <v>21</v>
      </c>
      <c r="E32" s="17" t="s">
        <v>226</v>
      </c>
      <c r="F32">
        <f ca="1">IFERROR(IF(A32="","",OFFSET(Results!$Z$1,MATCH(A32,Results!$A:$A,0)-1,0)),"")</f>
        <v>4</v>
      </c>
      <c r="G32" s="6" t="str">
        <f t="shared" ca="1" si="0"/>
        <v/>
      </c>
      <c r="H32" t="s">
        <v>226</v>
      </c>
    </row>
    <row r="33" spans="1:8" x14ac:dyDescent="0.25">
      <c r="A33" t="s">
        <v>321</v>
      </c>
      <c r="B33" s="15" t="s">
        <v>496</v>
      </c>
      <c r="C33">
        <v>45</v>
      </c>
      <c r="D33">
        <v>36</v>
      </c>
      <c r="E33" s="17" t="s">
        <v>226</v>
      </c>
      <c r="F33">
        <f ca="1">IFERROR(IF(A33="","",OFFSET(Results!$Z$1,MATCH(A33,Results!$A:$A,0)-1,0)),"")</f>
        <v>4</v>
      </c>
      <c r="G33" s="6" t="str">
        <f t="shared" ca="1" si="0"/>
        <v/>
      </c>
      <c r="H33" t="s">
        <v>226</v>
      </c>
    </row>
    <row r="34" spans="1:8" x14ac:dyDescent="0.25">
      <c r="A34" t="s">
        <v>226</v>
      </c>
      <c r="B34" s="15" t="s">
        <v>226</v>
      </c>
      <c r="C34" t="s">
        <v>226</v>
      </c>
      <c r="D34" t="s">
        <v>226</v>
      </c>
      <c r="E34" s="17" t="s">
        <v>226</v>
      </c>
      <c r="F34" t="str">
        <f ca="1">IFERROR(IF(A34="","",OFFSET(Results!$Z$1,MATCH(A34,Results!$A:$A,0)-1,0)),"")</f>
        <v/>
      </c>
      <c r="G34" s="6" t="str">
        <f t="shared" ref="G34:G65" ca="1" si="1">IF(OR(E34="",F34=""),"",IF(F34=1,(IF(COUNTIFS(F:F,"&lt;="&amp;F34)&lt;=1,1,(1-COUNTIFS(F:F,"&lt;"&amp;F34))/COUNTIFS(F:F,F34)))*50*E34*(1+VALUE(MID(H34,FIND(": ",H34)+2,FIND("/",H34)-FIND(":",H34)-2))-1)+50*E34*(1+VALUE(MID(H34,FIND(": ",H34)+2,FIND("/",H34)-FIND(":",H34)-2))-1)/VALUE(RIGHT(H34,1)),IF(F34&lt;=VALUE(MID(H34,FIND(", ",H34)+2,1)),(IF(COUNTIFS(F:F,"&lt;="&amp;F34)&lt;=VALUE(MID(H34,FIND(", ",H34)+2,1)),1,(VALUE(MID(H34,FIND(", ",H34)+2,1))-COUNTIFS(F:F,"&lt;"&amp;F34))/COUNTIFS(F:F,F34)))*(50*E34*(1+VALUE(MID(H34,FIND(": ",H34)+2,FIND("/",H34)-FIND(":",H34)-2))-1)/VALUE(RIGHT(H34,1))+50*E34)-(100*E34),-E34*100)))</f>
        <v/>
      </c>
      <c r="H34" t="s">
        <v>226</v>
      </c>
    </row>
    <row r="35" spans="1:8" x14ac:dyDescent="0.25">
      <c r="A35" t="s">
        <v>226</v>
      </c>
      <c r="B35" s="15" t="s">
        <v>226</v>
      </c>
      <c r="C35" t="s">
        <v>226</v>
      </c>
      <c r="D35" t="s">
        <v>226</v>
      </c>
      <c r="E35" s="17" t="s">
        <v>226</v>
      </c>
      <c r="F35" t="str">
        <f ca="1">IFERROR(IF(A35="","",OFFSET(Results!$Z$1,MATCH(A35,Results!$A:$A,0)-1,0)),"")</f>
        <v/>
      </c>
      <c r="G35" s="6" t="str">
        <f t="shared" ca="1" si="1"/>
        <v/>
      </c>
      <c r="H35" t="s">
        <v>226</v>
      </c>
    </row>
    <row r="36" spans="1:8" x14ac:dyDescent="0.25">
      <c r="A36" t="s">
        <v>226</v>
      </c>
      <c r="B36" s="15" t="s">
        <v>226</v>
      </c>
      <c r="C36" t="s">
        <v>226</v>
      </c>
      <c r="D36" t="s">
        <v>226</v>
      </c>
      <c r="E36" s="17" t="s">
        <v>226</v>
      </c>
      <c r="F36" t="str">
        <f ca="1">IFERROR(IF(A36="","",OFFSET(Results!$Z$1,MATCH(A36,Results!$A:$A,0)-1,0)),"")</f>
        <v/>
      </c>
      <c r="G36" s="6" t="str">
        <f t="shared" ca="1" si="1"/>
        <v/>
      </c>
      <c r="H36" t="s">
        <v>226</v>
      </c>
    </row>
    <row r="37" spans="1:8" x14ac:dyDescent="0.25">
      <c r="A37" t="s">
        <v>226</v>
      </c>
      <c r="B37" s="15" t="s">
        <v>226</v>
      </c>
      <c r="C37" t="s">
        <v>226</v>
      </c>
      <c r="D37" t="s">
        <v>226</v>
      </c>
      <c r="E37" s="17" t="s">
        <v>226</v>
      </c>
      <c r="F37" t="str">
        <f ca="1">IFERROR(IF(A37="","",OFFSET(Results!$Z$1,MATCH(A37,Results!$A:$A,0)-1,0)),"")</f>
        <v/>
      </c>
      <c r="G37" s="6" t="str">
        <f t="shared" ca="1" si="1"/>
        <v/>
      </c>
      <c r="H37" t="s">
        <v>226</v>
      </c>
    </row>
    <row r="38" spans="1:8" x14ac:dyDescent="0.25">
      <c r="A38" t="s">
        <v>226</v>
      </c>
      <c r="B38" s="15" t="s">
        <v>226</v>
      </c>
      <c r="C38" t="s">
        <v>226</v>
      </c>
      <c r="D38" t="s">
        <v>226</v>
      </c>
      <c r="E38" s="17" t="s">
        <v>226</v>
      </c>
      <c r="F38" t="str">
        <f ca="1">IFERROR(IF(A38="","",OFFSET(Results!$Z$1,MATCH(A38,Results!$A:$A,0)-1,0)),"")</f>
        <v/>
      </c>
      <c r="G38" s="6" t="str">
        <f t="shared" ca="1" si="1"/>
        <v/>
      </c>
      <c r="H38" t="s">
        <v>226</v>
      </c>
    </row>
    <row r="39" spans="1:8" x14ac:dyDescent="0.25">
      <c r="A39" t="s">
        <v>226</v>
      </c>
      <c r="B39" s="15" t="s">
        <v>226</v>
      </c>
      <c r="C39" t="s">
        <v>226</v>
      </c>
      <c r="D39" t="s">
        <v>226</v>
      </c>
      <c r="E39" s="17" t="s">
        <v>226</v>
      </c>
      <c r="F39" t="str">
        <f ca="1">IFERROR(IF(A39="","",OFFSET(Results!$Z$1,MATCH(A39,Results!$A:$A,0)-1,0)),"")</f>
        <v/>
      </c>
      <c r="G39" s="6" t="str">
        <f t="shared" ca="1" si="1"/>
        <v/>
      </c>
      <c r="H39" t="s">
        <v>226</v>
      </c>
    </row>
    <row r="40" spans="1:8" x14ac:dyDescent="0.25">
      <c r="A40" t="s">
        <v>226</v>
      </c>
      <c r="B40" s="15" t="s">
        <v>226</v>
      </c>
      <c r="C40" t="s">
        <v>226</v>
      </c>
      <c r="D40" t="s">
        <v>226</v>
      </c>
      <c r="E40" s="17" t="s">
        <v>226</v>
      </c>
      <c r="F40" t="str">
        <f ca="1">IFERROR(IF(A40="","",OFFSET(Results!$Z$1,MATCH(A40,Results!$A:$A,0)-1,0)),"")</f>
        <v/>
      </c>
      <c r="G40" s="6" t="str">
        <f t="shared" ca="1" si="1"/>
        <v/>
      </c>
      <c r="H40" t="s">
        <v>226</v>
      </c>
    </row>
    <row r="41" spans="1:8" x14ac:dyDescent="0.25">
      <c r="A41" t="s">
        <v>226</v>
      </c>
      <c r="B41" s="15" t="s">
        <v>226</v>
      </c>
      <c r="C41" t="s">
        <v>226</v>
      </c>
      <c r="D41" t="s">
        <v>226</v>
      </c>
      <c r="E41" s="17" t="s">
        <v>226</v>
      </c>
      <c r="F41" t="str">
        <f ca="1">IFERROR(IF(A41="","",OFFSET(Results!$Z$1,MATCH(A41,Results!$A:$A,0)-1,0)),"")</f>
        <v/>
      </c>
      <c r="G41" s="6" t="str">
        <f t="shared" ca="1" si="1"/>
        <v/>
      </c>
      <c r="H41" t="s">
        <v>226</v>
      </c>
    </row>
    <row r="42" spans="1:8" x14ac:dyDescent="0.25">
      <c r="A42" t="s">
        <v>226</v>
      </c>
      <c r="B42" s="15" t="s">
        <v>226</v>
      </c>
      <c r="C42" t="s">
        <v>226</v>
      </c>
      <c r="D42" t="s">
        <v>226</v>
      </c>
      <c r="E42" s="17" t="s">
        <v>226</v>
      </c>
      <c r="F42" t="str">
        <f ca="1">IFERROR(IF(A42="","",OFFSET(Results!$Z$1,MATCH(A42,Results!$A:$A,0)-1,0)),"")</f>
        <v/>
      </c>
      <c r="G42" s="6" t="str">
        <f t="shared" ca="1" si="1"/>
        <v/>
      </c>
      <c r="H42" t="s">
        <v>226</v>
      </c>
    </row>
    <row r="43" spans="1:8" x14ac:dyDescent="0.25">
      <c r="A43" t="s">
        <v>226</v>
      </c>
      <c r="B43" s="15" t="s">
        <v>226</v>
      </c>
      <c r="C43" t="s">
        <v>226</v>
      </c>
      <c r="D43" t="s">
        <v>226</v>
      </c>
      <c r="E43" s="17" t="s">
        <v>226</v>
      </c>
      <c r="F43" t="str">
        <f ca="1">IFERROR(IF(A43="","",OFFSET(Results!$Z$1,MATCH(A43,Results!$A:$A,0)-1,0)),"")</f>
        <v/>
      </c>
      <c r="G43" s="6" t="str">
        <f t="shared" ca="1" si="1"/>
        <v/>
      </c>
      <c r="H43" t="s">
        <v>226</v>
      </c>
    </row>
    <row r="44" spans="1:8" x14ac:dyDescent="0.25">
      <c r="A44" t="s">
        <v>226</v>
      </c>
      <c r="B44" s="15" t="s">
        <v>226</v>
      </c>
      <c r="C44" t="s">
        <v>226</v>
      </c>
      <c r="D44" t="s">
        <v>226</v>
      </c>
      <c r="E44" s="17" t="s">
        <v>226</v>
      </c>
      <c r="F44" t="str">
        <f ca="1">IFERROR(IF(A44="","",OFFSET(Results!$Z$1,MATCH(A44,Results!$A:$A,0)-1,0)),"")</f>
        <v/>
      </c>
      <c r="G44" s="6" t="str">
        <f t="shared" ca="1" si="1"/>
        <v/>
      </c>
      <c r="H44" t="s">
        <v>226</v>
      </c>
    </row>
    <row r="45" spans="1:8" x14ac:dyDescent="0.25">
      <c r="A45" t="s">
        <v>226</v>
      </c>
      <c r="B45" s="15" t="s">
        <v>226</v>
      </c>
      <c r="C45" t="s">
        <v>226</v>
      </c>
      <c r="D45" t="s">
        <v>226</v>
      </c>
      <c r="E45" s="17" t="s">
        <v>226</v>
      </c>
      <c r="F45" t="str">
        <f ca="1">IFERROR(IF(A45="","",OFFSET(Results!$Z$1,MATCH(A45,Results!$A:$A,0)-1,0)),"")</f>
        <v/>
      </c>
      <c r="G45" s="6" t="str">
        <f t="shared" ca="1" si="1"/>
        <v/>
      </c>
      <c r="H45" t="s">
        <v>226</v>
      </c>
    </row>
    <row r="46" spans="1:8" x14ac:dyDescent="0.25">
      <c r="A46" t="s">
        <v>226</v>
      </c>
      <c r="B46" s="15" t="s">
        <v>226</v>
      </c>
      <c r="C46" t="s">
        <v>226</v>
      </c>
      <c r="D46" t="s">
        <v>226</v>
      </c>
      <c r="E46" s="17" t="s">
        <v>226</v>
      </c>
      <c r="F46" t="str">
        <f ca="1">IFERROR(IF(A46="","",OFFSET(Results!$Z$1,MATCH(A46,Results!$A:$A,0)-1,0)),"")</f>
        <v/>
      </c>
      <c r="G46" s="6" t="str">
        <f t="shared" ca="1" si="1"/>
        <v/>
      </c>
      <c r="H46" t="s">
        <v>226</v>
      </c>
    </row>
    <row r="47" spans="1:8" x14ac:dyDescent="0.25">
      <c r="A47" t="s">
        <v>226</v>
      </c>
      <c r="B47" s="15" t="s">
        <v>226</v>
      </c>
      <c r="C47" t="s">
        <v>226</v>
      </c>
      <c r="D47" t="s">
        <v>226</v>
      </c>
      <c r="E47" s="17" t="s">
        <v>226</v>
      </c>
      <c r="F47" t="str">
        <f ca="1">IFERROR(IF(A47="","",OFFSET(Results!$Z$1,MATCH(A47,Results!$A:$A,0)-1,0)),"")</f>
        <v/>
      </c>
      <c r="G47" s="6" t="str">
        <f t="shared" ca="1" si="1"/>
        <v/>
      </c>
      <c r="H47" t="s">
        <v>226</v>
      </c>
    </row>
    <row r="48" spans="1:8" x14ac:dyDescent="0.25">
      <c r="A48" t="s">
        <v>226</v>
      </c>
      <c r="B48" s="15" t="s">
        <v>226</v>
      </c>
      <c r="C48" t="s">
        <v>226</v>
      </c>
      <c r="D48" t="s">
        <v>226</v>
      </c>
      <c r="E48" s="17" t="s">
        <v>226</v>
      </c>
      <c r="F48" t="str">
        <f ca="1">IFERROR(IF(A48="","",OFFSET(Results!$Z$1,MATCH(A48,Results!$A:$A,0)-1,0)),"")</f>
        <v/>
      </c>
      <c r="G48" s="6" t="str">
        <f t="shared" ca="1" si="1"/>
        <v/>
      </c>
      <c r="H48" t="s">
        <v>226</v>
      </c>
    </row>
    <row r="49" spans="1:8" x14ac:dyDescent="0.25">
      <c r="A49" t="s">
        <v>226</v>
      </c>
      <c r="B49" s="15" t="s">
        <v>226</v>
      </c>
      <c r="C49" t="s">
        <v>226</v>
      </c>
      <c r="D49" t="s">
        <v>226</v>
      </c>
      <c r="E49" s="17" t="s">
        <v>226</v>
      </c>
      <c r="F49" t="str">
        <f ca="1">IFERROR(IF(A49="","",OFFSET(Results!$Z$1,MATCH(A49,Results!$A:$A,0)-1,0)),"")</f>
        <v/>
      </c>
      <c r="G49" s="6" t="str">
        <f t="shared" ca="1" si="1"/>
        <v/>
      </c>
      <c r="H49" t="s">
        <v>226</v>
      </c>
    </row>
    <row r="50" spans="1:8" x14ac:dyDescent="0.25">
      <c r="A50" t="s">
        <v>226</v>
      </c>
      <c r="B50" s="15" t="s">
        <v>226</v>
      </c>
      <c r="C50" t="s">
        <v>226</v>
      </c>
      <c r="D50" t="s">
        <v>226</v>
      </c>
      <c r="E50" s="17" t="s">
        <v>226</v>
      </c>
      <c r="F50" t="str">
        <f ca="1">IFERROR(IF(A50="","",OFFSET(Results!$Z$1,MATCH(A50,Results!$A:$A,0)-1,0)),"")</f>
        <v/>
      </c>
      <c r="G50" s="6" t="str">
        <f t="shared" ca="1" si="1"/>
        <v/>
      </c>
      <c r="H50" t="s">
        <v>226</v>
      </c>
    </row>
    <row r="51" spans="1:8" x14ac:dyDescent="0.25">
      <c r="A51" t="s">
        <v>226</v>
      </c>
      <c r="B51" s="15" t="s">
        <v>226</v>
      </c>
      <c r="C51" t="s">
        <v>226</v>
      </c>
      <c r="D51" t="s">
        <v>226</v>
      </c>
      <c r="E51" s="17" t="s">
        <v>226</v>
      </c>
      <c r="F51" t="str">
        <f ca="1">IFERROR(IF(A51="","",OFFSET(Results!$Z$1,MATCH(A51,Results!$A:$A,0)-1,0)),"")</f>
        <v/>
      </c>
      <c r="G51" s="6" t="str">
        <f t="shared" ca="1" si="1"/>
        <v/>
      </c>
      <c r="H51" t="s">
        <v>226</v>
      </c>
    </row>
    <row r="52" spans="1:8" x14ac:dyDescent="0.25">
      <c r="A52" t="s">
        <v>226</v>
      </c>
      <c r="B52" s="15" t="s">
        <v>226</v>
      </c>
      <c r="C52" t="s">
        <v>226</v>
      </c>
      <c r="D52" t="s">
        <v>226</v>
      </c>
      <c r="E52" s="17" t="s">
        <v>226</v>
      </c>
      <c r="F52" t="str">
        <f ca="1">IFERROR(IF(A52="","",OFFSET(Results!$Z$1,MATCH(A52,Results!$A:$A,0)-1,0)),"")</f>
        <v/>
      </c>
      <c r="G52" s="6" t="str">
        <f t="shared" ca="1" si="1"/>
        <v/>
      </c>
      <c r="H52" t="s">
        <v>226</v>
      </c>
    </row>
    <row r="53" spans="1:8" x14ac:dyDescent="0.25">
      <c r="A53" t="s">
        <v>226</v>
      </c>
      <c r="B53" s="15" t="s">
        <v>226</v>
      </c>
      <c r="C53" t="s">
        <v>226</v>
      </c>
      <c r="D53" t="s">
        <v>226</v>
      </c>
      <c r="E53" s="17" t="s">
        <v>226</v>
      </c>
      <c r="F53" t="str">
        <f ca="1">IFERROR(IF(A53="","",OFFSET(Results!$Z$1,MATCH(A53,Results!$A:$A,0)-1,0)),"")</f>
        <v/>
      </c>
      <c r="G53" s="6" t="str">
        <f t="shared" ca="1" si="1"/>
        <v/>
      </c>
      <c r="H53" t="s">
        <v>226</v>
      </c>
    </row>
    <row r="54" spans="1:8" x14ac:dyDescent="0.25">
      <c r="A54" t="s">
        <v>226</v>
      </c>
      <c r="B54" s="15" t="s">
        <v>226</v>
      </c>
      <c r="C54" t="s">
        <v>226</v>
      </c>
      <c r="D54" t="s">
        <v>226</v>
      </c>
      <c r="E54" s="17" t="s">
        <v>226</v>
      </c>
      <c r="F54" t="str">
        <f ca="1">IFERROR(IF(A54="","",OFFSET(Results!$Z$1,MATCH(A54,Results!$A:$A,0)-1,0)),"")</f>
        <v/>
      </c>
      <c r="G54" s="6" t="str">
        <f t="shared" ca="1" si="1"/>
        <v/>
      </c>
      <c r="H54" t="s">
        <v>226</v>
      </c>
    </row>
    <row r="55" spans="1:8" x14ac:dyDescent="0.25">
      <c r="A55" t="s">
        <v>226</v>
      </c>
      <c r="B55" s="15" t="s">
        <v>226</v>
      </c>
      <c r="C55" t="s">
        <v>226</v>
      </c>
      <c r="D55" t="s">
        <v>226</v>
      </c>
      <c r="E55" s="17" t="s">
        <v>226</v>
      </c>
      <c r="F55" t="str">
        <f ca="1">IFERROR(IF(A55="","",OFFSET(Results!$Z$1,MATCH(A55,Results!$A:$A,0)-1,0)),"")</f>
        <v/>
      </c>
      <c r="G55" s="6" t="str">
        <f t="shared" ca="1" si="1"/>
        <v/>
      </c>
      <c r="H55" t="s">
        <v>226</v>
      </c>
    </row>
    <row r="56" spans="1:8" x14ac:dyDescent="0.25">
      <c r="A56" t="s">
        <v>226</v>
      </c>
      <c r="B56" s="15" t="s">
        <v>226</v>
      </c>
      <c r="C56" t="s">
        <v>226</v>
      </c>
      <c r="D56" t="s">
        <v>226</v>
      </c>
      <c r="E56" s="17" t="s">
        <v>226</v>
      </c>
      <c r="F56" t="str">
        <f ca="1">IFERROR(IF(A56="","",OFFSET(Results!$Z$1,MATCH(A56,Results!$A:$A,0)-1,0)),"")</f>
        <v/>
      </c>
      <c r="G56" s="6" t="str">
        <f t="shared" ca="1" si="1"/>
        <v/>
      </c>
      <c r="H56" t="s">
        <v>226</v>
      </c>
    </row>
    <row r="57" spans="1:8" x14ac:dyDescent="0.25">
      <c r="A57" t="s">
        <v>226</v>
      </c>
      <c r="B57" s="15" t="s">
        <v>226</v>
      </c>
      <c r="C57" t="s">
        <v>226</v>
      </c>
      <c r="D57" t="s">
        <v>226</v>
      </c>
      <c r="E57" s="17" t="s">
        <v>226</v>
      </c>
      <c r="F57" t="str">
        <f ca="1">IFERROR(IF(A57="","",OFFSET(Results!$Z$1,MATCH(A57,Results!$A:$A,0)-1,0)),"")</f>
        <v/>
      </c>
      <c r="G57" s="6" t="str">
        <f t="shared" ca="1" si="1"/>
        <v/>
      </c>
      <c r="H57" t="s">
        <v>226</v>
      </c>
    </row>
    <row r="58" spans="1:8" x14ac:dyDescent="0.25">
      <c r="A58" t="s">
        <v>226</v>
      </c>
      <c r="B58" s="15" t="s">
        <v>226</v>
      </c>
      <c r="C58" t="s">
        <v>226</v>
      </c>
      <c r="D58" t="s">
        <v>226</v>
      </c>
      <c r="E58" s="17" t="s">
        <v>226</v>
      </c>
      <c r="F58" t="str">
        <f ca="1">IFERROR(IF(A58="","",OFFSET(Results!$Z$1,MATCH(A58,Results!$A:$A,0)-1,0)),"")</f>
        <v/>
      </c>
      <c r="G58" s="6" t="str">
        <f t="shared" ca="1" si="1"/>
        <v/>
      </c>
      <c r="H58" t="s">
        <v>226</v>
      </c>
    </row>
    <row r="59" spans="1:8" x14ac:dyDescent="0.25">
      <c r="A59" t="s">
        <v>226</v>
      </c>
      <c r="B59" s="15" t="s">
        <v>226</v>
      </c>
      <c r="C59" t="s">
        <v>226</v>
      </c>
      <c r="D59" t="s">
        <v>226</v>
      </c>
      <c r="E59" s="17" t="s">
        <v>226</v>
      </c>
      <c r="F59" t="str">
        <f ca="1">IFERROR(IF(A59="","",OFFSET(Results!$Z$1,MATCH(A59,Results!$A:$A,0)-1,0)),"")</f>
        <v/>
      </c>
      <c r="G59" s="6" t="str">
        <f t="shared" ca="1" si="1"/>
        <v/>
      </c>
      <c r="H59" t="s">
        <v>226</v>
      </c>
    </row>
    <row r="60" spans="1:8" x14ac:dyDescent="0.25">
      <c r="A60" t="s">
        <v>226</v>
      </c>
      <c r="B60" s="15" t="s">
        <v>226</v>
      </c>
      <c r="C60" t="s">
        <v>226</v>
      </c>
      <c r="D60" t="s">
        <v>226</v>
      </c>
      <c r="E60" s="17" t="s">
        <v>226</v>
      </c>
      <c r="F60" t="str">
        <f ca="1">IFERROR(IF(A60="","",OFFSET(Results!$Z$1,MATCH(A60,Results!$A:$A,0)-1,0)),"")</f>
        <v/>
      </c>
      <c r="G60" s="6" t="str">
        <f t="shared" ca="1" si="1"/>
        <v/>
      </c>
      <c r="H60" t="s">
        <v>226</v>
      </c>
    </row>
    <row r="61" spans="1:8" x14ac:dyDescent="0.25">
      <c r="A61" t="s">
        <v>226</v>
      </c>
      <c r="B61" s="15" t="s">
        <v>226</v>
      </c>
      <c r="C61" t="s">
        <v>226</v>
      </c>
      <c r="D61" t="s">
        <v>226</v>
      </c>
      <c r="E61" s="17" t="s">
        <v>226</v>
      </c>
      <c r="F61" t="str">
        <f ca="1">IFERROR(IF(A61="","",OFFSET(Results!$Z$1,MATCH(A61,Results!$A:$A,0)-1,0)),"")</f>
        <v/>
      </c>
      <c r="G61" s="6" t="str">
        <f t="shared" ca="1" si="1"/>
        <v/>
      </c>
      <c r="H61" t="s">
        <v>226</v>
      </c>
    </row>
    <row r="62" spans="1:8" x14ac:dyDescent="0.25">
      <c r="A62" t="s">
        <v>226</v>
      </c>
      <c r="B62" s="15" t="s">
        <v>226</v>
      </c>
      <c r="C62" t="s">
        <v>226</v>
      </c>
      <c r="D62" t="s">
        <v>226</v>
      </c>
      <c r="E62" s="17" t="s">
        <v>226</v>
      </c>
      <c r="F62" t="str">
        <f ca="1">IFERROR(IF(A62="","",OFFSET(Results!$Z$1,MATCH(A62,Results!$A:$A,0)-1,0)),"")</f>
        <v/>
      </c>
      <c r="G62" s="6" t="str">
        <f t="shared" ca="1" si="1"/>
        <v/>
      </c>
      <c r="H62" t="s">
        <v>226</v>
      </c>
    </row>
    <row r="63" spans="1:8" x14ac:dyDescent="0.25">
      <c r="A63" t="s">
        <v>226</v>
      </c>
      <c r="B63" s="15" t="s">
        <v>226</v>
      </c>
      <c r="C63" t="s">
        <v>226</v>
      </c>
      <c r="D63" t="s">
        <v>226</v>
      </c>
      <c r="E63" s="17" t="s">
        <v>226</v>
      </c>
      <c r="F63" t="str">
        <f ca="1">IFERROR(IF(A63="","",OFFSET(Results!$Z$1,MATCH(A63,Results!$A:$A,0)-1,0)),"")</f>
        <v/>
      </c>
      <c r="G63" s="6" t="str">
        <f t="shared" ca="1" si="1"/>
        <v/>
      </c>
      <c r="H63" t="s">
        <v>226</v>
      </c>
    </row>
    <row r="64" spans="1:8" x14ac:dyDescent="0.25">
      <c r="A64" t="s">
        <v>226</v>
      </c>
      <c r="B64" s="15" t="s">
        <v>226</v>
      </c>
      <c r="C64" t="s">
        <v>226</v>
      </c>
      <c r="D64" t="s">
        <v>226</v>
      </c>
      <c r="E64" s="17" t="s">
        <v>226</v>
      </c>
      <c r="F64" t="str">
        <f ca="1">IFERROR(IF(A64="","",OFFSET(Results!$Z$1,MATCH(A64,Results!$A:$A,0)-1,0)),"")</f>
        <v/>
      </c>
      <c r="G64" s="6" t="str">
        <f t="shared" ca="1" si="1"/>
        <v/>
      </c>
      <c r="H64" t="s">
        <v>226</v>
      </c>
    </row>
    <row r="65" spans="1:8" x14ac:dyDescent="0.25">
      <c r="A65" t="s">
        <v>226</v>
      </c>
      <c r="B65" s="15" t="s">
        <v>226</v>
      </c>
      <c r="C65" t="s">
        <v>226</v>
      </c>
      <c r="D65" t="s">
        <v>226</v>
      </c>
      <c r="E65" s="17" t="s">
        <v>226</v>
      </c>
      <c r="F65" t="str">
        <f ca="1">IFERROR(IF(A65="","",OFFSET(Results!$Z$1,MATCH(A65,Results!$A:$A,0)-1,0)),"")</f>
        <v/>
      </c>
      <c r="G65" s="6" t="str">
        <f t="shared" ca="1" si="1"/>
        <v/>
      </c>
      <c r="H65" t="s">
        <v>226</v>
      </c>
    </row>
    <row r="66" spans="1:8" x14ac:dyDescent="0.25">
      <c r="A66" t="s">
        <v>226</v>
      </c>
      <c r="B66" s="15" t="s">
        <v>226</v>
      </c>
      <c r="C66" t="s">
        <v>226</v>
      </c>
      <c r="D66" t="s">
        <v>226</v>
      </c>
      <c r="E66" s="17" t="s">
        <v>226</v>
      </c>
      <c r="F66" t="str">
        <f ca="1">IFERROR(IF(A66="","",OFFSET(Results!$Z$1,MATCH(A66,Results!$A:$A,0)-1,0)),"")</f>
        <v/>
      </c>
      <c r="G66" s="6" t="str">
        <f t="shared" ref="G66:G97" ca="1" si="2">IF(OR(E66="",F66=""),"",IF(F66=1,(IF(COUNTIFS(F:F,"&lt;="&amp;F66)&lt;=1,1,(1-COUNTIFS(F:F,"&lt;"&amp;F66))/COUNTIFS(F:F,F66)))*50*E66*(1+VALUE(MID(H66,FIND(": ",H66)+2,FIND("/",H66)-FIND(":",H66)-2))-1)+50*E66*(1+VALUE(MID(H66,FIND(": ",H66)+2,FIND("/",H66)-FIND(":",H66)-2))-1)/VALUE(RIGHT(H66,1)),IF(F66&lt;=VALUE(MID(H66,FIND(", ",H66)+2,1)),(IF(COUNTIFS(F:F,"&lt;="&amp;F66)&lt;=VALUE(MID(H66,FIND(", ",H66)+2,1)),1,(VALUE(MID(H66,FIND(", ",H66)+2,1))-COUNTIFS(F:F,"&lt;"&amp;F66))/COUNTIFS(F:F,F66)))*(50*E66*(1+VALUE(MID(H66,FIND(": ",H66)+2,FIND("/",H66)-FIND(":",H66)-2))-1)/VALUE(RIGHT(H66,1))+50*E66)-(100*E66),-E66*100)))</f>
        <v/>
      </c>
      <c r="H66" t="s">
        <v>226</v>
      </c>
    </row>
    <row r="67" spans="1:8" x14ac:dyDescent="0.25">
      <c r="A67" t="s">
        <v>226</v>
      </c>
      <c r="B67" s="15" t="s">
        <v>226</v>
      </c>
      <c r="C67" t="s">
        <v>226</v>
      </c>
      <c r="D67" t="s">
        <v>226</v>
      </c>
      <c r="E67" s="17" t="s">
        <v>226</v>
      </c>
      <c r="F67" t="str">
        <f ca="1">IFERROR(IF(A67="","",OFFSET(Results!$Z$1,MATCH(A67,Results!$A:$A,0)-1,0)),"")</f>
        <v/>
      </c>
      <c r="G67" s="6" t="str">
        <f t="shared" ca="1" si="2"/>
        <v/>
      </c>
      <c r="H67" t="s">
        <v>226</v>
      </c>
    </row>
    <row r="68" spans="1:8" x14ac:dyDescent="0.25">
      <c r="A68" t="s">
        <v>226</v>
      </c>
      <c r="B68" s="15" t="s">
        <v>226</v>
      </c>
      <c r="C68" t="s">
        <v>226</v>
      </c>
      <c r="D68" t="s">
        <v>226</v>
      </c>
      <c r="E68" s="17" t="s">
        <v>226</v>
      </c>
      <c r="F68" t="str">
        <f ca="1">IFERROR(IF(A68="","",OFFSET(Results!$Z$1,MATCH(A68,Results!$A:$A,0)-1,0)),"")</f>
        <v/>
      </c>
      <c r="G68" s="6" t="str">
        <f t="shared" ca="1" si="2"/>
        <v/>
      </c>
      <c r="H68" t="s">
        <v>226</v>
      </c>
    </row>
    <row r="69" spans="1:8" x14ac:dyDescent="0.25">
      <c r="A69" t="s">
        <v>226</v>
      </c>
      <c r="B69" s="15" t="s">
        <v>226</v>
      </c>
      <c r="C69" t="s">
        <v>226</v>
      </c>
      <c r="D69" t="s">
        <v>226</v>
      </c>
      <c r="E69" s="17" t="s">
        <v>226</v>
      </c>
      <c r="F69" t="str">
        <f ca="1">IFERROR(IF(A69="","",OFFSET(Results!$Z$1,MATCH(A69,Results!$A:$A,0)-1,0)),"")</f>
        <v/>
      </c>
      <c r="G69" s="6" t="str">
        <f t="shared" ca="1" si="2"/>
        <v/>
      </c>
      <c r="H69" t="s">
        <v>226</v>
      </c>
    </row>
    <row r="70" spans="1:8" x14ac:dyDescent="0.25">
      <c r="A70" t="s">
        <v>226</v>
      </c>
      <c r="B70" s="15" t="s">
        <v>226</v>
      </c>
      <c r="C70" t="s">
        <v>226</v>
      </c>
      <c r="D70" t="s">
        <v>226</v>
      </c>
      <c r="E70" s="17" t="s">
        <v>226</v>
      </c>
      <c r="F70" t="str">
        <f ca="1">IFERROR(IF(A70="","",OFFSET(Results!$Z$1,MATCH(A70,Results!$A:$A,0)-1,0)),"")</f>
        <v/>
      </c>
      <c r="G70" s="6" t="str">
        <f t="shared" ca="1" si="2"/>
        <v/>
      </c>
      <c r="H70" t="s">
        <v>226</v>
      </c>
    </row>
    <row r="71" spans="1:8" x14ac:dyDescent="0.25">
      <c r="A71" t="s">
        <v>226</v>
      </c>
      <c r="B71" s="15" t="s">
        <v>226</v>
      </c>
      <c r="C71" t="s">
        <v>226</v>
      </c>
      <c r="D71" t="s">
        <v>226</v>
      </c>
      <c r="E71" s="17" t="s">
        <v>226</v>
      </c>
      <c r="F71" t="str">
        <f ca="1">IFERROR(IF(A71="","",OFFSET(Results!$Z$1,MATCH(A71,Results!$A:$A,0)-1,0)),"")</f>
        <v/>
      </c>
      <c r="G71" s="6" t="str">
        <f t="shared" ca="1" si="2"/>
        <v/>
      </c>
      <c r="H71" t="s">
        <v>226</v>
      </c>
    </row>
    <row r="72" spans="1:8" x14ac:dyDescent="0.25">
      <c r="A72" t="s">
        <v>226</v>
      </c>
      <c r="B72" s="15" t="s">
        <v>226</v>
      </c>
      <c r="C72" t="s">
        <v>226</v>
      </c>
      <c r="D72" t="s">
        <v>226</v>
      </c>
      <c r="E72" s="17" t="s">
        <v>226</v>
      </c>
      <c r="F72" t="str">
        <f ca="1">IFERROR(IF(A72="","",OFFSET(Results!$Z$1,MATCH(A72,Results!$A:$A,0)-1,0)),"")</f>
        <v/>
      </c>
      <c r="G72" s="6" t="str">
        <f t="shared" ca="1" si="2"/>
        <v/>
      </c>
      <c r="H72" t="s">
        <v>226</v>
      </c>
    </row>
    <row r="73" spans="1:8" x14ac:dyDescent="0.25">
      <c r="A73" t="s">
        <v>226</v>
      </c>
      <c r="B73" s="15" t="s">
        <v>226</v>
      </c>
      <c r="C73" t="s">
        <v>226</v>
      </c>
      <c r="D73" t="s">
        <v>226</v>
      </c>
      <c r="E73" s="17" t="s">
        <v>226</v>
      </c>
      <c r="F73" t="str">
        <f ca="1">IFERROR(IF(A73="","",OFFSET(Results!$Z$1,MATCH(A73,Results!$A:$A,0)-1,0)),"")</f>
        <v/>
      </c>
      <c r="G73" s="6" t="str">
        <f t="shared" ca="1" si="2"/>
        <v/>
      </c>
      <c r="H73" t="s">
        <v>226</v>
      </c>
    </row>
    <row r="74" spans="1:8" x14ac:dyDescent="0.25">
      <c r="A74" t="s">
        <v>226</v>
      </c>
      <c r="B74" s="15" t="s">
        <v>226</v>
      </c>
      <c r="C74" t="s">
        <v>226</v>
      </c>
      <c r="D74" t="s">
        <v>226</v>
      </c>
      <c r="E74" s="17" t="s">
        <v>226</v>
      </c>
      <c r="F74" t="str">
        <f ca="1">IFERROR(IF(A74="","",OFFSET(Results!$Z$1,MATCH(A74,Results!$A:$A,0)-1,0)),"")</f>
        <v/>
      </c>
      <c r="G74" s="6" t="str">
        <f t="shared" ca="1" si="2"/>
        <v/>
      </c>
      <c r="H74" t="s">
        <v>226</v>
      </c>
    </row>
    <row r="75" spans="1:8" x14ac:dyDescent="0.25">
      <c r="A75" t="s">
        <v>226</v>
      </c>
      <c r="B75" s="15" t="s">
        <v>226</v>
      </c>
      <c r="C75" t="s">
        <v>226</v>
      </c>
      <c r="D75" t="s">
        <v>226</v>
      </c>
      <c r="E75" s="17" t="s">
        <v>226</v>
      </c>
      <c r="F75" t="str">
        <f ca="1">IFERROR(IF(A75="","",OFFSET(Results!$Z$1,MATCH(A75,Results!$A:$A,0)-1,0)),"")</f>
        <v/>
      </c>
      <c r="G75" s="6" t="str">
        <f t="shared" ca="1" si="2"/>
        <v/>
      </c>
      <c r="H75" t="s">
        <v>226</v>
      </c>
    </row>
    <row r="76" spans="1:8" x14ac:dyDescent="0.25">
      <c r="A76" t="s">
        <v>226</v>
      </c>
      <c r="B76" s="15" t="s">
        <v>226</v>
      </c>
      <c r="C76" t="s">
        <v>226</v>
      </c>
      <c r="D76" t="s">
        <v>226</v>
      </c>
      <c r="E76" s="17" t="s">
        <v>226</v>
      </c>
      <c r="F76" t="str">
        <f ca="1">IFERROR(IF(A76="","",OFFSET(Results!$Z$1,MATCH(A76,Results!$A:$A,0)-1,0)),"")</f>
        <v/>
      </c>
      <c r="G76" s="6" t="str">
        <f t="shared" ca="1" si="2"/>
        <v/>
      </c>
      <c r="H76" t="s">
        <v>226</v>
      </c>
    </row>
    <row r="77" spans="1:8" x14ac:dyDescent="0.25">
      <c r="A77" t="s">
        <v>226</v>
      </c>
      <c r="B77" s="15" t="s">
        <v>226</v>
      </c>
      <c r="C77" t="s">
        <v>226</v>
      </c>
      <c r="D77" t="s">
        <v>226</v>
      </c>
      <c r="E77" s="17" t="s">
        <v>226</v>
      </c>
      <c r="F77" t="str">
        <f ca="1">IFERROR(IF(A77="","",OFFSET(Results!$Z$1,MATCH(A77,Results!$A:$A,0)-1,0)),"")</f>
        <v/>
      </c>
      <c r="G77" s="6" t="str">
        <f t="shared" ca="1" si="2"/>
        <v/>
      </c>
      <c r="H77" t="s">
        <v>226</v>
      </c>
    </row>
    <row r="78" spans="1:8" x14ac:dyDescent="0.25">
      <c r="A78" t="s">
        <v>226</v>
      </c>
      <c r="B78" s="15" t="s">
        <v>226</v>
      </c>
      <c r="C78" t="s">
        <v>226</v>
      </c>
      <c r="D78" t="s">
        <v>226</v>
      </c>
      <c r="E78" s="17" t="s">
        <v>226</v>
      </c>
      <c r="F78" t="str">
        <f ca="1">IFERROR(IF(A78="","",OFFSET(Results!$Z$1,MATCH(A78,Results!$A:$A,0)-1,0)),"")</f>
        <v/>
      </c>
      <c r="G78" s="6" t="str">
        <f t="shared" ca="1" si="2"/>
        <v/>
      </c>
      <c r="H78" t="s">
        <v>226</v>
      </c>
    </row>
    <row r="79" spans="1:8" x14ac:dyDescent="0.25">
      <c r="A79" t="s">
        <v>226</v>
      </c>
      <c r="B79" s="15" t="s">
        <v>226</v>
      </c>
      <c r="C79" t="s">
        <v>226</v>
      </c>
      <c r="D79" t="s">
        <v>226</v>
      </c>
      <c r="E79" s="17" t="s">
        <v>226</v>
      </c>
      <c r="F79" t="str">
        <f ca="1">IFERROR(IF(A79="","",OFFSET(Results!$Z$1,MATCH(A79,Results!$A:$A,0)-1,0)),"")</f>
        <v/>
      </c>
      <c r="G79" s="6" t="str">
        <f t="shared" ca="1" si="2"/>
        <v/>
      </c>
      <c r="H79" t="s">
        <v>226</v>
      </c>
    </row>
    <row r="80" spans="1:8" x14ac:dyDescent="0.25">
      <c r="A80" t="s">
        <v>226</v>
      </c>
      <c r="B80" s="15" t="s">
        <v>226</v>
      </c>
      <c r="C80" t="s">
        <v>226</v>
      </c>
      <c r="D80" t="s">
        <v>226</v>
      </c>
      <c r="E80" s="17" t="s">
        <v>226</v>
      </c>
      <c r="F80" t="str">
        <f ca="1">IFERROR(IF(A80="","",OFFSET(Results!$Z$1,MATCH(A80,Results!$A:$A,0)-1,0)),"")</f>
        <v/>
      </c>
      <c r="G80" s="6" t="str">
        <f t="shared" ca="1" si="2"/>
        <v/>
      </c>
      <c r="H80" t="s">
        <v>226</v>
      </c>
    </row>
    <row r="81" spans="1:8" x14ac:dyDescent="0.25">
      <c r="A81" t="s">
        <v>226</v>
      </c>
      <c r="B81" s="15" t="s">
        <v>226</v>
      </c>
      <c r="C81" t="s">
        <v>226</v>
      </c>
      <c r="D81" t="s">
        <v>226</v>
      </c>
      <c r="E81" s="17" t="s">
        <v>226</v>
      </c>
      <c r="F81" t="str">
        <f ca="1">IFERROR(IF(A81="","",OFFSET(Results!$Z$1,MATCH(A81,Results!$A:$A,0)-1,0)),"")</f>
        <v/>
      </c>
      <c r="G81" s="6" t="str">
        <f t="shared" ca="1" si="2"/>
        <v/>
      </c>
      <c r="H81" t="s">
        <v>226</v>
      </c>
    </row>
    <row r="82" spans="1:8" x14ac:dyDescent="0.25">
      <c r="A82" t="s">
        <v>226</v>
      </c>
      <c r="B82" s="15" t="s">
        <v>226</v>
      </c>
      <c r="C82" t="s">
        <v>226</v>
      </c>
      <c r="D82" t="s">
        <v>226</v>
      </c>
      <c r="E82" s="17" t="s">
        <v>226</v>
      </c>
      <c r="F82" t="str">
        <f ca="1">IFERROR(IF(A82="","",OFFSET(Results!$Z$1,MATCH(A82,Results!$A:$A,0)-1,0)),"")</f>
        <v/>
      </c>
      <c r="G82" s="6" t="str">
        <f t="shared" ca="1" si="2"/>
        <v/>
      </c>
      <c r="H82" t="s">
        <v>226</v>
      </c>
    </row>
    <row r="83" spans="1:8" x14ac:dyDescent="0.25">
      <c r="A83" t="s">
        <v>226</v>
      </c>
      <c r="B83" s="15" t="s">
        <v>226</v>
      </c>
      <c r="C83" t="s">
        <v>226</v>
      </c>
      <c r="D83" t="s">
        <v>226</v>
      </c>
      <c r="E83" s="17" t="s">
        <v>226</v>
      </c>
      <c r="F83" t="str">
        <f ca="1">IFERROR(IF(A83="","",OFFSET(Results!$Z$1,MATCH(A83,Results!$A:$A,0)-1,0)),"")</f>
        <v/>
      </c>
      <c r="G83" s="6" t="str">
        <f t="shared" ca="1" si="2"/>
        <v/>
      </c>
      <c r="H83" t="s">
        <v>226</v>
      </c>
    </row>
    <row r="84" spans="1:8" x14ac:dyDescent="0.25">
      <c r="A84" t="s">
        <v>226</v>
      </c>
      <c r="B84" s="15" t="s">
        <v>226</v>
      </c>
      <c r="C84" t="s">
        <v>226</v>
      </c>
      <c r="D84" t="s">
        <v>226</v>
      </c>
      <c r="E84" s="17" t="s">
        <v>226</v>
      </c>
      <c r="F84" t="str">
        <f ca="1">IFERROR(IF(A84="","",OFFSET(Results!$Z$1,MATCH(A84,Results!$A:$A,0)-1,0)),"")</f>
        <v/>
      </c>
      <c r="G84" s="6" t="str">
        <f t="shared" ca="1" si="2"/>
        <v/>
      </c>
      <c r="H84" t="s">
        <v>226</v>
      </c>
    </row>
    <row r="85" spans="1:8" x14ac:dyDescent="0.25">
      <c r="A85" t="s">
        <v>226</v>
      </c>
      <c r="B85" s="15" t="s">
        <v>226</v>
      </c>
      <c r="C85" t="s">
        <v>226</v>
      </c>
      <c r="D85" t="s">
        <v>226</v>
      </c>
      <c r="E85" s="17" t="s">
        <v>226</v>
      </c>
      <c r="F85" t="str">
        <f ca="1">IFERROR(IF(A85="","",OFFSET(Results!$Z$1,MATCH(A85,Results!$A:$A,0)-1,0)),"")</f>
        <v/>
      </c>
      <c r="G85" s="6" t="str">
        <f t="shared" ca="1" si="2"/>
        <v/>
      </c>
      <c r="H85" t="s">
        <v>226</v>
      </c>
    </row>
    <row r="86" spans="1:8" x14ac:dyDescent="0.25">
      <c r="A86" t="s">
        <v>226</v>
      </c>
      <c r="B86" s="15" t="s">
        <v>226</v>
      </c>
      <c r="C86" t="s">
        <v>226</v>
      </c>
      <c r="D86" t="s">
        <v>226</v>
      </c>
      <c r="E86" s="17" t="s">
        <v>226</v>
      </c>
      <c r="F86" t="str">
        <f ca="1">IFERROR(IF(A86="","",OFFSET(Results!$Z$1,MATCH(A86,Results!$A:$A,0)-1,0)),"")</f>
        <v/>
      </c>
      <c r="G86" s="6" t="str">
        <f t="shared" ca="1" si="2"/>
        <v/>
      </c>
      <c r="H86" t="s">
        <v>226</v>
      </c>
    </row>
    <row r="87" spans="1:8" x14ac:dyDescent="0.25">
      <c r="A87" t="s">
        <v>226</v>
      </c>
      <c r="B87" s="15" t="s">
        <v>226</v>
      </c>
      <c r="C87" t="s">
        <v>226</v>
      </c>
      <c r="D87" t="s">
        <v>226</v>
      </c>
      <c r="E87" s="17" t="s">
        <v>226</v>
      </c>
      <c r="F87" t="str">
        <f ca="1">IFERROR(IF(A87="","",OFFSET(Results!$Z$1,MATCH(A87,Results!$A:$A,0)-1,0)),"")</f>
        <v/>
      </c>
      <c r="G87" s="6" t="str">
        <f t="shared" ca="1" si="2"/>
        <v/>
      </c>
      <c r="H87" t="s">
        <v>226</v>
      </c>
    </row>
    <row r="88" spans="1:8" x14ac:dyDescent="0.25">
      <c r="A88" t="s">
        <v>226</v>
      </c>
      <c r="B88" s="15" t="s">
        <v>226</v>
      </c>
      <c r="C88" t="s">
        <v>226</v>
      </c>
      <c r="D88" t="s">
        <v>226</v>
      </c>
      <c r="E88" s="17" t="s">
        <v>226</v>
      </c>
      <c r="F88" t="str">
        <f ca="1">IFERROR(IF(A88="","",OFFSET(Results!$Z$1,MATCH(A88,Results!$A:$A,0)-1,0)),"")</f>
        <v/>
      </c>
      <c r="G88" s="6" t="str">
        <f t="shared" ca="1" si="2"/>
        <v/>
      </c>
      <c r="H88" t="s">
        <v>226</v>
      </c>
    </row>
    <row r="89" spans="1:8" x14ac:dyDescent="0.25">
      <c r="A89" t="s">
        <v>226</v>
      </c>
      <c r="B89" s="15" t="s">
        <v>226</v>
      </c>
      <c r="C89" t="s">
        <v>226</v>
      </c>
      <c r="D89" t="s">
        <v>226</v>
      </c>
      <c r="E89" s="17" t="s">
        <v>226</v>
      </c>
      <c r="F89" t="str">
        <f ca="1">IFERROR(IF(A89="","",OFFSET(Results!$Z$1,MATCH(A89,Results!$A:$A,0)-1,0)),"")</f>
        <v/>
      </c>
      <c r="G89" s="6" t="str">
        <f t="shared" ca="1" si="2"/>
        <v/>
      </c>
      <c r="H89" t="s">
        <v>226</v>
      </c>
    </row>
    <row r="90" spans="1:8" x14ac:dyDescent="0.25">
      <c r="A90" t="s">
        <v>226</v>
      </c>
      <c r="B90" s="15" t="s">
        <v>226</v>
      </c>
      <c r="C90" t="s">
        <v>226</v>
      </c>
      <c r="D90" t="s">
        <v>226</v>
      </c>
      <c r="E90" s="17" t="s">
        <v>226</v>
      </c>
      <c r="F90" t="str">
        <f ca="1">IFERROR(IF(A90="","",OFFSET(Results!$Z$1,MATCH(A90,Results!$A:$A,0)-1,0)),"")</f>
        <v/>
      </c>
      <c r="G90" s="6" t="str">
        <f t="shared" ca="1" si="2"/>
        <v/>
      </c>
      <c r="H90" t="s">
        <v>226</v>
      </c>
    </row>
    <row r="91" spans="1:8" x14ac:dyDescent="0.25">
      <c r="A91" t="s">
        <v>226</v>
      </c>
      <c r="B91" s="15" t="s">
        <v>226</v>
      </c>
      <c r="C91" t="s">
        <v>226</v>
      </c>
      <c r="D91" t="s">
        <v>226</v>
      </c>
      <c r="E91" s="17" t="s">
        <v>226</v>
      </c>
      <c r="F91" t="str">
        <f ca="1">IFERROR(IF(A91="","",OFFSET(Results!$Z$1,MATCH(A91,Results!$A:$A,0)-1,0)),"")</f>
        <v/>
      </c>
      <c r="G91" s="6" t="str">
        <f t="shared" ca="1" si="2"/>
        <v/>
      </c>
      <c r="H91" t="s">
        <v>226</v>
      </c>
    </row>
    <row r="92" spans="1:8" x14ac:dyDescent="0.25">
      <c r="A92" t="s">
        <v>226</v>
      </c>
      <c r="B92" s="15" t="s">
        <v>226</v>
      </c>
      <c r="C92" t="s">
        <v>226</v>
      </c>
      <c r="D92" t="s">
        <v>226</v>
      </c>
      <c r="E92" s="17" t="s">
        <v>226</v>
      </c>
      <c r="F92" t="str">
        <f ca="1">IFERROR(IF(A92="","",OFFSET(Results!$Z$1,MATCH(A92,Results!$A:$A,0)-1,0)),"")</f>
        <v/>
      </c>
      <c r="G92" s="6" t="str">
        <f t="shared" ca="1" si="2"/>
        <v/>
      </c>
      <c r="H92" t="s">
        <v>226</v>
      </c>
    </row>
    <row r="93" spans="1:8" x14ac:dyDescent="0.25">
      <c r="A93" t="s">
        <v>226</v>
      </c>
      <c r="B93" s="15" t="s">
        <v>226</v>
      </c>
      <c r="C93" t="s">
        <v>226</v>
      </c>
      <c r="D93" t="s">
        <v>226</v>
      </c>
      <c r="E93" s="17" t="s">
        <v>226</v>
      </c>
      <c r="F93" t="str">
        <f ca="1">IFERROR(IF(A93="","",OFFSET(Results!$Z$1,MATCH(A93,Results!$A:$A,0)-1,0)),"")</f>
        <v/>
      </c>
      <c r="G93" s="6" t="str">
        <f t="shared" ca="1" si="2"/>
        <v/>
      </c>
      <c r="H93" t="s">
        <v>226</v>
      </c>
    </row>
    <row r="94" spans="1:8" x14ac:dyDescent="0.25">
      <c r="A94" t="s">
        <v>226</v>
      </c>
      <c r="B94" s="15" t="s">
        <v>226</v>
      </c>
      <c r="C94" t="s">
        <v>226</v>
      </c>
      <c r="D94" t="s">
        <v>226</v>
      </c>
      <c r="E94" s="17" t="s">
        <v>226</v>
      </c>
      <c r="F94" t="str">
        <f ca="1">IFERROR(IF(A94="","",OFFSET(Results!$Z$1,MATCH(A94,Results!$A:$A,0)-1,0)),"")</f>
        <v/>
      </c>
      <c r="G94" s="6" t="str">
        <f t="shared" ca="1" si="2"/>
        <v/>
      </c>
      <c r="H94" t="s">
        <v>226</v>
      </c>
    </row>
    <row r="95" spans="1:8" x14ac:dyDescent="0.25">
      <c r="A95" t="s">
        <v>226</v>
      </c>
      <c r="B95" s="15" t="s">
        <v>226</v>
      </c>
      <c r="C95" t="s">
        <v>226</v>
      </c>
      <c r="D95" t="s">
        <v>226</v>
      </c>
      <c r="E95" s="17" t="s">
        <v>226</v>
      </c>
      <c r="F95" t="str">
        <f ca="1">IFERROR(IF(A95="","",OFFSET(Results!$Z$1,MATCH(A95,Results!$A:$A,0)-1,0)),"")</f>
        <v/>
      </c>
      <c r="G95" s="6" t="str">
        <f t="shared" ca="1" si="2"/>
        <v/>
      </c>
      <c r="H95" t="s">
        <v>226</v>
      </c>
    </row>
    <row r="96" spans="1:8" x14ac:dyDescent="0.25">
      <c r="A96" t="s">
        <v>226</v>
      </c>
      <c r="B96" s="15" t="s">
        <v>226</v>
      </c>
      <c r="C96" t="s">
        <v>226</v>
      </c>
      <c r="D96" t="s">
        <v>226</v>
      </c>
      <c r="E96" s="17" t="s">
        <v>226</v>
      </c>
      <c r="F96" t="str">
        <f ca="1">IFERROR(IF(A96="","",OFFSET(Results!$Z$1,MATCH(A96,Results!$A:$A,0)-1,0)),"")</f>
        <v/>
      </c>
      <c r="G96" s="6" t="str">
        <f t="shared" ca="1" si="2"/>
        <v/>
      </c>
      <c r="H96" t="s">
        <v>226</v>
      </c>
    </row>
    <row r="97" spans="1:8" x14ac:dyDescent="0.25">
      <c r="A97" t="s">
        <v>226</v>
      </c>
      <c r="B97" s="15" t="s">
        <v>226</v>
      </c>
      <c r="C97" t="s">
        <v>226</v>
      </c>
      <c r="D97" t="s">
        <v>226</v>
      </c>
      <c r="E97" s="17" t="s">
        <v>226</v>
      </c>
      <c r="F97" t="str">
        <f ca="1">IFERROR(IF(A97="","",OFFSET(Results!$Z$1,MATCH(A97,Results!$A:$A,0)-1,0)),"")</f>
        <v/>
      </c>
      <c r="G97" s="6" t="str">
        <f t="shared" ca="1" si="2"/>
        <v/>
      </c>
      <c r="H97" t="s">
        <v>226</v>
      </c>
    </row>
    <row r="98" spans="1:8" x14ac:dyDescent="0.25">
      <c r="A98" t="s">
        <v>226</v>
      </c>
      <c r="B98" s="15" t="s">
        <v>226</v>
      </c>
      <c r="C98" t="s">
        <v>226</v>
      </c>
      <c r="D98" t="s">
        <v>226</v>
      </c>
      <c r="E98" s="17" t="s">
        <v>226</v>
      </c>
      <c r="F98" t="str">
        <f ca="1">IFERROR(IF(A98="","",OFFSET(Results!$Z$1,MATCH(A98,Results!$A:$A,0)-1,0)),"")</f>
        <v/>
      </c>
      <c r="G98" s="6" t="str">
        <f t="shared" ref="G98:G129" ca="1" si="3">IF(OR(E98="",F98=""),"",IF(F98=1,(IF(COUNTIFS(F:F,"&lt;="&amp;F98)&lt;=1,1,(1-COUNTIFS(F:F,"&lt;"&amp;F98))/COUNTIFS(F:F,F98)))*50*E98*(1+VALUE(MID(H98,FIND(": ",H98)+2,FIND("/",H98)-FIND(":",H98)-2))-1)+50*E98*(1+VALUE(MID(H98,FIND(": ",H98)+2,FIND("/",H98)-FIND(":",H98)-2))-1)/VALUE(RIGHT(H98,1)),IF(F98&lt;=VALUE(MID(H98,FIND(", ",H98)+2,1)),(IF(COUNTIFS(F:F,"&lt;="&amp;F98)&lt;=VALUE(MID(H98,FIND(", ",H98)+2,1)),1,(VALUE(MID(H98,FIND(", ",H98)+2,1))-COUNTIFS(F:F,"&lt;"&amp;F98))/COUNTIFS(F:F,F98)))*(50*E98*(1+VALUE(MID(H98,FIND(": ",H98)+2,FIND("/",H98)-FIND(":",H98)-2))-1)/VALUE(RIGHT(H98,1))+50*E98)-(100*E98),-E98*100)))</f>
        <v/>
      </c>
      <c r="H98" t="s">
        <v>226</v>
      </c>
    </row>
    <row r="99" spans="1:8" x14ac:dyDescent="0.25">
      <c r="A99" t="s">
        <v>226</v>
      </c>
      <c r="B99" s="15" t="s">
        <v>226</v>
      </c>
      <c r="C99" t="s">
        <v>226</v>
      </c>
      <c r="D99" t="s">
        <v>226</v>
      </c>
      <c r="E99" s="17" t="s">
        <v>226</v>
      </c>
      <c r="F99" t="str">
        <f ca="1">IFERROR(IF(A99="","",OFFSET(Results!$Z$1,MATCH(A99,Results!$A:$A,0)-1,0)),"")</f>
        <v/>
      </c>
      <c r="G99" s="6" t="str">
        <f t="shared" ca="1" si="3"/>
        <v/>
      </c>
      <c r="H99" t="s">
        <v>226</v>
      </c>
    </row>
    <row r="100" spans="1:8" x14ac:dyDescent="0.25">
      <c r="A100" t="s">
        <v>226</v>
      </c>
      <c r="B100" s="15" t="s">
        <v>226</v>
      </c>
      <c r="C100" t="s">
        <v>226</v>
      </c>
      <c r="D100" t="s">
        <v>226</v>
      </c>
      <c r="E100" s="17" t="s">
        <v>226</v>
      </c>
      <c r="F100" t="str">
        <f ca="1">IFERROR(IF(A100="","",OFFSET(Results!$Z$1,MATCH(A100,Results!$A:$A,0)-1,0)),"")</f>
        <v/>
      </c>
      <c r="G100" s="6" t="str">
        <f t="shared" ca="1" si="3"/>
        <v/>
      </c>
      <c r="H100" t="s">
        <v>226</v>
      </c>
    </row>
    <row r="101" spans="1:8" x14ac:dyDescent="0.25">
      <c r="A101" t="s">
        <v>226</v>
      </c>
      <c r="B101" s="15" t="s">
        <v>226</v>
      </c>
      <c r="C101" t="s">
        <v>226</v>
      </c>
      <c r="D101" t="s">
        <v>226</v>
      </c>
      <c r="E101" s="17" t="s">
        <v>226</v>
      </c>
      <c r="F101" t="str">
        <f ca="1">IFERROR(IF(A101="","",OFFSET(Results!$Z$1,MATCH(A101,Results!$A:$A,0)-1,0)),"")</f>
        <v/>
      </c>
      <c r="G101" s="6" t="str">
        <f t="shared" ca="1" si="3"/>
        <v/>
      </c>
      <c r="H101" t="s">
        <v>226</v>
      </c>
    </row>
    <row r="102" spans="1:8" x14ac:dyDescent="0.25">
      <c r="A102" t="s">
        <v>226</v>
      </c>
      <c r="B102" s="15" t="s">
        <v>226</v>
      </c>
      <c r="C102" t="s">
        <v>226</v>
      </c>
      <c r="D102" t="s">
        <v>226</v>
      </c>
      <c r="E102" s="17" t="s">
        <v>226</v>
      </c>
      <c r="F102" t="str">
        <f ca="1">IFERROR(IF(A102="","",OFFSET(Results!$Z$1,MATCH(A102,Results!$A:$A,0)-1,0)),"")</f>
        <v/>
      </c>
      <c r="G102" s="6" t="str">
        <f t="shared" ca="1" si="3"/>
        <v/>
      </c>
      <c r="H102" t="s">
        <v>226</v>
      </c>
    </row>
    <row r="103" spans="1:8" x14ac:dyDescent="0.25">
      <c r="A103" t="s">
        <v>226</v>
      </c>
      <c r="B103" s="15" t="s">
        <v>226</v>
      </c>
      <c r="C103" t="s">
        <v>226</v>
      </c>
      <c r="D103" t="s">
        <v>226</v>
      </c>
      <c r="E103" s="17" t="s">
        <v>226</v>
      </c>
      <c r="F103" t="str">
        <f ca="1">IFERROR(IF(A103="","",OFFSET(Results!$Z$1,MATCH(A103,Results!$A:$A,0)-1,0)),"")</f>
        <v/>
      </c>
      <c r="G103" s="6" t="str">
        <f t="shared" ca="1" si="3"/>
        <v/>
      </c>
      <c r="H103" t="s">
        <v>226</v>
      </c>
    </row>
    <row r="104" spans="1:8" x14ac:dyDescent="0.25">
      <c r="A104" t="s">
        <v>226</v>
      </c>
      <c r="B104" s="15" t="s">
        <v>226</v>
      </c>
      <c r="C104" t="s">
        <v>226</v>
      </c>
      <c r="D104" t="s">
        <v>226</v>
      </c>
      <c r="E104" s="17" t="s">
        <v>226</v>
      </c>
      <c r="F104" t="str">
        <f ca="1">IFERROR(IF(A104="","",OFFSET(Results!$Z$1,MATCH(A104,Results!$A:$A,0)-1,0)),"")</f>
        <v/>
      </c>
      <c r="G104" s="6" t="str">
        <f t="shared" ca="1" si="3"/>
        <v/>
      </c>
      <c r="H104" t="s">
        <v>226</v>
      </c>
    </row>
    <row r="105" spans="1:8" x14ac:dyDescent="0.25">
      <c r="A105" t="s">
        <v>226</v>
      </c>
      <c r="B105" s="15" t="s">
        <v>226</v>
      </c>
      <c r="C105" t="s">
        <v>226</v>
      </c>
      <c r="D105" t="s">
        <v>226</v>
      </c>
      <c r="E105" s="17" t="s">
        <v>226</v>
      </c>
      <c r="F105" t="str">
        <f ca="1">IFERROR(IF(A105="","",OFFSET(Results!$Z$1,MATCH(A105,Results!$A:$A,0)-1,0)),"")</f>
        <v/>
      </c>
      <c r="G105" s="6" t="str">
        <f t="shared" ca="1" si="3"/>
        <v/>
      </c>
      <c r="H105" t="s">
        <v>226</v>
      </c>
    </row>
    <row r="106" spans="1:8" x14ac:dyDescent="0.25">
      <c r="A106" t="s">
        <v>226</v>
      </c>
      <c r="B106" s="15" t="s">
        <v>226</v>
      </c>
      <c r="C106" t="s">
        <v>226</v>
      </c>
      <c r="D106" t="s">
        <v>226</v>
      </c>
      <c r="E106" s="17" t="s">
        <v>226</v>
      </c>
      <c r="F106" t="str">
        <f ca="1">IFERROR(IF(A106="","",OFFSET(Results!$Z$1,MATCH(A106,Results!$A:$A,0)-1,0)),"")</f>
        <v/>
      </c>
      <c r="G106" s="6" t="str">
        <f t="shared" ca="1" si="3"/>
        <v/>
      </c>
      <c r="H106" t="s">
        <v>226</v>
      </c>
    </row>
    <row r="107" spans="1:8" x14ac:dyDescent="0.25">
      <c r="A107" t="s">
        <v>226</v>
      </c>
      <c r="B107" s="15" t="s">
        <v>226</v>
      </c>
      <c r="C107" t="s">
        <v>226</v>
      </c>
      <c r="D107" t="s">
        <v>226</v>
      </c>
      <c r="E107" s="17" t="s">
        <v>226</v>
      </c>
      <c r="F107" t="str">
        <f ca="1">IFERROR(IF(A107="","",OFFSET(Results!$Z$1,MATCH(A107,Results!$A:$A,0)-1,0)),"")</f>
        <v/>
      </c>
      <c r="G107" s="6" t="str">
        <f t="shared" ca="1" si="3"/>
        <v/>
      </c>
      <c r="H107" t="s">
        <v>226</v>
      </c>
    </row>
    <row r="108" spans="1:8" x14ac:dyDescent="0.25">
      <c r="A108" t="s">
        <v>226</v>
      </c>
      <c r="B108" s="15" t="s">
        <v>226</v>
      </c>
      <c r="C108" t="s">
        <v>226</v>
      </c>
      <c r="D108" t="s">
        <v>226</v>
      </c>
      <c r="E108" s="17" t="s">
        <v>226</v>
      </c>
      <c r="F108" t="str">
        <f ca="1">IFERROR(IF(A108="","",OFFSET(Results!$Z$1,MATCH(A108,Results!$A:$A,0)-1,0)),"")</f>
        <v/>
      </c>
      <c r="G108" s="6" t="str">
        <f t="shared" ca="1" si="3"/>
        <v/>
      </c>
      <c r="H108" t="s">
        <v>226</v>
      </c>
    </row>
    <row r="109" spans="1:8" x14ac:dyDescent="0.25">
      <c r="A109" t="s">
        <v>226</v>
      </c>
      <c r="B109" s="15" t="s">
        <v>226</v>
      </c>
      <c r="C109" t="s">
        <v>226</v>
      </c>
      <c r="D109" t="s">
        <v>226</v>
      </c>
      <c r="E109" s="17" t="s">
        <v>226</v>
      </c>
      <c r="F109" t="str">
        <f ca="1">IFERROR(IF(A109="","",OFFSET(Results!$Z$1,MATCH(A109,Results!$A:$A,0)-1,0)),"")</f>
        <v/>
      </c>
      <c r="G109" s="6" t="str">
        <f t="shared" ca="1" si="3"/>
        <v/>
      </c>
      <c r="H109" t="s">
        <v>226</v>
      </c>
    </row>
    <row r="110" spans="1:8" x14ac:dyDescent="0.25">
      <c r="A110" t="s">
        <v>226</v>
      </c>
      <c r="B110" s="15" t="s">
        <v>226</v>
      </c>
      <c r="C110" t="s">
        <v>226</v>
      </c>
      <c r="D110" t="s">
        <v>226</v>
      </c>
      <c r="E110" s="17" t="s">
        <v>226</v>
      </c>
      <c r="F110" t="str">
        <f ca="1">IFERROR(IF(A110="","",OFFSET(Results!$Z$1,MATCH(A110,Results!$A:$A,0)-1,0)),"")</f>
        <v/>
      </c>
      <c r="G110" s="6" t="str">
        <f t="shared" ca="1" si="3"/>
        <v/>
      </c>
      <c r="H110" t="s">
        <v>226</v>
      </c>
    </row>
    <row r="111" spans="1:8" x14ac:dyDescent="0.25">
      <c r="A111" t="s">
        <v>226</v>
      </c>
      <c r="B111" s="15" t="s">
        <v>226</v>
      </c>
      <c r="C111" t="s">
        <v>226</v>
      </c>
      <c r="D111" t="s">
        <v>226</v>
      </c>
      <c r="E111" s="17" t="s">
        <v>226</v>
      </c>
      <c r="F111" t="str">
        <f ca="1">IFERROR(IF(A111="","",OFFSET(Results!$Z$1,MATCH(A111,Results!$A:$A,0)-1,0)),"")</f>
        <v/>
      </c>
      <c r="G111" s="6" t="str">
        <f t="shared" ca="1" si="3"/>
        <v/>
      </c>
      <c r="H111" t="s">
        <v>226</v>
      </c>
    </row>
    <row r="112" spans="1:8" x14ac:dyDescent="0.25">
      <c r="A112" t="s">
        <v>226</v>
      </c>
      <c r="B112" s="15" t="s">
        <v>226</v>
      </c>
      <c r="C112" t="s">
        <v>226</v>
      </c>
      <c r="D112" t="s">
        <v>226</v>
      </c>
      <c r="E112" s="17" t="s">
        <v>226</v>
      </c>
      <c r="F112" t="str">
        <f ca="1">IFERROR(IF(A112="","",OFFSET(Results!$Z$1,MATCH(A112,Results!$A:$A,0)-1,0)),"")</f>
        <v/>
      </c>
      <c r="G112" s="6" t="str">
        <f t="shared" ca="1" si="3"/>
        <v/>
      </c>
      <c r="H112" t="s">
        <v>226</v>
      </c>
    </row>
    <row r="113" spans="1:8" x14ac:dyDescent="0.25">
      <c r="A113" t="s">
        <v>226</v>
      </c>
      <c r="B113" s="15" t="s">
        <v>226</v>
      </c>
      <c r="C113" t="s">
        <v>226</v>
      </c>
      <c r="D113" t="s">
        <v>226</v>
      </c>
      <c r="E113" s="17" t="s">
        <v>226</v>
      </c>
      <c r="F113" t="str">
        <f ca="1">IFERROR(IF(A113="","",OFFSET(Results!$Z$1,MATCH(A113,Results!$A:$A,0)-1,0)),"")</f>
        <v/>
      </c>
      <c r="G113" s="6" t="str">
        <f t="shared" ca="1" si="3"/>
        <v/>
      </c>
      <c r="H113" t="s">
        <v>226</v>
      </c>
    </row>
    <row r="114" spans="1:8" x14ac:dyDescent="0.25">
      <c r="A114" t="s">
        <v>226</v>
      </c>
      <c r="B114" s="15" t="s">
        <v>226</v>
      </c>
      <c r="C114" t="s">
        <v>226</v>
      </c>
      <c r="D114" t="s">
        <v>226</v>
      </c>
      <c r="E114" s="17" t="s">
        <v>226</v>
      </c>
      <c r="F114" t="str">
        <f ca="1">IFERROR(IF(A114="","",OFFSET(Results!$Z$1,MATCH(A114,Results!$A:$A,0)-1,0)),"")</f>
        <v/>
      </c>
      <c r="G114" s="6" t="str">
        <f t="shared" ca="1" si="3"/>
        <v/>
      </c>
      <c r="H114" t="s">
        <v>226</v>
      </c>
    </row>
    <row r="115" spans="1:8" x14ac:dyDescent="0.25">
      <c r="A115" t="s">
        <v>226</v>
      </c>
      <c r="B115" s="15" t="s">
        <v>226</v>
      </c>
      <c r="C115" t="s">
        <v>226</v>
      </c>
      <c r="D115" t="s">
        <v>226</v>
      </c>
      <c r="E115" s="17" t="s">
        <v>226</v>
      </c>
      <c r="F115" t="str">
        <f ca="1">IFERROR(IF(A115="","",OFFSET(Results!$Z$1,MATCH(A115,Results!$A:$A,0)-1,0)),"")</f>
        <v/>
      </c>
      <c r="G115" s="6" t="str">
        <f t="shared" ca="1" si="3"/>
        <v/>
      </c>
      <c r="H115" t="s">
        <v>226</v>
      </c>
    </row>
    <row r="116" spans="1:8" x14ac:dyDescent="0.25">
      <c r="A116" t="s">
        <v>226</v>
      </c>
      <c r="B116" s="15" t="s">
        <v>226</v>
      </c>
      <c r="C116" t="s">
        <v>226</v>
      </c>
      <c r="D116" t="s">
        <v>226</v>
      </c>
      <c r="E116" s="17" t="s">
        <v>226</v>
      </c>
      <c r="F116" t="str">
        <f ca="1">IFERROR(IF(A116="","",OFFSET(Results!$Z$1,MATCH(A116,Results!$A:$A,0)-1,0)),"")</f>
        <v/>
      </c>
      <c r="G116" s="6" t="str">
        <f t="shared" ca="1" si="3"/>
        <v/>
      </c>
      <c r="H116" t="s">
        <v>226</v>
      </c>
    </row>
    <row r="117" spans="1:8" x14ac:dyDescent="0.25">
      <c r="A117" t="s">
        <v>226</v>
      </c>
      <c r="B117" s="15" t="s">
        <v>226</v>
      </c>
      <c r="C117" t="s">
        <v>226</v>
      </c>
      <c r="D117" t="s">
        <v>226</v>
      </c>
      <c r="E117" s="17" t="s">
        <v>226</v>
      </c>
      <c r="F117" t="str">
        <f ca="1">IFERROR(IF(A117="","",OFFSET(Results!$Z$1,MATCH(A117,Results!$A:$A,0)-1,0)),"")</f>
        <v/>
      </c>
      <c r="G117" s="6" t="str">
        <f t="shared" ca="1" si="3"/>
        <v/>
      </c>
      <c r="H117" t="s">
        <v>226</v>
      </c>
    </row>
    <row r="118" spans="1:8" x14ac:dyDescent="0.25">
      <c r="A118" t="s">
        <v>226</v>
      </c>
      <c r="B118" s="15" t="s">
        <v>226</v>
      </c>
      <c r="C118" t="s">
        <v>226</v>
      </c>
      <c r="D118" t="s">
        <v>226</v>
      </c>
      <c r="E118" s="17" t="s">
        <v>226</v>
      </c>
      <c r="F118" t="str">
        <f ca="1">IFERROR(IF(A118="","",OFFSET(Results!$Z$1,MATCH(A118,Results!$A:$A,0)-1,0)),"")</f>
        <v/>
      </c>
      <c r="G118" s="6" t="str">
        <f t="shared" ca="1" si="3"/>
        <v/>
      </c>
      <c r="H118" t="s">
        <v>226</v>
      </c>
    </row>
    <row r="119" spans="1:8" x14ac:dyDescent="0.25">
      <c r="A119" t="s">
        <v>226</v>
      </c>
      <c r="B119" s="15" t="s">
        <v>226</v>
      </c>
      <c r="C119" t="s">
        <v>226</v>
      </c>
      <c r="D119" t="s">
        <v>226</v>
      </c>
      <c r="E119" s="17" t="s">
        <v>226</v>
      </c>
      <c r="F119" t="str">
        <f ca="1">IFERROR(IF(A119="","",OFFSET(Results!$Z$1,MATCH(A119,Results!$A:$A,0)-1,0)),"")</f>
        <v/>
      </c>
      <c r="G119" s="6" t="str">
        <f t="shared" ca="1" si="3"/>
        <v/>
      </c>
      <c r="H119" t="s">
        <v>226</v>
      </c>
    </row>
    <row r="120" spans="1:8" x14ac:dyDescent="0.25">
      <c r="A120" t="s">
        <v>226</v>
      </c>
      <c r="B120" s="15" t="s">
        <v>226</v>
      </c>
      <c r="C120" t="s">
        <v>226</v>
      </c>
      <c r="D120" t="s">
        <v>226</v>
      </c>
      <c r="E120" s="17" t="s">
        <v>226</v>
      </c>
      <c r="F120" t="str">
        <f ca="1">IFERROR(IF(A120="","",OFFSET(Results!$Z$1,MATCH(A120,Results!$A:$A,0)-1,0)),"")</f>
        <v/>
      </c>
      <c r="G120" s="6" t="str">
        <f t="shared" ca="1" si="3"/>
        <v/>
      </c>
      <c r="H120" t="s">
        <v>226</v>
      </c>
    </row>
    <row r="121" spans="1:8" x14ac:dyDescent="0.25">
      <c r="A121" t="s">
        <v>226</v>
      </c>
      <c r="B121" s="15" t="s">
        <v>226</v>
      </c>
      <c r="C121" t="s">
        <v>226</v>
      </c>
      <c r="D121" t="s">
        <v>226</v>
      </c>
      <c r="E121" s="17" t="s">
        <v>226</v>
      </c>
      <c r="F121" t="str">
        <f ca="1">IFERROR(IF(A121="","",OFFSET(Results!$Z$1,MATCH(A121,Results!$A:$A,0)-1,0)),"")</f>
        <v/>
      </c>
      <c r="G121" s="6" t="str">
        <f t="shared" ca="1" si="3"/>
        <v/>
      </c>
      <c r="H121" t="s">
        <v>226</v>
      </c>
    </row>
    <row r="122" spans="1:8" x14ac:dyDescent="0.25">
      <c r="A122" t="s">
        <v>226</v>
      </c>
      <c r="B122" s="15" t="s">
        <v>226</v>
      </c>
      <c r="C122" t="s">
        <v>226</v>
      </c>
      <c r="D122" t="s">
        <v>226</v>
      </c>
      <c r="E122" s="17" t="s">
        <v>226</v>
      </c>
      <c r="F122" t="str">
        <f ca="1">IFERROR(IF(A122="","",OFFSET(Results!$Z$1,MATCH(A122,Results!$A:$A,0)-1,0)),"")</f>
        <v/>
      </c>
      <c r="G122" s="6" t="str">
        <f t="shared" ca="1" si="3"/>
        <v/>
      </c>
      <c r="H122" t="s">
        <v>226</v>
      </c>
    </row>
    <row r="123" spans="1:8" x14ac:dyDescent="0.25">
      <c r="A123" t="s">
        <v>226</v>
      </c>
      <c r="B123" s="15" t="s">
        <v>226</v>
      </c>
      <c r="C123" t="s">
        <v>226</v>
      </c>
      <c r="D123" t="s">
        <v>226</v>
      </c>
      <c r="E123" s="17" t="s">
        <v>226</v>
      </c>
      <c r="F123" t="str">
        <f ca="1">IFERROR(IF(A123="","",OFFSET(Results!$Z$1,MATCH(A123,Results!$A:$A,0)-1,0)),"")</f>
        <v/>
      </c>
      <c r="G123" s="6" t="str">
        <f t="shared" ca="1" si="3"/>
        <v/>
      </c>
      <c r="H123" t="s">
        <v>226</v>
      </c>
    </row>
    <row r="124" spans="1:8" x14ac:dyDescent="0.25">
      <c r="A124" t="s">
        <v>226</v>
      </c>
      <c r="B124" s="15" t="s">
        <v>226</v>
      </c>
      <c r="C124" t="s">
        <v>226</v>
      </c>
      <c r="D124" t="s">
        <v>226</v>
      </c>
      <c r="E124" s="17" t="s">
        <v>226</v>
      </c>
      <c r="F124" t="str">
        <f ca="1">IFERROR(IF(A124="","",OFFSET(Results!$Z$1,MATCH(A124,Results!$A:$A,0)-1,0)),"")</f>
        <v/>
      </c>
      <c r="G124" s="6" t="str">
        <f t="shared" ca="1" si="3"/>
        <v/>
      </c>
      <c r="H124" t="s">
        <v>226</v>
      </c>
    </row>
    <row r="125" spans="1:8" x14ac:dyDescent="0.25">
      <c r="A125" t="s">
        <v>226</v>
      </c>
      <c r="B125" s="15" t="s">
        <v>226</v>
      </c>
      <c r="C125" t="s">
        <v>226</v>
      </c>
      <c r="D125" t="s">
        <v>226</v>
      </c>
      <c r="E125" s="17" t="s">
        <v>226</v>
      </c>
      <c r="F125" t="str">
        <f ca="1">IFERROR(IF(A125="","",OFFSET(Results!$Z$1,MATCH(A125,Results!$A:$A,0)-1,0)),"")</f>
        <v/>
      </c>
      <c r="G125" s="6" t="str">
        <f t="shared" ca="1" si="3"/>
        <v/>
      </c>
      <c r="H125" t="s">
        <v>226</v>
      </c>
    </row>
    <row r="126" spans="1:8" x14ac:dyDescent="0.25">
      <c r="A126" t="s">
        <v>226</v>
      </c>
      <c r="B126" s="15" t="s">
        <v>226</v>
      </c>
      <c r="C126" t="s">
        <v>226</v>
      </c>
      <c r="D126" t="s">
        <v>226</v>
      </c>
      <c r="E126" s="17" t="s">
        <v>226</v>
      </c>
      <c r="F126" t="str">
        <f ca="1">IFERROR(IF(A126="","",OFFSET(Results!$Z$1,MATCH(A126,Results!$A:$A,0)-1,0)),"")</f>
        <v/>
      </c>
      <c r="G126" s="6" t="str">
        <f t="shared" ca="1" si="3"/>
        <v/>
      </c>
      <c r="H126" t="s">
        <v>226</v>
      </c>
    </row>
    <row r="127" spans="1:8" x14ac:dyDescent="0.25">
      <c r="A127" t="s">
        <v>226</v>
      </c>
      <c r="B127" s="15" t="s">
        <v>226</v>
      </c>
      <c r="C127" t="s">
        <v>226</v>
      </c>
      <c r="D127" t="s">
        <v>226</v>
      </c>
      <c r="E127" s="17" t="s">
        <v>226</v>
      </c>
      <c r="F127" t="str">
        <f ca="1">IFERROR(IF(A127="","",OFFSET(Results!$Z$1,MATCH(A127,Results!$A:$A,0)-1,0)),"")</f>
        <v/>
      </c>
      <c r="G127" s="6" t="str">
        <f t="shared" ca="1" si="3"/>
        <v/>
      </c>
      <c r="H127" t="s">
        <v>226</v>
      </c>
    </row>
    <row r="128" spans="1:8" x14ac:dyDescent="0.25">
      <c r="A128" t="s">
        <v>226</v>
      </c>
      <c r="B128" s="15" t="s">
        <v>226</v>
      </c>
      <c r="C128" t="s">
        <v>226</v>
      </c>
      <c r="D128" t="s">
        <v>226</v>
      </c>
      <c r="E128" s="17" t="s">
        <v>226</v>
      </c>
      <c r="F128" t="str">
        <f ca="1">IFERROR(IF(A128="","",OFFSET(Results!$Z$1,MATCH(A128,Results!$A:$A,0)-1,0)),"")</f>
        <v/>
      </c>
      <c r="G128" s="6" t="str">
        <f t="shared" ca="1" si="3"/>
        <v/>
      </c>
      <c r="H128" t="s">
        <v>226</v>
      </c>
    </row>
    <row r="129" spans="1:8" x14ac:dyDescent="0.25">
      <c r="A129" t="s">
        <v>226</v>
      </c>
      <c r="B129" s="15" t="s">
        <v>226</v>
      </c>
      <c r="C129" t="s">
        <v>226</v>
      </c>
      <c r="D129" t="s">
        <v>226</v>
      </c>
      <c r="E129" s="17" t="s">
        <v>226</v>
      </c>
      <c r="F129" t="str">
        <f ca="1">IFERROR(IF(A129="","",OFFSET(Results!$Z$1,MATCH(A129,Results!$A:$A,0)-1,0)),"")</f>
        <v/>
      </c>
      <c r="G129" s="6" t="str">
        <f t="shared" ca="1" si="3"/>
        <v/>
      </c>
      <c r="H129" t="s">
        <v>226</v>
      </c>
    </row>
    <row r="130" spans="1:8" x14ac:dyDescent="0.25">
      <c r="A130" t="s">
        <v>226</v>
      </c>
      <c r="B130" s="15" t="s">
        <v>226</v>
      </c>
      <c r="C130" t="s">
        <v>226</v>
      </c>
      <c r="D130" t="s">
        <v>226</v>
      </c>
      <c r="E130" s="17" t="s">
        <v>226</v>
      </c>
      <c r="F130" t="str">
        <f ca="1">IFERROR(IF(A130="","",OFFSET(Results!$Z$1,MATCH(A130,Results!$A:$A,0)-1,0)),"")</f>
        <v/>
      </c>
      <c r="G130" s="6" t="str">
        <f t="shared" ref="G130:G161" ca="1" si="4">IF(OR(E130="",F130=""),"",IF(F130=1,(IF(COUNTIFS(F:F,"&lt;="&amp;F130)&lt;=1,1,(1-COUNTIFS(F:F,"&lt;"&amp;F130))/COUNTIFS(F:F,F130)))*50*E130*(1+VALUE(MID(H130,FIND(": ",H130)+2,FIND("/",H130)-FIND(":",H130)-2))-1)+50*E130*(1+VALUE(MID(H130,FIND(": ",H130)+2,FIND("/",H130)-FIND(":",H130)-2))-1)/VALUE(RIGHT(H130,1)),IF(F130&lt;=VALUE(MID(H130,FIND(", ",H130)+2,1)),(IF(COUNTIFS(F:F,"&lt;="&amp;F130)&lt;=VALUE(MID(H130,FIND(", ",H130)+2,1)),1,(VALUE(MID(H130,FIND(", ",H130)+2,1))-COUNTIFS(F:F,"&lt;"&amp;F130))/COUNTIFS(F:F,F130)))*(50*E130*(1+VALUE(MID(H130,FIND(": ",H130)+2,FIND("/",H130)-FIND(":",H130)-2))-1)/VALUE(RIGHT(H130,1))+50*E130)-(100*E130),-E130*100)))</f>
        <v/>
      </c>
      <c r="H130" t="s">
        <v>226</v>
      </c>
    </row>
    <row r="131" spans="1:8" x14ac:dyDescent="0.25">
      <c r="A131" t="s">
        <v>226</v>
      </c>
      <c r="B131" s="15" t="s">
        <v>226</v>
      </c>
      <c r="C131" t="s">
        <v>226</v>
      </c>
      <c r="D131" t="s">
        <v>226</v>
      </c>
      <c r="E131" s="17" t="s">
        <v>226</v>
      </c>
      <c r="F131" t="str">
        <f ca="1">IFERROR(IF(A131="","",OFFSET(Results!$Z$1,MATCH(A131,Results!$A:$A,0)-1,0)),"")</f>
        <v/>
      </c>
      <c r="G131" s="6" t="str">
        <f t="shared" ca="1" si="4"/>
        <v/>
      </c>
      <c r="H131" t="s">
        <v>226</v>
      </c>
    </row>
    <row r="132" spans="1:8" x14ac:dyDescent="0.25">
      <c r="A132" t="s">
        <v>226</v>
      </c>
      <c r="B132" s="15" t="s">
        <v>226</v>
      </c>
      <c r="C132" t="s">
        <v>226</v>
      </c>
      <c r="D132" t="s">
        <v>226</v>
      </c>
      <c r="E132" s="17" t="s">
        <v>226</v>
      </c>
      <c r="F132" t="str">
        <f ca="1">IFERROR(IF(A132="","",OFFSET(Results!$Z$1,MATCH(A132,Results!$A:$A,0)-1,0)),"")</f>
        <v/>
      </c>
      <c r="G132" s="6" t="str">
        <f t="shared" ca="1" si="4"/>
        <v/>
      </c>
      <c r="H132" t="s">
        <v>226</v>
      </c>
    </row>
    <row r="133" spans="1:8" x14ac:dyDescent="0.25">
      <c r="A133" t="s">
        <v>226</v>
      </c>
      <c r="B133" s="15" t="s">
        <v>226</v>
      </c>
      <c r="C133" t="s">
        <v>226</v>
      </c>
      <c r="D133" t="s">
        <v>226</v>
      </c>
      <c r="E133" s="17" t="s">
        <v>226</v>
      </c>
      <c r="F133" t="str">
        <f ca="1">IFERROR(IF(A133="","",OFFSET(Results!$Z$1,MATCH(A133,Results!$A:$A,0)-1,0)),"")</f>
        <v/>
      </c>
      <c r="G133" s="6" t="str">
        <f t="shared" ca="1" si="4"/>
        <v/>
      </c>
      <c r="H133" t="s">
        <v>226</v>
      </c>
    </row>
    <row r="134" spans="1:8" x14ac:dyDescent="0.25">
      <c r="A134" t="s">
        <v>226</v>
      </c>
      <c r="B134" s="15" t="s">
        <v>226</v>
      </c>
      <c r="C134" t="s">
        <v>226</v>
      </c>
      <c r="D134" t="s">
        <v>226</v>
      </c>
      <c r="E134" s="17" t="s">
        <v>226</v>
      </c>
      <c r="F134" t="str">
        <f ca="1">IFERROR(IF(A134="","",OFFSET(Results!$Z$1,MATCH(A134,Results!$A:$A,0)-1,0)),"")</f>
        <v/>
      </c>
      <c r="G134" s="6" t="str">
        <f t="shared" ca="1" si="4"/>
        <v/>
      </c>
      <c r="H134" t="s">
        <v>226</v>
      </c>
    </row>
    <row r="135" spans="1:8" x14ac:dyDescent="0.25">
      <c r="A135" t="s">
        <v>226</v>
      </c>
      <c r="B135" s="15" t="s">
        <v>226</v>
      </c>
      <c r="C135" t="s">
        <v>226</v>
      </c>
      <c r="D135" t="s">
        <v>226</v>
      </c>
      <c r="E135" s="17" t="s">
        <v>226</v>
      </c>
      <c r="F135" t="str">
        <f ca="1">IFERROR(IF(A135="","",OFFSET(Results!$Z$1,MATCH(A135,Results!$A:$A,0)-1,0)),"")</f>
        <v/>
      </c>
      <c r="G135" s="6" t="str">
        <f t="shared" ca="1" si="4"/>
        <v/>
      </c>
      <c r="H135" t="s">
        <v>226</v>
      </c>
    </row>
    <row r="136" spans="1:8" x14ac:dyDescent="0.25">
      <c r="A136" t="s">
        <v>226</v>
      </c>
      <c r="B136" s="15" t="s">
        <v>226</v>
      </c>
      <c r="C136" t="s">
        <v>226</v>
      </c>
      <c r="D136" t="s">
        <v>226</v>
      </c>
      <c r="E136" s="17" t="s">
        <v>226</v>
      </c>
      <c r="F136" t="str">
        <f ca="1">IFERROR(IF(A136="","",OFFSET(Results!$Z$1,MATCH(A136,Results!$A:$A,0)-1,0)),"")</f>
        <v/>
      </c>
      <c r="G136" s="6" t="str">
        <f t="shared" ca="1" si="4"/>
        <v/>
      </c>
      <c r="H136" t="s">
        <v>226</v>
      </c>
    </row>
    <row r="137" spans="1:8" x14ac:dyDescent="0.25">
      <c r="A137" t="s">
        <v>226</v>
      </c>
      <c r="B137" s="15" t="s">
        <v>226</v>
      </c>
      <c r="C137" t="s">
        <v>226</v>
      </c>
      <c r="D137" t="s">
        <v>226</v>
      </c>
      <c r="E137" s="17" t="s">
        <v>226</v>
      </c>
      <c r="F137" t="str">
        <f ca="1">IFERROR(IF(A137="","",OFFSET(Results!$Z$1,MATCH(A137,Results!$A:$A,0)-1,0)),"")</f>
        <v/>
      </c>
      <c r="G137" s="6" t="str">
        <f t="shared" ca="1" si="4"/>
        <v/>
      </c>
      <c r="H137" t="s">
        <v>226</v>
      </c>
    </row>
    <row r="138" spans="1:8" x14ac:dyDescent="0.25">
      <c r="A138" t="s">
        <v>226</v>
      </c>
      <c r="B138" s="15" t="s">
        <v>226</v>
      </c>
      <c r="C138" t="s">
        <v>226</v>
      </c>
      <c r="D138" t="s">
        <v>226</v>
      </c>
      <c r="E138" s="17" t="s">
        <v>226</v>
      </c>
      <c r="F138" t="str">
        <f ca="1">IFERROR(IF(A138="","",OFFSET(Results!$Z$1,MATCH(A138,Results!$A:$A,0)-1,0)),"")</f>
        <v/>
      </c>
      <c r="G138" s="6" t="str">
        <f t="shared" ca="1" si="4"/>
        <v/>
      </c>
      <c r="H138" t="s">
        <v>226</v>
      </c>
    </row>
    <row r="139" spans="1:8" x14ac:dyDescent="0.25">
      <c r="A139" t="s">
        <v>226</v>
      </c>
      <c r="B139" s="15" t="s">
        <v>226</v>
      </c>
      <c r="C139" t="s">
        <v>226</v>
      </c>
      <c r="D139" t="s">
        <v>226</v>
      </c>
      <c r="E139" s="17" t="s">
        <v>226</v>
      </c>
      <c r="F139" t="str">
        <f ca="1">IFERROR(IF(A139="","",OFFSET(Results!$Z$1,MATCH(A139,Results!$A:$A,0)-1,0)),"")</f>
        <v/>
      </c>
      <c r="G139" s="6" t="str">
        <f t="shared" ca="1" si="4"/>
        <v/>
      </c>
      <c r="H139" t="s">
        <v>226</v>
      </c>
    </row>
    <row r="140" spans="1:8" x14ac:dyDescent="0.25">
      <c r="A140" t="s">
        <v>226</v>
      </c>
      <c r="B140" s="15" t="s">
        <v>226</v>
      </c>
      <c r="C140" t="s">
        <v>226</v>
      </c>
      <c r="D140" t="s">
        <v>226</v>
      </c>
      <c r="E140" s="17" t="s">
        <v>226</v>
      </c>
      <c r="F140" t="str">
        <f ca="1">IFERROR(IF(A140="","",OFFSET(Results!$Z$1,MATCH(A140,Results!$A:$A,0)-1,0)),"")</f>
        <v/>
      </c>
      <c r="G140" s="6" t="str">
        <f t="shared" ca="1" si="4"/>
        <v/>
      </c>
      <c r="H140" t="s">
        <v>226</v>
      </c>
    </row>
    <row r="141" spans="1:8" x14ac:dyDescent="0.25">
      <c r="A141" t="s">
        <v>226</v>
      </c>
      <c r="B141" s="15" t="s">
        <v>226</v>
      </c>
      <c r="C141" t="s">
        <v>226</v>
      </c>
      <c r="D141" t="s">
        <v>226</v>
      </c>
      <c r="E141" s="17" t="s">
        <v>226</v>
      </c>
      <c r="F141" t="str">
        <f ca="1">IFERROR(IF(A141="","",OFFSET(Results!$Z$1,MATCH(A141,Results!$A:$A,0)-1,0)),"")</f>
        <v/>
      </c>
      <c r="G141" s="6" t="str">
        <f t="shared" ca="1" si="4"/>
        <v/>
      </c>
      <c r="H141" t="s">
        <v>226</v>
      </c>
    </row>
    <row r="142" spans="1:8" x14ac:dyDescent="0.25">
      <c r="A142" t="s">
        <v>226</v>
      </c>
      <c r="B142" s="15" t="s">
        <v>226</v>
      </c>
      <c r="C142" t="s">
        <v>226</v>
      </c>
      <c r="D142" t="s">
        <v>226</v>
      </c>
      <c r="E142" s="17" t="s">
        <v>226</v>
      </c>
      <c r="F142" t="str">
        <f ca="1">IFERROR(IF(A142="","",OFFSET(Results!$Z$1,MATCH(A142,Results!$A:$A,0)-1,0)),"")</f>
        <v/>
      </c>
      <c r="G142" s="6" t="str">
        <f t="shared" ca="1" si="4"/>
        <v/>
      </c>
      <c r="H142" t="s">
        <v>226</v>
      </c>
    </row>
    <row r="143" spans="1:8" x14ac:dyDescent="0.25">
      <c r="A143" t="s">
        <v>226</v>
      </c>
      <c r="B143" s="15" t="s">
        <v>226</v>
      </c>
      <c r="C143" t="s">
        <v>226</v>
      </c>
      <c r="D143" t="s">
        <v>226</v>
      </c>
      <c r="E143" s="17" t="s">
        <v>226</v>
      </c>
      <c r="F143" t="str">
        <f ca="1">IFERROR(IF(A143="","",OFFSET(Results!$Z$1,MATCH(A143,Results!$A:$A,0)-1,0)),"")</f>
        <v/>
      </c>
      <c r="G143" s="6" t="str">
        <f t="shared" ca="1" si="4"/>
        <v/>
      </c>
      <c r="H143" t="s">
        <v>226</v>
      </c>
    </row>
    <row r="144" spans="1:8" x14ac:dyDescent="0.25">
      <c r="A144" t="s">
        <v>226</v>
      </c>
      <c r="B144" s="15" t="s">
        <v>226</v>
      </c>
      <c r="C144" t="s">
        <v>226</v>
      </c>
      <c r="D144" t="s">
        <v>226</v>
      </c>
      <c r="E144" s="17" t="s">
        <v>226</v>
      </c>
      <c r="F144" t="str">
        <f ca="1">IFERROR(IF(A144="","",OFFSET(Results!$Z$1,MATCH(A144,Results!$A:$A,0)-1,0)),"")</f>
        <v/>
      </c>
      <c r="G144" s="6" t="str">
        <f t="shared" ca="1" si="4"/>
        <v/>
      </c>
      <c r="H144" t="s">
        <v>226</v>
      </c>
    </row>
    <row r="145" spans="1:8" x14ac:dyDescent="0.25">
      <c r="A145" t="s">
        <v>226</v>
      </c>
      <c r="B145" s="15" t="s">
        <v>226</v>
      </c>
      <c r="C145" t="s">
        <v>226</v>
      </c>
      <c r="D145" t="s">
        <v>226</v>
      </c>
      <c r="E145" s="17" t="s">
        <v>226</v>
      </c>
      <c r="F145" t="str">
        <f ca="1">IFERROR(IF(A145="","",OFFSET(Results!$Z$1,MATCH(A145,Results!$A:$A,0)-1,0)),"")</f>
        <v/>
      </c>
      <c r="G145" s="6" t="str">
        <f t="shared" ca="1" si="4"/>
        <v/>
      </c>
      <c r="H145" t="s">
        <v>226</v>
      </c>
    </row>
    <row r="146" spans="1:8" x14ac:dyDescent="0.25">
      <c r="A146" t="s">
        <v>226</v>
      </c>
      <c r="B146" s="15" t="s">
        <v>226</v>
      </c>
      <c r="C146" t="s">
        <v>226</v>
      </c>
      <c r="D146" t="s">
        <v>226</v>
      </c>
      <c r="E146" s="17" t="s">
        <v>226</v>
      </c>
      <c r="F146" t="str">
        <f ca="1">IFERROR(IF(A146="","",OFFSET(Results!$Z$1,MATCH(A146,Results!$A:$A,0)-1,0)),"")</f>
        <v/>
      </c>
      <c r="G146" s="6" t="str">
        <f t="shared" ca="1" si="4"/>
        <v/>
      </c>
      <c r="H146" t="s">
        <v>226</v>
      </c>
    </row>
    <row r="147" spans="1:8" x14ac:dyDescent="0.25">
      <c r="A147" t="s">
        <v>226</v>
      </c>
      <c r="B147" s="15" t="s">
        <v>226</v>
      </c>
      <c r="C147" t="s">
        <v>226</v>
      </c>
      <c r="D147" t="s">
        <v>226</v>
      </c>
      <c r="E147" s="17" t="s">
        <v>226</v>
      </c>
      <c r="F147" t="str">
        <f ca="1">IFERROR(IF(A147="","",OFFSET(Results!$Z$1,MATCH(A147,Results!$A:$A,0)-1,0)),"")</f>
        <v/>
      </c>
      <c r="G147" s="6" t="str">
        <f t="shared" ca="1" si="4"/>
        <v/>
      </c>
      <c r="H147" t="s">
        <v>226</v>
      </c>
    </row>
    <row r="148" spans="1:8" x14ac:dyDescent="0.25">
      <c r="A148" t="s">
        <v>226</v>
      </c>
      <c r="B148" s="15" t="s">
        <v>226</v>
      </c>
      <c r="C148" t="s">
        <v>226</v>
      </c>
      <c r="D148" t="s">
        <v>226</v>
      </c>
      <c r="E148" s="17" t="s">
        <v>226</v>
      </c>
      <c r="F148" t="str">
        <f ca="1">IFERROR(IF(A148="","",OFFSET(Results!$Z$1,MATCH(A148,Results!$A:$A,0)-1,0)),"")</f>
        <v/>
      </c>
      <c r="G148" s="6" t="str">
        <f t="shared" ca="1" si="4"/>
        <v/>
      </c>
      <c r="H148" t="s">
        <v>226</v>
      </c>
    </row>
    <row r="149" spans="1:8" x14ac:dyDescent="0.25">
      <c r="A149" t="s">
        <v>226</v>
      </c>
      <c r="B149" s="15" t="s">
        <v>226</v>
      </c>
      <c r="C149" t="s">
        <v>226</v>
      </c>
      <c r="D149" t="s">
        <v>226</v>
      </c>
      <c r="E149" s="17" t="s">
        <v>226</v>
      </c>
      <c r="F149" t="str">
        <f ca="1">IFERROR(IF(A149="","",OFFSET(Results!$Z$1,MATCH(A149,Results!$A:$A,0)-1,0)),"")</f>
        <v/>
      </c>
      <c r="G149" s="6" t="str">
        <f t="shared" ca="1" si="4"/>
        <v/>
      </c>
      <c r="H149" t="s">
        <v>226</v>
      </c>
    </row>
    <row r="150" spans="1:8" x14ac:dyDescent="0.25">
      <c r="A150" t="s">
        <v>226</v>
      </c>
      <c r="B150" s="15" t="s">
        <v>226</v>
      </c>
      <c r="C150" t="s">
        <v>226</v>
      </c>
      <c r="D150" t="s">
        <v>226</v>
      </c>
      <c r="E150" s="17" t="s">
        <v>226</v>
      </c>
      <c r="F150" t="str">
        <f ca="1">IFERROR(IF(A150="","",OFFSET(Results!$Z$1,MATCH(A150,Results!$A:$A,0)-1,0)),"")</f>
        <v/>
      </c>
      <c r="G150" s="6" t="str">
        <f t="shared" ca="1" si="4"/>
        <v/>
      </c>
      <c r="H150" t="s">
        <v>226</v>
      </c>
    </row>
    <row r="151" spans="1:8" x14ac:dyDescent="0.25">
      <c r="A151" t="s">
        <v>226</v>
      </c>
      <c r="B151" s="15" t="s">
        <v>226</v>
      </c>
      <c r="C151" t="s">
        <v>226</v>
      </c>
      <c r="D151" t="s">
        <v>226</v>
      </c>
      <c r="E151" s="17" t="s">
        <v>226</v>
      </c>
      <c r="F151" t="str">
        <f ca="1">IFERROR(IF(A151="","",OFFSET(Results!$Z$1,MATCH(A151,Results!$A:$A,0)-1,0)),"")</f>
        <v/>
      </c>
      <c r="G151" s="6" t="str">
        <f t="shared" ca="1" si="4"/>
        <v/>
      </c>
      <c r="H151" t="s">
        <v>226</v>
      </c>
    </row>
    <row r="152" spans="1:8" x14ac:dyDescent="0.25">
      <c r="A152" t="s">
        <v>226</v>
      </c>
      <c r="B152" s="15" t="s">
        <v>226</v>
      </c>
      <c r="C152" t="s">
        <v>226</v>
      </c>
      <c r="D152" t="s">
        <v>226</v>
      </c>
      <c r="E152" s="17" t="s">
        <v>226</v>
      </c>
      <c r="F152" t="str">
        <f ca="1">IFERROR(IF(A152="","",OFFSET(Results!$Z$1,MATCH(A152,Results!$A:$A,0)-1,0)),"")</f>
        <v/>
      </c>
      <c r="G152" s="6" t="str">
        <f t="shared" ca="1" si="4"/>
        <v/>
      </c>
      <c r="H152" t="s">
        <v>226</v>
      </c>
    </row>
    <row r="153" spans="1:8" x14ac:dyDescent="0.25">
      <c r="A153" t="s">
        <v>226</v>
      </c>
      <c r="B153" s="15" t="s">
        <v>226</v>
      </c>
      <c r="C153" t="s">
        <v>226</v>
      </c>
      <c r="D153" t="s">
        <v>226</v>
      </c>
      <c r="E153" s="17" t="s">
        <v>226</v>
      </c>
      <c r="F153" t="str">
        <f ca="1">IFERROR(IF(A153="","",OFFSET(Results!$Z$1,MATCH(A153,Results!$A:$A,0)-1,0)),"")</f>
        <v/>
      </c>
      <c r="G153" s="6" t="str">
        <f t="shared" ca="1" si="4"/>
        <v/>
      </c>
      <c r="H153" t="s">
        <v>226</v>
      </c>
    </row>
    <row r="154" spans="1:8" x14ac:dyDescent="0.25">
      <c r="A154" t="s">
        <v>226</v>
      </c>
      <c r="B154" s="15" t="s">
        <v>226</v>
      </c>
      <c r="C154" t="s">
        <v>226</v>
      </c>
      <c r="D154" t="s">
        <v>226</v>
      </c>
      <c r="E154" s="17" t="s">
        <v>226</v>
      </c>
      <c r="F154" t="str">
        <f ca="1">IFERROR(IF(A154="","",OFFSET(Results!$Z$1,MATCH(A154,Results!$A:$A,0)-1,0)),"")</f>
        <v/>
      </c>
      <c r="G154" s="6" t="str">
        <f t="shared" ca="1" si="4"/>
        <v/>
      </c>
      <c r="H154" t="s">
        <v>226</v>
      </c>
    </row>
    <row r="155" spans="1:8" x14ac:dyDescent="0.25">
      <c r="A155" t="s">
        <v>226</v>
      </c>
      <c r="B155" s="15" t="s">
        <v>226</v>
      </c>
      <c r="C155" t="s">
        <v>226</v>
      </c>
      <c r="D155" t="s">
        <v>226</v>
      </c>
      <c r="E155" s="17" t="s">
        <v>226</v>
      </c>
      <c r="F155" t="str">
        <f ca="1">IFERROR(IF(A155="","",OFFSET(Results!$Z$1,MATCH(A155,Results!$A:$A,0)-1,0)),"")</f>
        <v/>
      </c>
      <c r="G155" s="6" t="str">
        <f t="shared" ca="1" si="4"/>
        <v/>
      </c>
      <c r="H155" t="s">
        <v>226</v>
      </c>
    </row>
    <row r="156" spans="1:8" x14ac:dyDescent="0.25">
      <c r="A156" t="s">
        <v>226</v>
      </c>
      <c r="B156" s="15" t="s">
        <v>226</v>
      </c>
      <c r="C156" t="s">
        <v>226</v>
      </c>
      <c r="D156" t="s">
        <v>226</v>
      </c>
      <c r="E156" s="17" t="s">
        <v>226</v>
      </c>
      <c r="F156" t="str">
        <f ca="1">IFERROR(IF(A156="","",OFFSET(Results!$Z$1,MATCH(A156,Results!$A:$A,0)-1,0)),"")</f>
        <v/>
      </c>
      <c r="G156" s="6" t="str">
        <f t="shared" ca="1" si="4"/>
        <v/>
      </c>
      <c r="H156" t="s">
        <v>226</v>
      </c>
    </row>
    <row r="157" spans="1:8" x14ac:dyDescent="0.25">
      <c r="A157" t="s">
        <v>226</v>
      </c>
      <c r="B157" s="15" t="s">
        <v>226</v>
      </c>
      <c r="C157" t="s">
        <v>226</v>
      </c>
      <c r="D157" t="s">
        <v>226</v>
      </c>
      <c r="E157" s="17" t="s">
        <v>226</v>
      </c>
      <c r="F157" t="str">
        <f ca="1">IFERROR(IF(A157="","",OFFSET(Results!$Z$1,MATCH(A157,Results!$A:$A,0)-1,0)),"")</f>
        <v/>
      </c>
      <c r="G157" s="6" t="str">
        <f t="shared" ca="1" si="4"/>
        <v/>
      </c>
      <c r="H157" t="s">
        <v>226</v>
      </c>
    </row>
    <row r="158" spans="1:8" x14ac:dyDescent="0.25">
      <c r="A158" t="s">
        <v>226</v>
      </c>
      <c r="B158" s="15" t="s">
        <v>226</v>
      </c>
      <c r="C158" t="s">
        <v>226</v>
      </c>
      <c r="D158" t="s">
        <v>226</v>
      </c>
      <c r="E158" s="17" t="s">
        <v>226</v>
      </c>
      <c r="F158" t="str">
        <f ca="1">IFERROR(IF(A158="","",OFFSET(Results!$Z$1,MATCH(A158,Results!$A:$A,0)-1,0)),"")</f>
        <v/>
      </c>
      <c r="G158" s="6" t="str">
        <f t="shared" ca="1" si="4"/>
        <v/>
      </c>
      <c r="H158" t="s">
        <v>226</v>
      </c>
    </row>
    <row r="159" spans="1:8" x14ac:dyDescent="0.25">
      <c r="A159" t="s">
        <v>226</v>
      </c>
      <c r="B159" s="15" t="s">
        <v>226</v>
      </c>
      <c r="C159" t="s">
        <v>226</v>
      </c>
      <c r="D159" t="s">
        <v>226</v>
      </c>
      <c r="E159" s="17" t="s">
        <v>226</v>
      </c>
      <c r="F159" t="str">
        <f ca="1">IFERROR(IF(A159="","",OFFSET(Results!$Z$1,MATCH(A159,Results!$A:$A,0)-1,0)),"")</f>
        <v/>
      </c>
      <c r="G159" s="6" t="str">
        <f t="shared" ca="1" si="4"/>
        <v/>
      </c>
      <c r="H159" t="s">
        <v>226</v>
      </c>
    </row>
    <row r="160" spans="1:8" x14ac:dyDescent="0.25">
      <c r="F160" t="str">
        <f ca="1">IFERROR(IF(A160="","",OFFSET(Results!$Z$1,MATCH(A160,Results!$A:$A,0)-1,0)),"")</f>
        <v/>
      </c>
      <c r="G160" s="6" t="str">
        <f t="shared" ca="1" si="4"/>
        <v/>
      </c>
      <c r="H160" t="s">
        <v>226</v>
      </c>
    </row>
    <row r="161" spans="6:8" x14ac:dyDescent="0.25">
      <c r="F161" t="str">
        <f ca="1">IFERROR(IF(A161="","",OFFSET(Results!$Z$1,MATCH(A161,Results!$A:$A,0)-1,0)),"")</f>
        <v/>
      </c>
      <c r="G161" s="6" t="str">
        <f t="shared" ca="1" si="4"/>
        <v/>
      </c>
      <c r="H161" t="s">
        <v>226</v>
      </c>
    </row>
    <row r="162" spans="6:8" x14ac:dyDescent="0.25">
      <c r="F162" t="str">
        <f ca="1">IFERROR(IF(A162="","",OFFSET(Results!$Z$1,MATCH(A162,Results!$A:$A,0)-1,0)),"")</f>
        <v/>
      </c>
      <c r="G162" s="6" t="str">
        <f t="shared" ref="G162:G169" ca="1" si="5">IF(OR(E162="",F162=""),"",IF(F162=1,(IF(COUNTIFS(F:F,"&lt;="&amp;F162)&lt;=1,1,(1-COUNTIFS(F:F,"&lt;"&amp;F162))/COUNTIFS(F:F,F162)))*50*E162*(1+VALUE(MID(H162,FIND(": ",H162)+2,FIND("/",H162)-FIND(":",H162)-2))-1)+50*E162*(1+VALUE(MID(H162,FIND(": ",H162)+2,FIND("/",H162)-FIND(":",H162)-2))-1)/VALUE(RIGHT(H162,1)),IF(F162&lt;=VALUE(MID(H162,FIND(", ",H162)+2,1)),(IF(COUNTIFS(F:F,"&lt;="&amp;F162)&lt;=VALUE(MID(H162,FIND(", ",H162)+2,1)),1,(VALUE(MID(H162,FIND(", ",H162)+2,1))-COUNTIFS(F:F,"&lt;"&amp;F162))/COUNTIFS(F:F,F162)))*(50*E162*(1+VALUE(MID(H162,FIND(": ",H162)+2,FIND("/",H162)-FIND(":",H162)-2))-1)/VALUE(RIGHT(H162,1))+50*E162)-(100*E162),-E162*100)))</f>
        <v/>
      </c>
      <c r="H162" t="s">
        <v>226</v>
      </c>
    </row>
    <row r="163" spans="6:8" x14ac:dyDescent="0.25">
      <c r="F163" t="str">
        <f ca="1">IFERROR(IF(A163="","",OFFSET(Results!$Z$1,MATCH(A163,Results!$A:$A,0)-1,0)),"")</f>
        <v/>
      </c>
      <c r="G163" s="6" t="str">
        <f t="shared" ca="1" si="5"/>
        <v/>
      </c>
      <c r="H163" t="s">
        <v>226</v>
      </c>
    </row>
    <row r="164" spans="6:8" x14ac:dyDescent="0.25">
      <c r="F164" t="str">
        <f ca="1">IFERROR(IF(A164="","",OFFSET(Results!$Z$1,MATCH(A164,Results!$A:$A,0)-1,0)),"")</f>
        <v/>
      </c>
      <c r="G164" s="6" t="str">
        <f t="shared" ca="1" si="5"/>
        <v/>
      </c>
      <c r="H164" t="s">
        <v>226</v>
      </c>
    </row>
    <row r="165" spans="6:8" x14ac:dyDescent="0.25">
      <c r="F165" t="str">
        <f ca="1">IFERROR(IF(A165="","",OFFSET(Results!$Z$1,MATCH(A165,Results!$A:$A,0)-1,0)),"")</f>
        <v/>
      </c>
      <c r="G165" s="6" t="str">
        <f t="shared" ca="1" si="5"/>
        <v/>
      </c>
      <c r="H165" t="s">
        <v>226</v>
      </c>
    </row>
    <row r="166" spans="6:8" x14ac:dyDescent="0.25">
      <c r="F166" t="str">
        <f ca="1">IFERROR(IF(A166="","",OFFSET(Results!$Z$1,MATCH(A166,Results!$A:$A,0)-1,0)),"")</f>
        <v/>
      </c>
      <c r="G166" s="6" t="str">
        <f t="shared" ca="1" si="5"/>
        <v/>
      </c>
      <c r="H166" t="s">
        <v>226</v>
      </c>
    </row>
    <row r="167" spans="6:8" x14ac:dyDescent="0.25">
      <c r="F167" t="str">
        <f ca="1">IFERROR(IF(A167="","",OFFSET(Results!$Z$1,MATCH(A167,Results!$A:$A,0)-1,0)),"")</f>
        <v/>
      </c>
      <c r="G167" s="6" t="str">
        <f t="shared" ca="1" si="5"/>
        <v/>
      </c>
      <c r="H167" t="s">
        <v>226</v>
      </c>
    </row>
    <row r="168" spans="6:8" x14ac:dyDescent="0.25">
      <c r="F168" t="str">
        <f ca="1">IFERROR(IF(A168="","",OFFSET(Results!$Z$1,MATCH(A168,Results!$A:$A,0)-1,0)),"")</f>
        <v/>
      </c>
      <c r="G168" s="6" t="str">
        <f t="shared" ca="1" si="5"/>
        <v/>
      </c>
      <c r="H168" t="s">
        <v>226</v>
      </c>
    </row>
    <row r="169" spans="6:8" x14ac:dyDescent="0.25">
      <c r="G169" s="6" t="str">
        <f t="shared" si="5"/>
        <v/>
      </c>
      <c r="H169" t="s">
        <v>226</v>
      </c>
    </row>
  </sheetData>
  <conditionalFormatting sqref="G2:G169">
    <cfRule type="cellIs" dxfId="3" priority="1" stopIfTrue="1" operator="greaterThan">
      <formula>0</formula>
    </cfRule>
  </conditionalFormatting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9C56E-7696-4307-A9DE-B1CEEB752A02}">
  <sheetPr codeName="Sheet12"/>
  <dimension ref="A1:V241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 sqref="A1:XFD1048576"/>
    </sheetView>
  </sheetViews>
  <sheetFormatPr defaultRowHeight="15" x14ac:dyDescent="0.25"/>
  <cols>
    <col min="1" max="1" width="20.7109375" customWidth="1"/>
    <col min="2" max="2" width="9.28515625" customWidth="1"/>
    <col min="5" max="5" width="9.28515625" style="19" customWidth="1"/>
    <col min="6" max="6" width="9.28515625" customWidth="1"/>
    <col min="8" max="10" width="9.28515625" customWidth="1"/>
    <col min="13" max="13" width="20.7109375" customWidth="1"/>
    <col min="17" max="17" width="9.28515625" style="19" customWidth="1"/>
    <col min="21" max="21" width="9.28515625" customWidth="1"/>
  </cols>
  <sheetData>
    <row r="1" spans="1:22" x14ac:dyDescent="0.25">
      <c r="A1" t="s">
        <v>227</v>
      </c>
      <c r="B1" t="s">
        <v>228</v>
      </c>
      <c r="C1" t="s">
        <v>229</v>
      </c>
      <c r="D1" t="s">
        <v>230</v>
      </c>
      <c r="E1" s="19" t="s">
        <v>231</v>
      </c>
      <c r="F1" t="s">
        <v>232</v>
      </c>
      <c r="G1" t="s">
        <v>233</v>
      </c>
      <c r="H1" t="s">
        <v>234</v>
      </c>
      <c r="I1" t="s">
        <v>612</v>
      </c>
      <c r="J1" s="1" t="s">
        <v>240</v>
      </c>
      <c r="L1" t="s">
        <v>235</v>
      </c>
      <c r="M1" t="s">
        <v>227</v>
      </c>
      <c r="N1" t="s">
        <v>228</v>
      </c>
      <c r="O1" t="s">
        <v>229</v>
      </c>
      <c r="P1" t="s">
        <v>230</v>
      </c>
      <c r="Q1" s="19" t="s">
        <v>231</v>
      </c>
      <c r="R1" t="s">
        <v>232</v>
      </c>
      <c r="S1" t="s">
        <v>233</v>
      </c>
      <c r="T1" t="s">
        <v>234</v>
      </c>
      <c r="U1" t="s">
        <v>612</v>
      </c>
      <c r="V1" s="1" t="s">
        <v>240</v>
      </c>
    </row>
    <row r="2" spans="1:22" x14ac:dyDescent="0.25">
      <c r="A2" t="str">
        <f>IF(Win!A2="","",Win!A2)</f>
        <v>A Lim Kim</v>
      </c>
      <c r="B2">
        <f>IF(Win!B2="","",VALUE(Win!B2))</f>
        <v>1.44E-2</v>
      </c>
      <c r="C2">
        <f>IF(Win!C2="","",Win!C2)</f>
        <v>69</v>
      </c>
      <c r="D2">
        <f>IF(Win!D2="","",Win!D2)</f>
        <v>61</v>
      </c>
      <c r="E2" s="19" t="str">
        <f t="shared" ref="E2:E65" si="0">IF(D2="","",IF(ROUND((B2*(D2-1)-(1-B2))/(D2-1),3)&lt;=0,"",ROUND((B2*(D2-1)-(1-B2))/(D2-1),3)))</f>
        <v/>
      </c>
      <c r="F2" t="str">
        <f t="array" ref="F2">IF(E2="","",RANK(E2, $E$2:$E$241) + COUNTIFS($E$2:$E$241, E2, $D$2:$D$241, "&lt;"&amp;D2) + COUNTIFS($E$2:$E$241, E2, $D$2:$D$241, D2, $A$2:$A$241, "&lt;"&amp;A2))</f>
        <v/>
      </c>
      <c r="G2">
        <f ca="1">IF(Win!F2="","",Win!F2)</f>
        <v>1</v>
      </c>
      <c r="H2" s="6" t="str">
        <f ca="1">IF(OR(F2="",G2="",F2&gt;3),"",IF(G2=1,(IF(COUNTIFS(G:G,"&lt;="&amp;G2)&lt;=1,1,(1-COUNTIFS(G:G,"&lt;"&amp;G2))/COUNTIFS(G:G,G2)))*(1+VALUE(MID(J2,FIND(":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I2" s="6" t="str">
        <f ca="1">IF(OR(E2="",G2=""),"",IF(G2=1,(IF(COUNTIFS(G:G,"&lt;="&amp;G2)&lt;=1,1,(1-COUNTIFS(G:G,"&lt;"&amp;G2))/COUNTIFS(G:G,G2)))*(1+VALUE(MID(J2,FIND(":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J2" t="str">
        <f>IF(F2="","",Win!H2)</f>
        <v/>
      </c>
      <c r="M2" t="str">
        <f>IF(FRL!A2="","",FRL!A2)</f>
        <v>A Lim Kim</v>
      </c>
      <c r="N2" t="str">
        <f>IF(FRL!B2="","",FRL!B2)</f>
        <v>2.19%</v>
      </c>
      <c r="O2">
        <f>IF(FRL!C2="","",FRL!C2)</f>
        <v>46</v>
      </c>
      <c r="P2">
        <f>IF(FRL!D2="","",FRL!D2)</f>
        <v>34</v>
      </c>
      <c r="Q2" s="19" t="str">
        <f>IF(P2="","",IF(ROUND((N2*(P2-1)-(1-N2))/(P2-1),3)&lt;=0,"",ROUND((N2*(P2-1)-(1-N2))/(P2-1),3)))</f>
        <v/>
      </c>
      <c r="R2" t="str">
        <f t="array" ref="R2">IF(Q2="","",RANK(Q2, $Q$2:$Q$241) + COUNTIFS($Q$2:$Q$241, Q2, $P$2:$P$241, "&lt;"&amp;P2) + COUNTIFS($Q$2:$Q$241, Q2, $P$2:$P$241, P2, $M$2:$M$241, "&lt;"&amp;M2))</f>
        <v/>
      </c>
      <c r="S2">
        <f ca="1">IF(FRL!F2="","",FRL!F2)</f>
        <v>1</v>
      </c>
      <c r="T2" s="6" t="str">
        <f ca="1">IF(OR(R2="",S2="",R2&gt;3),"",IF(S2=1,(IF(COUNTIFS(S:S,"&lt;="&amp;S2)&lt;=1,1,(1-COUNTIFS(S:S,"&lt;"&amp;S2))/COUNTIFS(S:S,S2)))*(1+VALUE(MID(V2,FIND(":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U2" s="6" t="str">
        <f ca="1">IF(OR(Q2="",S2=""),"",IF(S2=1,(IF(COUNTIFS(S:S,"&lt;="&amp;S2)&lt;=1,1,(1-COUNTIFS(S:S,"&lt;"&amp;S2))/COUNTIFS(S:S,S2)))*(1+VALUE(MID(V2,FIND(":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V2" t="str">
        <f>IF(R2="","",FRL!H2)</f>
        <v/>
      </c>
    </row>
    <row r="3" spans="1:22" x14ac:dyDescent="0.25">
      <c r="A3" t="str">
        <f>IF(Win!A3="","",Win!A3)</f>
        <v>Alexa Pano</v>
      </c>
      <c r="B3">
        <f>IF(Win!B3="","",VALUE(Win!B3))</f>
        <v>5.8999999999999999E-3</v>
      </c>
      <c r="C3">
        <f>IF(Win!C3="","",Win!C3)</f>
        <v>169</v>
      </c>
      <c r="D3">
        <f>IF(Win!D3="","",Win!D3)</f>
        <v>101</v>
      </c>
      <c r="E3" s="19" t="str">
        <f t="shared" si="0"/>
        <v/>
      </c>
      <c r="F3" t="str">
        <f t="array" ref="F3">IF(E3="","",RANK(E3, $E$2:$E$241) + COUNTIFS($E$2:$E$241, E3, $D$2:$D$241, "&lt;"&amp;D3) + COUNTIFS($E$2:$E$241, E3, $D$2:$D$241, D3, $A$2:$A$241, "&lt;"&amp;A3))</f>
        <v/>
      </c>
      <c r="G3">
        <f ca="1">IF(Win!F3="","",Win!F3)</f>
        <v>27</v>
      </c>
      <c r="H3" s="6" t="str">
        <f t="shared" ref="H3:H66" ca="1" si="1">IF(OR(F3="",G3="",F3&gt;3),"",IF(G3=1,(IF(COUNTIFS(G:G,"&lt;="&amp;G3)&lt;=1,1,(1-COUNTIFS(G:G,"&lt;"&amp;G3))/COUNTIFS(G:G,G3)))*(1+VALUE(MID(J3,FIND(":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I3" s="6" t="str">
        <f t="shared" ref="I3:I66" ca="1" si="2">IF(OR(E3="",G3=""),"",IF(G3=1,(IF(COUNTIFS(G:G,"&lt;="&amp;G3)&lt;=1,1,(1-COUNTIFS(G:G,"&lt;"&amp;G3))/COUNTIFS(G:G,G3)))*(1+VALUE(MID(J3,FIND(":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J3" t="str">
        <f>IF(F3="","",Win!H3)</f>
        <v/>
      </c>
      <c r="M3" t="str">
        <f>IF(FRL!A3="","",FRL!A3)</f>
        <v>Alexa Pano</v>
      </c>
      <c r="N3" t="str">
        <f>IF(FRL!B3="","",FRL!B3)</f>
        <v>1.20%</v>
      </c>
      <c r="O3">
        <f>IF(FRL!C3="","",FRL!C3)</f>
        <v>83</v>
      </c>
      <c r="P3">
        <f>IF(FRL!D3="","",FRL!D3)</f>
        <v>51</v>
      </c>
      <c r="Q3" s="19" t="str">
        <f t="shared" ref="Q3:Q66" si="3">IF(P3="","",IF(ROUND((N3*(P3-1)-(1-N3))/(P3-1),3)&lt;=0,"",ROUND((N3*(P3-1)-(1-N3))/(P3-1),3)))</f>
        <v/>
      </c>
      <c r="R3" t="str">
        <f t="array" ref="R3">IF(Q3="","",RANK(Q3, $Q$2:$Q$241) + COUNTIFS($Q$2:$Q$241, Q3, $P$2:$P$241, "&lt;"&amp;P3) + COUNTIFS($Q$2:$Q$241, Q3, $P$2:$P$241, P3, $M$2:$M$241, "&lt;"&amp;M3))</f>
        <v/>
      </c>
      <c r="S3">
        <f ca="1">IF(FRL!F3="","",FRL!F3)</f>
        <v>17</v>
      </c>
      <c r="T3" s="6" t="str">
        <f t="shared" ref="T3:T66" ca="1" si="4">IF(OR(R3="",S3="",R3&gt;3),"",IF(S3=1,(IF(COUNTIFS(S:S,"&lt;="&amp;S3)&lt;=1,1,(1-COUNTIFS(S:S,"&lt;"&amp;S3))/COUNTIFS(S:S,S3)))*(1+VALUE(MID(V3,FIND(":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U3" s="6" t="str">
        <f t="shared" ref="U3:U66" ca="1" si="5">IF(OR(Q3="",S3=""),"",IF(S3=1,(IF(COUNTIFS(S:S,"&lt;="&amp;S3)&lt;=1,1,(1-COUNTIFS(S:S,"&lt;"&amp;S3))/COUNTIFS(S:S,S3)))*(1+VALUE(MID(V3,FIND(":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V3" t="str">
        <f>IF(R3="","",FRL!H3)</f>
        <v/>
      </c>
    </row>
    <row r="4" spans="1:22" x14ac:dyDescent="0.25">
      <c r="A4" t="str">
        <f>IF(Win!A4="","",Win!A4)</f>
        <v>Allisen Corpuz</v>
      </c>
      <c r="B4">
        <f>IF(Win!B4="","",VALUE(Win!B4))</f>
        <v>2.8500000000000001E-2</v>
      </c>
      <c r="C4">
        <f>IF(Win!C4="","",Win!C4)</f>
        <v>35</v>
      </c>
      <c r="D4">
        <f>IF(Win!D4="","",Win!D4)</f>
        <v>46</v>
      </c>
      <c r="E4" s="19">
        <f t="shared" si="0"/>
        <v>7.0000000000000001E-3</v>
      </c>
      <c r="F4">
        <f t="array" ref="F4">IF(E4="","",RANK(E4, $E$2:$E$241) + COUNTIFS($E$2:$E$241, E4, $D$2:$D$241, "&lt;"&amp;D4) + COUNTIFS($E$2:$E$241, E4, $D$2:$D$241, D4, $A$2:$A$241, "&lt;"&amp;A4))</f>
        <v>2</v>
      </c>
      <c r="G4">
        <f ca="1">IF(Win!F4="","",Win!F4)</f>
        <v>22</v>
      </c>
      <c r="H4" s="6">
        <f t="shared" ca="1" si="1"/>
        <v>-2</v>
      </c>
      <c r="I4" s="6">
        <f t="shared" ca="1" si="2"/>
        <v>-2</v>
      </c>
      <c r="J4" t="str">
        <f>IF(F4="","",Win!H4)</f>
        <v>Bet365: 45/1, 4pl, 1/4</v>
      </c>
      <c r="M4" t="str">
        <f>IF(FRL!A4="","",FRL!A4)</f>
        <v>Allisen Corpuz</v>
      </c>
      <c r="N4" t="str">
        <f>IF(FRL!B4="","",FRL!B4)</f>
        <v>3.12%</v>
      </c>
      <c r="O4">
        <f>IF(FRL!C4="","",FRL!C4)</f>
        <v>32</v>
      </c>
      <c r="P4">
        <f>IF(FRL!D4="","",FRL!D4)</f>
        <v>29</v>
      </c>
      <c r="Q4" s="19" t="str">
        <f t="shared" si="3"/>
        <v/>
      </c>
      <c r="R4" t="str">
        <f t="array" ref="R4">IF(Q4="","",RANK(Q4, $Q$2:$Q$241) + COUNTIFS($Q$2:$Q$241, Q4, $P$2:$P$241, "&lt;"&amp;P4) + COUNTIFS($Q$2:$Q$241, Q4, $P$2:$P$241, P4, $M$2:$M$241, "&lt;"&amp;M4))</f>
        <v/>
      </c>
      <c r="S4">
        <f ca="1">IF(FRL!F4="","",FRL!F4)</f>
        <v>17</v>
      </c>
      <c r="T4" s="6" t="str">
        <f t="shared" ca="1" si="4"/>
        <v/>
      </c>
      <c r="U4" s="6" t="str">
        <f t="shared" ca="1" si="5"/>
        <v/>
      </c>
      <c r="V4" t="str">
        <f>IF(R4="","",FRL!H4)</f>
        <v/>
      </c>
    </row>
    <row r="5" spans="1:22" x14ac:dyDescent="0.25">
      <c r="A5" t="str">
        <f>IF(Win!A5="","",Win!A5)</f>
        <v>Amy Yang</v>
      </c>
      <c r="B5">
        <f>IF(Win!B5="","",VALUE(Win!B5))</f>
        <v>2.1000000000000001E-2</v>
      </c>
      <c r="C5">
        <f>IF(Win!C5="","",Win!C5)</f>
        <v>48</v>
      </c>
      <c r="D5">
        <f>IF(Win!D5="","",Win!D5)</f>
        <v>51</v>
      </c>
      <c r="E5" s="19">
        <f t="shared" si="0"/>
        <v>1E-3</v>
      </c>
      <c r="F5">
        <f t="array" ref="F5">IF(E5="","",RANK(E5, $E$2:$E$241) + COUNTIFS($E$2:$E$241, E5, $D$2:$D$241, "&lt;"&amp;D5) + COUNTIFS($E$2:$E$241, E5, $D$2:$D$241, D5, $A$2:$A$241, "&lt;"&amp;A5))</f>
        <v>10</v>
      </c>
      <c r="G5">
        <f ca="1">IF(Win!F5="","",Win!F5)</f>
        <v>22</v>
      </c>
      <c r="H5" s="6" t="str">
        <f t="shared" ca="1" si="1"/>
        <v/>
      </c>
      <c r="I5" s="6">
        <f t="shared" ca="1" si="2"/>
        <v>-2</v>
      </c>
      <c r="J5" t="str">
        <f>IF(F5="","",Win!H5)</f>
        <v>Spreadex: 50/1, 4pl, 1/4</v>
      </c>
      <c r="M5" t="str">
        <f>IF(FRL!A5="","",FRL!A5)</f>
        <v>Amy Yang</v>
      </c>
      <c r="N5" t="str">
        <f>IF(FRL!B5="","",FRL!B5)</f>
        <v>2.67%</v>
      </c>
      <c r="O5">
        <f>IF(FRL!C5="","",FRL!C5)</f>
        <v>37</v>
      </c>
      <c r="P5">
        <f>IF(FRL!D5="","",FRL!D5)</f>
        <v>31</v>
      </c>
      <c r="Q5" s="19" t="str">
        <f t="shared" si="3"/>
        <v/>
      </c>
      <c r="R5" t="str">
        <f t="array" ref="R5">IF(Q5="","",RANK(Q5, $Q$2:$Q$241) + COUNTIFS($Q$2:$Q$241, Q5, $P$2:$P$241, "&lt;"&amp;P5) + COUNTIFS($Q$2:$Q$241, Q5, $P$2:$P$241, P5, $M$2:$M$241, "&lt;"&amp;M5))</f>
        <v/>
      </c>
      <c r="S5">
        <f ca="1">IF(FRL!F5="","",FRL!F5)</f>
        <v>17</v>
      </c>
      <c r="T5" s="6" t="str">
        <f t="shared" ca="1" si="4"/>
        <v/>
      </c>
      <c r="U5" s="6" t="str">
        <f t="shared" ca="1" si="5"/>
        <v/>
      </c>
      <c r="V5" t="str">
        <f>IF(R5="","",FRL!H5)</f>
        <v/>
      </c>
    </row>
    <row r="6" spans="1:22" x14ac:dyDescent="0.25">
      <c r="A6" t="str">
        <f>IF(Win!A6="","",Win!A6)</f>
        <v>Angel Yin</v>
      </c>
      <c r="B6">
        <f>IF(Win!B6="","",VALUE(Win!B6))</f>
        <v>3.2000000000000001E-2</v>
      </c>
      <c r="C6">
        <f>IF(Win!C6="","",Win!C6)</f>
        <v>31</v>
      </c>
      <c r="D6">
        <f>IF(Win!D6="","",Win!D6)</f>
        <v>31</v>
      </c>
      <c r="E6" s="19" t="str">
        <f t="shared" si="0"/>
        <v/>
      </c>
      <c r="F6" t="str">
        <f t="array" ref="F6">IF(E6="","",RANK(E6, $E$2:$E$241) + COUNTIFS($E$2:$E$241, E6, $D$2:$D$241, "&lt;"&amp;D6) + COUNTIFS($E$2:$E$241, E6, $D$2:$D$241, D6, $A$2:$A$241, "&lt;"&amp;A6))</f>
        <v/>
      </c>
      <c r="G6">
        <f ca="1">IF(Win!F6="","",Win!F6)</f>
        <v>18</v>
      </c>
      <c r="H6" s="6" t="str">
        <f t="shared" ca="1" si="1"/>
        <v/>
      </c>
      <c r="I6" s="6" t="str">
        <f t="shared" ca="1" si="2"/>
        <v/>
      </c>
      <c r="J6" t="str">
        <f>IF(F6="","",Win!H6)</f>
        <v/>
      </c>
      <c r="M6" t="str">
        <f>IF(FRL!A6="","",FRL!A6)</f>
        <v>Angel Yin</v>
      </c>
      <c r="N6" t="str">
        <f>IF(FRL!B6="","",FRL!B6)</f>
        <v>3.42%</v>
      </c>
      <c r="O6">
        <f>IF(FRL!C6="","",FRL!C6)</f>
        <v>29</v>
      </c>
      <c r="P6">
        <f>IF(FRL!D6="","",FRL!D6)</f>
        <v>26</v>
      </c>
      <c r="Q6" s="19" t="str">
        <f t="shared" si="3"/>
        <v/>
      </c>
      <c r="R6" t="str">
        <f t="array" ref="R6">IF(Q6="","",RANK(Q6, $Q$2:$Q$241) + COUNTIFS($Q$2:$Q$241, Q6, $P$2:$P$241, "&lt;"&amp;P6) + COUNTIFS($Q$2:$Q$241, Q6, $P$2:$P$241, P6, $M$2:$M$241, "&lt;"&amp;M6))</f>
        <v/>
      </c>
      <c r="S6">
        <f ca="1">IF(FRL!F6="","",FRL!F6)</f>
        <v>17</v>
      </c>
      <c r="T6" s="6" t="str">
        <f t="shared" ca="1" si="4"/>
        <v/>
      </c>
      <c r="U6" s="6" t="str">
        <f t="shared" ca="1" si="5"/>
        <v/>
      </c>
      <c r="V6" t="str">
        <f>IF(R6="","",FRL!H6)</f>
        <v/>
      </c>
    </row>
    <row r="7" spans="1:22" x14ac:dyDescent="0.25">
      <c r="A7" t="str">
        <f>IF(Win!A7="","",Win!A7)</f>
        <v>Ashleigh Buhai</v>
      </c>
      <c r="B7">
        <f>IF(Win!B7="","",VALUE(Win!B7))</f>
        <v>1.3100000000000001E-2</v>
      </c>
      <c r="C7">
        <f>IF(Win!C7="","",Win!C7)</f>
        <v>76</v>
      </c>
      <c r="D7">
        <f>IF(Win!D7="","",Win!D7)</f>
        <v>51</v>
      </c>
      <c r="E7" s="19" t="str">
        <f t="shared" si="0"/>
        <v/>
      </c>
      <c r="F7" t="str">
        <f t="array" ref="F7">IF(E7="","",RANK(E7, $E$2:$E$241) + COUNTIFS($E$2:$E$241, E7, $D$2:$D$241, "&lt;"&amp;D7) + COUNTIFS($E$2:$E$241, E7, $D$2:$D$241, D7, $A$2:$A$241, "&lt;"&amp;A7))</f>
        <v/>
      </c>
      <c r="G7">
        <f ca="1">IF(Win!F7="","",Win!F7)</f>
        <v>10</v>
      </c>
      <c r="H7" s="6" t="str">
        <f t="shared" ca="1" si="1"/>
        <v/>
      </c>
      <c r="I7" s="6" t="str">
        <f t="shared" ca="1" si="2"/>
        <v/>
      </c>
      <c r="J7" t="str">
        <f>IF(F7="","",Win!H7)</f>
        <v/>
      </c>
      <c r="M7" t="str">
        <f>IF(FRL!A7="","",FRL!A7)</f>
        <v>Ashleigh Buhai</v>
      </c>
      <c r="N7" t="str">
        <f>IF(FRL!B7="","",FRL!B7)</f>
        <v>2.01%</v>
      </c>
      <c r="O7">
        <f>IF(FRL!C7="","",FRL!C7)</f>
        <v>50</v>
      </c>
      <c r="P7">
        <f>IF(FRL!D7="","",FRL!D7)</f>
        <v>34</v>
      </c>
      <c r="Q7" s="19" t="str">
        <f t="shared" si="3"/>
        <v/>
      </c>
      <c r="R7" t="str">
        <f t="array" ref="R7">IF(Q7="","",RANK(Q7, $Q$2:$Q$241) + COUNTIFS($Q$2:$Q$241, Q7, $P$2:$P$241, "&lt;"&amp;P7) + COUNTIFS($Q$2:$Q$241, Q7, $P$2:$P$241, P7, $M$2:$M$241, "&lt;"&amp;M7))</f>
        <v/>
      </c>
      <c r="S7">
        <f ca="1">IF(FRL!F7="","",FRL!F7)</f>
        <v>17</v>
      </c>
      <c r="T7" s="6" t="str">
        <f t="shared" ca="1" si="4"/>
        <v/>
      </c>
      <c r="U7" s="6" t="str">
        <f t="shared" ca="1" si="5"/>
        <v/>
      </c>
      <c r="V7" t="str">
        <f>IF(R7="","",FRL!H7)</f>
        <v/>
      </c>
    </row>
    <row r="8" spans="1:22" x14ac:dyDescent="0.25">
      <c r="A8" t="str">
        <f>IF(Win!A8="","",Win!A8)</f>
        <v>Ayaka Furue</v>
      </c>
      <c r="B8">
        <f>IF(Win!B8="","",VALUE(Win!B8))</f>
        <v>5.5399999999999998E-2</v>
      </c>
      <c r="C8">
        <f>IF(Win!C8="","",Win!C8)</f>
        <v>18</v>
      </c>
      <c r="D8">
        <f>IF(Win!D8="","",Win!D8)</f>
        <v>15</v>
      </c>
      <c r="E8" s="19" t="str">
        <f t="shared" si="0"/>
        <v/>
      </c>
      <c r="F8" t="str">
        <f t="array" ref="F8">IF(E8="","",RANK(E8, $E$2:$E$241) + COUNTIFS($E$2:$E$241, E8, $D$2:$D$241, "&lt;"&amp;D8) + COUNTIFS($E$2:$E$241, E8, $D$2:$D$241, D8, $A$2:$A$241, "&lt;"&amp;A8))</f>
        <v/>
      </c>
      <c r="G8">
        <f ca="1">IF(Win!F8="","",Win!F8)</f>
        <v>25</v>
      </c>
      <c r="H8" s="6" t="str">
        <f t="shared" ca="1" si="1"/>
        <v/>
      </c>
      <c r="I8" s="6" t="str">
        <f t="shared" ca="1" si="2"/>
        <v/>
      </c>
      <c r="J8" t="str">
        <f>IF(F8="","",Win!H8)</f>
        <v/>
      </c>
      <c r="M8" t="str">
        <f>IF(FRL!A8="","",FRL!A8)</f>
        <v>Ayaka Furue</v>
      </c>
      <c r="N8" t="str">
        <f>IF(FRL!B8="","",FRL!B8)</f>
        <v>4.65%</v>
      </c>
      <c r="O8">
        <f>IF(FRL!C8="","",FRL!C8)</f>
        <v>22</v>
      </c>
      <c r="P8">
        <f>IF(FRL!D8="","",FRL!D8)</f>
        <v>17</v>
      </c>
      <c r="Q8" s="19" t="str">
        <f t="shared" si="3"/>
        <v/>
      </c>
      <c r="R8" t="str">
        <f t="array" ref="R8">IF(Q8="","",RANK(Q8, $Q$2:$Q$241) + COUNTIFS($Q$2:$Q$241, Q8, $P$2:$P$241, "&lt;"&amp;P8) + COUNTIFS($Q$2:$Q$241, Q8, $P$2:$P$241, P8, $M$2:$M$241, "&lt;"&amp;M8))</f>
        <v/>
      </c>
      <c r="S8">
        <f ca="1">IF(FRL!F8="","",FRL!F8)</f>
        <v>14</v>
      </c>
      <c r="T8" s="6" t="str">
        <f t="shared" ca="1" si="4"/>
        <v/>
      </c>
      <c r="U8" s="6" t="str">
        <f t="shared" ca="1" si="5"/>
        <v/>
      </c>
      <c r="V8" t="str">
        <f>IF(R8="","",FRL!H8)</f>
        <v/>
      </c>
    </row>
    <row r="9" spans="1:22" x14ac:dyDescent="0.25">
      <c r="A9" t="str">
        <f>IF(Win!A9="","",Win!A9)</f>
        <v>Bailey Tardy</v>
      </c>
      <c r="B9">
        <f>IF(Win!B9="","",VALUE(Win!B9))</f>
        <v>5.1999999999999998E-3</v>
      </c>
      <c r="C9">
        <f>IF(Win!C9="","",Win!C9)</f>
        <v>192</v>
      </c>
      <c r="D9">
        <f>IF(Win!D9="","",Win!D9)</f>
        <v>151</v>
      </c>
      <c r="E9" s="19" t="str">
        <f t="shared" si="0"/>
        <v/>
      </c>
      <c r="F9" t="str">
        <f t="array" ref="F9">IF(E9="","",RANK(E9, $E$2:$E$241) + COUNTIFS($E$2:$E$241, E9, $D$2:$D$241, "&lt;"&amp;D9) + COUNTIFS($E$2:$E$241, E9, $D$2:$D$241, D9, $A$2:$A$241, "&lt;"&amp;A9))</f>
        <v/>
      </c>
      <c r="G9">
        <f ca="1">IF(Win!F9="","",Win!F9)</f>
        <v>25</v>
      </c>
      <c r="H9" s="6" t="str">
        <f t="shared" ca="1" si="1"/>
        <v/>
      </c>
      <c r="I9" s="6" t="str">
        <f t="shared" ca="1" si="2"/>
        <v/>
      </c>
      <c r="J9" t="str">
        <f>IF(F9="","",Win!H9)</f>
        <v/>
      </c>
      <c r="M9" t="str">
        <f>IF(FRL!A9="","",FRL!A9)</f>
        <v>Bailey Tardy</v>
      </c>
      <c r="N9" t="str">
        <f>IF(FRL!B9="","",FRL!B9)</f>
        <v>1.21%</v>
      </c>
      <c r="O9">
        <f>IF(FRL!C9="","",FRL!C9)</f>
        <v>83</v>
      </c>
      <c r="P9">
        <f>IF(FRL!D9="","",FRL!D9)</f>
        <v>56</v>
      </c>
      <c r="Q9" s="19" t="str">
        <f t="shared" si="3"/>
        <v/>
      </c>
      <c r="R9" t="str">
        <f t="array" ref="R9">IF(Q9="","",RANK(Q9, $Q$2:$Q$241) + COUNTIFS($Q$2:$Q$241, Q9, $P$2:$P$241, "&lt;"&amp;P9) + COUNTIFS($Q$2:$Q$241, Q9, $P$2:$P$241, P9, $M$2:$M$241, "&lt;"&amp;M9))</f>
        <v/>
      </c>
      <c r="S9">
        <f ca="1">IF(FRL!F9="","",FRL!F9)</f>
        <v>17</v>
      </c>
      <c r="T9" s="6" t="str">
        <f t="shared" ca="1" si="4"/>
        <v/>
      </c>
      <c r="U9" s="6" t="str">
        <f t="shared" ca="1" si="5"/>
        <v/>
      </c>
      <c r="V9" t="str">
        <f>IF(R9="","",FRL!H9)</f>
        <v/>
      </c>
    </row>
    <row r="10" spans="1:22" x14ac:dyDescent="0.25">
      <c r="A10" t="str">
        <f>IF(Win!A10="","",Win!A10)</f>
        <v>Brooke M. Henderson</v>
      </c>
      <c r="B10">
        <f>IF(Win!B10="","",VALUE(Win!B10))</f>
        <v>4.6399999999999997E-2</v>
      </c>
      <c r="C10">
        <f>IF(Win!C10="","",Win!C10)</f>
        <v>22</v>
      </c>
      <c r="D10">
        <f>IF(Win!D10="","",Win!D10)</f>
        <v>19</v>
      </c>
      <c r="E10" s="19" t="str">
        <f t="shared" si="0"/>
        <v/>
      </c>
      <c r="F10" t="str">
        <f t="array" ref="F10">IF(E10="","",RANK(E10, $E$2:$E$241) + COUNTIFS($E$2:$E$241, E10, $D$2:$D$241, "&lt;"&amp;D10) + COUNTIFS($E$2:$E$241, E10, $D$2:$D$241, D10, $A$2:$A$241, "&lt;"&amp;A10))</f>
        <v/>
      </c>
      <c r="G10">
        <f ca="1">IF(Win!F10="","",Win!F10)</f>
        <v>14</v>
      </c>
      <c r="H10" s="6" t="str">
        <f t="shared" ca="1" si="1"/>
        <v/>
      </c>
      <c r="I10" s="6" t="str">
        <f t="shared" ca="1" si="2"/>
        <v/>
      </c>
      <c r="J10" t="str">
        <f>IF(F10="","",Win!H10)</f>
        <v/>
      </c>
      <c r="M10" t="str">
        <f>IF(FRL!A10="","",FRL!A10)</f>
        <v>Brooke M. Henderson</v>
      </c>
      <c r="N10" t="str">
        <f>IF(FRL!B10="","",FRL!B10)</f>
        <v>4.24%</v>
      </c>
      <c r="O10">
        <f>IF(FRL!C10="","",FRL!C10)</f>
        <v>24</v>
      </c>
      <c r="P10">
        <f>IF(FRL!D10="","",FRL!D10)</f>
        <v>19</v>
      </c>
      <c r="Q10" s="19" t="str">
        <f t="shared" si="3"/>
        <v/>
      </c>
      <c r="R10" t="str">
        <f t="array" ref="R10">IF(Q10="","",RANK(Q10, $Q$2:$Q$241) + COUNTIFS($Q$2:$Q$241, Q10, $P$2:$P$241, "&lt;"&amp;P10) + COUNTIFS($Q$2:$Q$241, Q10, $P$2:$P$241, P10, $M$2:$M$241, "&lt;"&amp;M10))</f>
        <v/>
      </c>
      <c r="S10">
        <f ca="1">IF(FRL!F10="","",FRL!F10)</f>
        <v>17</v>
      </c>
      <c r="T10" s="6" t="str">
        <f t="shared" ca="1" si="4"/>
        <v/>
      </c>
      <c r="U10" s="6" t="str">
        <f t="shared" ca="1" si="5"/>
        <v/>
      </c>
      <c r="V10" t="str">
        <f>IF(R10="","",FRL!H10)</f>
        <v/>
      </c>
    </row>
    <row r="11" spans="1:22" x14ac:dyDescent="0.25">
      <c r="A11" t="str">
        <f>IF(Win!A11="","",Win!A11)</f>
        <v>Celine Boutier</v>
      </c>
      <c r="B11">
        <f>IF(Win!B11="","",VALUE(Win!B11))</f>
        <v>6.7799999999999999E-2</v>
      </c>
      <c r="C11">
        <f>IF(Win!C11="","",Win!C11)</f>
        <v>15</v>
      </c>
      <c r="D11">
        <f>IF(Win!D11="","",Win!D11)</f>
        <v>15</v>
      </c>
      <c r="E11" s="19">
        <f t="shared" si="0"/>
        <v>1E-3</v>
      </c>
      <c r="F11">
        <f t="array" ref="F11">IF(E11="","",RANK(E11, $E$2:$E$241) + COUNTIFS($E$2:$E$241, E11, $D$2:$D$241, "&lt;"&amp;D11) + COUNTIFS($E$2:$E$241, E11, $D$2:$D$241, D11, $A$2:$A$241, "&lt;"&amp;A11))</f>
        <v>7</v>
      </c>
      <c r="G11">
        <f ca="1">IF(Win!F11="","",Win!F11)</f>
        <v>14</v>
      </c>
      <c r="H11" s="6" t="str">
        <f t="shared" ca="1" si="1"/>
        <v/>
      </c>
      <c r="I11" s="6">
        <f t="shared" ca="1" si="2"/>
        <v>-2</v>
      </c>
      <c r="J11" t="str">
        <f>IF(F11="","",Win!H11)</f>
        <v>Skybet: 14/1, 4pl, 1/4</v>
      </c>
      <c r="M11" t="str">
        <f>IF(FRL!A11="","",FRL!A11)</f>
        <v>Celine Boutier</v>
      </c>
      <c r="N11" t="str">
        <f>IF(FRL!B11="","",FRL!B11)</f>
        <v>5.40%</v>
      </c>
      <c r="O11">
        <f>IF(FRL!C11="","",FRL!C11)</f>
        <v>19</v>
      </c>
      <c r="P11">
        <f>IF(FRL!D11="","",FRL!D11)</f>
        <v>17</v>
      </c>
      <c r="Q11" s="19" t="str">
        <f t="shared" si="3"/>
        <v/>
      </c>
      <c r="R11" t="str">
        <f t="array" ref="R11">IF(Q11="","",RANK(Q11, $Q$2:$Q$241) + COUNTIFS($Q$2:$Q$241, Q11, $P$2:$P$241, "&lt;"&amp;P11) + COUNTIFS($Q$2:$Q$241, Q11, $P$2:$P$241, P11, $M$2:$M$241, "&lt;"&amp;M11))</f>
        <v/>
      </c>
      <c r="S11">
        <f ca="1">IF(FRL!F11="","",FRL!F11)</f>
        <v>4</v>
      </c>
      <c r="T11" s="6" t="str">
        <f t="shared" ca="1" si="4"/>
        <v/>
      </c>
      <c r="U11" s="6" t="str">
        <f t="shared" ca="1" si="5"/>
        <v/>
      </c>
      <c r="V11" t="str">
        <f>IF(R11="","",FRL!H11)</f>
        <v/>
      </c>
    </row>
    <row r="12" spans="1:22" x14ac:dyDescent="0.25">
      <c r="A12" t="str">
        <f>IF(Win!A12="","",Win!A12)</f>
        <v>Chanettee Wannasaen</v>
      </c>
      <c r="B12">
        <f>IF(Win!B12="","",VALUE(Win!B12))</f>
        <v>1.1299999999999999E-2</v>
      </c>
      <c r="C12">
        <f>IF(Win!C12="","",Win!C12)</f>
        <v>88</v>
      </c>
      <c r="D12">
        <f>IF(Win!D12="","",Win!D12)</f>
        <v>101</v>
      </c>
      <c r="E12" s="19">
        <f t="shared" si="0"/>
        <v>1E-3</v>
      </c>
      <c r="F12">
        <f t="array" ref="F12">IF(E12="","",RANK(E12, $E$2:$E$241) + COUNTIFS($E$2:$E$241, E12, $D$2:$D$241, "&lt;"&amp;D12) + COUNTIFS($E$2:$E$241, E12, $D$2:$D$241, D12, $A$2:$A$241, "&lt;"&amp;A12))</f>
        <v>11</v>
      </c>
      <c r="G12">
        <f ca="1">IF(Win!F12="","",Win!F12)</f>
        <v>32</v>
      </c>
      <c r="H12" s="6" t="str">
        <f t="shared" ca="1" si="1"/>
        <v/>
      </c>
      <c r="I12" s="6">
        <f t="shared" ca="1" si="2"/>
        <v>-2</v>
      </c>
      <c r="J12" t="str">
        <f>IF(F12="","",Win!H12)</f>
        <v>Ladbrokes: 100/1, 4pl, 1/4</v>
      </c>
      <c r="M12" t="str">
        <f>IF(FRL!A12="","",FRL!A12)</f>
        <v>Chanettee Wannasaen</v>
      </c>
      <c r="N12" t="str">
        <f>IF(FRL!B12="","",FRL!B12)</f>
        <v>1.89%</v>
      </c>
      <c r="O12">
        <f>IF(FRL!C12="","",FRL!C12)</f>
        <v>53</v>
      </c>
      <c r="P12">
        <f>IF(FRL!D12="","",FRL!D12)</f>
        <v>51</v>
      </c>
      <c r="Q12" s="19" t="str">
        <f t="shared" si="3"/>
        <v/>
      </c>
      <c r="R12" t="str">
        <f t="array" ref="R12">IF(Q12="","",RANK(Q12, $Q$2:$Q$241) + COUNTIFS($Q$2:$Q$241, Q12, $P$2:$P$241, "&lt;"&amp;P12) + COUNTIFS($Q$2:$Q$241, Q12, $P$2:$P$241, P12, $M$2:$M$241, "&lt;"&amp;M12))</f>
        <v/>
      </c>
      <c r="S12">
        <f ca="1">IF(FRL!F12="","",FRL!F12)</f>
        <v>30</v>
      </c>
      <c r="T12" s="6" t="str">
        <f t="shared" ca="1" si="4"/>
        <v/>
      </c>
      <c r="U12" s="6" t="str">
        <f t="shared" ca="1" si="5"/>
        <v/>
      </c>
      <c r="V12" t="str">
        <f>IF(R12="","",FRL!H12)</f>
        <v/>
      </c>
    </row>
    <row r="13" spans="1:22" x14ac:dyDescent="0.25">
      <c r="A13" t="str">
        <f>IF(Win!A13="","",Win!A13)</f>
        <v>Cheyenne Knight</v>
      </c>
      <c r="B13">
        <f>IF(Win!B13="","",VALUE(Win!B13))</f>
        <v>7.1000000000000004E-3</v>
      </c>
      <c r="C13">
        <f>IF(Win!C13="","",Win!C13)</f>
        <v>141</v>
      </c>
      <c r="D13">
        <f>IF(Win!D13="","",Win!D13)</f>
        <v>101</v>
      </c>
      <c r="E13" s="19" t="str">
        <f t="shared" si="0"/>
        <v/>
      </c>
      <c r="F13" t="str">
        <f t="array" ref="F13">IF(E13="","",RANK(E13, $E$2:$E$241) + COUNTIFS($E$2:$E$241, E13, $D$2:$D$241, "&lt;"&amp;D13) + COUNTIFS($E$2:$E$241, E13, $D$2:$D$241, D13, $A$2:$A$241, "&lt;"&amp;A13))</f>
        <v/>
      </c>
      <c r="G13">
        <f ca="1">IF(Win!F13="","",Win!F13)</f>
        <v>22</v>
      </c>
      <c r="H13" s="6" t="str">
        <f t="shared" ca="1" si="1"/>
        <v/>
      </c>
      <c r="I13" s="6" t="str">
        <f t="shared" ca="1" si="2"/>
        <v/>
      </c>
      <c r="J13" t="str">
        <f>IF(F13="","",Win!H13)</f>
        <v/>
      </c>
      <c r="M13" t="str">
        <f>IF(FRL!A13="","",FRL!A13)</f>
        <v>Cheyenne Knight</v>
      </c>
      <c r="N13" t="str">
        <f>IF(FRL!B13="","",FRL!B13)</f>
        <v>1.44%</v>
      </c>
      <c r="O13">
        <f>IF(FRL!C13="","",FRL!C13)</f>
        <v>69</v>
      </c>
      <c r="P13">
        <f>IF(FRL!D13="","",FRL!D13)</f>
        <v>46</v>
      </c>
      <c r="Q13" s="19" t="str">
        <f t="shared" si="3"/>
        <v/>
      </c>
      <c r="R13" t="str">
        <f t="array" ref="R13">IF(Q13="","",RANK(Q13, $Q$2:$Q$241) + COUNTIFS($Q$2:$Q$241, Q13, $P$2:$P$241, "&lt;"&amp;P13) + COUNTIFS($Q$2:$Q$241, Q13, $P$2:$P$241, P13, $M$2:$M$241, "&lt;"&amp;M13))</f>
        <v/>
      </c>
      <c r="S13">
        <f ca="1">IF(FRL!F13="","",FRL!F13)</f>
        <v>4</v>
      </c>
      <c r="T13" s="6" t="str">
        <f t="shared" ca="1" si="4"/>
        <v/>
      </c>
      <c r="U13" s="6" t="str">
        <f t="shared" ca="1" si="5"/>
        <v/>
      </c>
      <c r="V13" t="str">
        <f>IF(R13="","",FRL!H13)</f>
        <v/>
      </c>
    </row>
    <row r="14" spans="1:22" x14ac:dyDescent="0.25">
      <c r="A14" t="str">
        <f>IF(Win!A14="","",Win!A14)</f>
        <v>Elizabeth Szokol</v>
      </c>
      <c r="B14">
        <f>IF(Win!B14="","",VALUE(Win!B14))</f>
        <v>3.5999999999999999E-3</v>
      </c>
      <c r="C14">
        <f>IF(Win!C14="","",Win!C14)</f>
        <v>278</v>
      </c>
      <c r="D14">
        <f>IF(Win!D14="","",Win!D14)</f>
        <v>401</v>
      </c>
      <c r="E14" s="19">
        <f t="shared" si="0"/>
        <v>1E-3</v>
      </c>
      <c r="F14">
        <f t="array" ref="F14">IF(E14="","",RANK(E14, $E$2:$E$241) + COUNTIFS($E$2:$E$241, E14, $D$2:$D$241, "&lt;"&amp;D14) + COUNTIFS($E$2:$E$241, E14, $D$2:$D$241, D14, $A$2:$A$241, "&lt;"&amp;A14))</f>
        <v>13</v>
      </c>
      <c r="G14">
        <f ca="1">IF(Win!F14="","",Win!F14)</f>
        <v>14</v>
      </c>
      <c r="H14" s="6" t="str">
        <f t="shared" ca="1" si="1"/>
        <v/>
      </c>
      <c r="I14" s="6">
        <f t="shared" ca="1" si="2"/>
        <v>-2</v>
      </c>
      <c r="J14" t="str">
        <f>IF(F14="","",Win!H14)</f>
        <v>Spreadex: 400/1, 4pl, 1/4</v>
      </c>
      <c r="M14" t="str">
        <f>IF(FRL!A14="","",FRL!A14)</f>
        <v>Elizabeth Szokol</v>
      </c>
      <c r="N14" t="str">
        <f>IF(FRL!B14="","",FRL!B14)</f>
        <v>0.96%</v>
      </c>
      <c r="O14">
        <f>IF(FRL!C14="","",FRL!C14)</f>
        <v>104</v>
      </c>
      <c r="P14">
        <f>IF(FRL!D14="","",FRL!D14)</f>
        <v>101</v>
      </c>
      <c r="Q14" s="19" t="str">
        <f t="shared" si="3"/>
        <v/>
      </c>
      <c r="R14" t="str">
        <f t="array" ref="R14">IF(Q14="","",RANK(Q14, $Q$2:$Q$241) + COUNTIFS($Q$2:$Q$241, Q14, $P$2:$P$241, "&lt;"&amp;P14) + COUNTIFS($Q$2:$Q$241, Q14, $P$2:$P$241, P14, $M$2:$M$241, "&lt;"&amp;M14))</f>
        <v/>
      </c>
      <c r="S14">
        <f ca="1">IF(FRL!F14="","",FRL!F14)</f>
        <v>14</v>
      </c>
      <c r="T14" s="6" t="str">
        <f t="shared" ca="1" si="4"/>
        <v/>
      </c>
      <c r="U14" s="6" t="str">
        <f t="shared" ca="1" si="5"/>
        <v/>
      </c>
      <c r="V14" t="str">
        <f>IF(R14="","",FRL!H14)</f>
        <v/>
      </c>
    </row>
    <row r="15" spans="1:22" x14ac:dyDescent="0.25">
      <c r="A15" t="str">
        <f>IF(Win!A15="","",Win!A15)</f>
        <v>Haeran Ryu</v>
      </c>
      <c r="B15">
        <f>IF(Win!B15="","",VALUE(Win!B15))</f>
        <v>6.9099999999999995E-2</v>
      </c>
      <c r="C15">
        <f>IF(Win!C15="","",Win!C15)</f>
        <v>14</v>
      </c>
      <c r="D15">
        <f>IF(Win!D15="","",Win!D15)</f>
        <v>12</v>
      </c>
      <c r="E15" s="19" t="str">
        <f t="shared" si="0"/>
        <v/>
      </c>
      <c r="F15" t="str">
        <f t="array" ref="F15">IF(E15="","",RANK(E15, $E$2:$E$241) + COUNTIFS($E$2:$E$241, E15, $D$2:$D$241, "&lt;"&amp;D15) + COUNTIFS($E$2:$E$241, E15, $D$2:$D$241, D15, $A$2:$A$241, "&lt;"&amp;A15))</f>
        <v/>
      </c>
      <c r="G15">
        <f ca="1">IF(Win!F15="","",Win!F15)</f>
        <v>14</v>
      </c>
      <c r="H15" s="6" t="str">
        <f t="shared" ca="1" si="1"/>
        <v/>
      </c>
      <c r="I15" s="6" t="str">
        <f t="shared" ca="1" si="2"/>
        <v/>
      </c>
      <c r="J15" t="str">
        <f>IF(F15="","",Win!H15)</f>
        <v/>
      </c>
      <c r="M15" t="str">
        <f>IF(FRL!A15="","",FRL!A15)</f>
        <v>Haeran Ryu</v>
      </c>
      <c r="N15" t="str">
        <f>IF(FRL!B15="","",FRL!B15)</f>
        <v>5.53%</v>
      </c>
      <c r="O15">
        <f>IF(FRL!C15="","",FRL!C15)</f>
        <v>18</v>
      </c>
      <c r="P15">
        <f>IF(FRL!D15="","",FRL!D15)</f>
        <v>15</v>
      </c>
      <c r="Q15" s="19" t="str">
        <f t="shared" si="3"/>
        <v/>
      </c>
      <c r="R15" t="str">
        <f t="array" ref="R15">IF(Q15="","",RANK(Q15, $Q$2:$Q$241) + COUNTIFS($Q$2:$Q$241, Q15, $P$2:$P$241, "&lt;"&amp;P15) + COUNTIFS($Q$2:$Q$241, Q15, $P$2:$P$241, P15, $M$2:$M$241, "&lt;"&amp;M15))</f>
        <v/>
      </c>
      <c r="S15">
        <f ca="1">IF(FRL!F15="","",FRL!F15)</f>
        <v>4</v>
      </c>
      <c r="T15" s="6" t="str">
        <f t="shared" ca="1" si="4"/>
        <v/>
      </c>
      <c r="U15" s="6" t="str">
        <f t="shared" ca="1" si="5"/>
        <v/>
      </c>
      <c r="V15" t="str">
        <f>IF(R15="","",FRL!H15)</f>
        <v/>
      </c>
    </row>
    <row r="16" spans="1:22" x14ac:dyDescent="0.25">
      <c r="A16" t="str">
        <f>IF(Win!A16="","",Win!A16)</f>
        <v>Hannah Green</v>
      </c>
      <c r="B16">
        <f>IF(Win!B16="","",VALUE(Win!B16))</f>
        <v>3.9699999999999999E-2</v>
      </c>
      <c r="C16">
        <f>IF(Win!C16="","",Win!C16)</f>
        <v>25</v>
      </c>
      <c r="D16">
        <f>IF(Win!D16="","",Win!D16)</f>
        <v>26</v>
      </c>
      <c r="E16" s="19">
        <f t="shared" si="0"/>
        <v>1E-3</v>
      </c>
      <c r="F16">
        <f t="array" ref="F16">IF(E16="","",RANK(E16, $E$2:$E$241) + COUNTIFS($E$2:$E$241, E16, $D$2:$D$241, "&lt;"&amp;D16) + COUNTIFS($E$2:$E$241, E16, $D$2:$D$241, D16, $A$2:$A$241, "&lt;"&amp;A16))</f>
        <v>8</v>
      </c>
      <c r="G16">
        <f ca="1">IF(Win!F16="","",Win!F16)</f>
        <v>20</v>
      </c>
      <c r="H16" s="6" t="str">
        <f t="shared" ca="1" si="1"/>
        <v/>
      </c>
      <c r="I16" s="6">
        <f t="shared" ca="1" si="2"/>
        <v>-2</v>
      </c>
      <c r="J16" t="str">
        <f>IF(F16="","",Win!H16)</f>
        <v>Bet365: 25/1, 4pl, 1/4</v>
      </c>
      <c r="M16" t="str">
        <f>IF(FRL!A16="","",FRL!A16)</f>
        <v>Hannah Green</v>
      </c>
      <c r="N16" t="str">
        <f>IF(FRL!B16="","",FRL!B16)</f>
        <v>3.95%</v>
      </c>
      <c r="O16">
        <f>IF(FRL!C16="","",FRL!C16)</f>
        <v>25</v>
      </c>
      <c r="P16">
        <f>IF(FRL!D16="","",FRL!D16)</f>
        <v>23</v>
      </c>
      <c r="Q16" s="19" t="str">
        <f t="shared" si="3"/>
        <v/>
      </c>
      <c r="R16" t="str">
        <f t="array" ref="R16">IF(Q16="","",RANK(Q16, $Q$2:$Q$241) + COUNTIFS($Q$2:$Q$241, Q16, $P$2:$P$241, "&lt;"&amp;P16) + COUNTIFS($Q$2:$Q$241, Q16, $P$2:$P$241, P16, $M$2:$M$241, "&lt;"&amp;M16))</f>
        <v/>
      </c>
      <c r="S16">
        <f ca="1">IF(FRL!F16="","",FRL!F16)</f>
        <v>4</v>
      </c>
      <c r="T16" s="6" t="str">
        <f t="shared" ca="1" si="4"/>
        <v/>
      </c>
      <c r="U16" s="6" t="str">
        <f t="shared" ca="1" si="5"/>
        <v/>
      </c>
      <c r="V16" t="str">
        <f>IF(R16="","",FRL!H16)</f>
        <v/>
      </c>
    </row>
    <row r="17" spans="1:22" x14ac:dyDescent="0.25">
      <c r="A17" t="str">
        <f>IF(Win!A17="","",Win!A17)</f>
        <v>Hyo Joo Kim</v>
      </c>
      <c r="B17">
        <f>IF(Win!B17="","",VALUE(Win!B17))</f>
        <v>2.5499999999999998E-2</v>
      </c>
      <c r="C17">
        <f>IF(Win!C17="","",Win!C17)</f>
        <v>39</v>
      </c>
      <c r="D17">
        <f>IF(Win!D17="","",Win!D17)</f>
        <v>41</v>
      </c>
      <c r="E17" s="19">
        <f t="shared" si="0"/>
        <v>1E-3</v>
      </c>
      <c r="F17">
        <f t="array" ref="F17">IF(E17="","",RANK(E17, $E$2:$E$241) + COUNTIFS($E$2:$E$241, E17, $D$2:$D$241, "&lt;"&amp;D17) + COUNTIFS($E$2:$E$241, E17, $D$2:$D$241, D17, $A$2:$A$241, "&lt;"&amp;A17))</f>
        <v>9</v>
      </c>
      <c r="G17">
        <f ca="1">IF(Win!F17="","",Win!F17)</f>
        <v>10</v>
      </c>
      <c r="H17" s="6" t="str">
        <f t="shared" ca="1" si="1"/>
        <v/>
      </c>
      <c r="I17" s="6">
        <f t="shared" ca="1" si="2"/>
        <v>-2</v>
      </c>
      <c r="J17" t="str">
        <f>IF(F17="","",Win!H17)</f>
        <v>Skybet: 40/1, 4pl, 1/4</v>
      </c>
      <c r="M17" t="str">
        <f>IF(FRL!A17="","",FRL!A17)</f>
        <v>Hyo Joo Kim</v>
      </c>
      <c r="N17" t="str">
        <f>IF(FRL!B17="","",FRL!B17)</f>
        <v>2.97%</v>
      </c>
      <c r="O17">
        <f>IF(FRL!C17="","",FRL!C17)</f>
        <v>34</v>
      </c>
      <c r="P17">
        <f>IF(FRL!D17="","",FRL!D17)</f>
        <v>29</v>
      </c>
      <c r="Q17" s="19" t="str">
        <f t="shared" si="3"/>
        <v/>
      </c>
      <c r="R17" t="str">
        <f t="array" ref="R17">IF(Q17="","",RANK(Q17, $Q$2:$Q$241) + COUNTIFS($Q$2:$Q$241, Q17, $P$2:$P$241, "&lt;"&amp;P17) + COUNTIFS($Q$2:$Q$241, Q17, $P$2:$P$241, P17, $M$2:$M$241, "&lt;"&amp;M17))</f>
        <v/>
      </c>
      <c r="S17">
        <f ca="1">IF(FRL!F17="","",FRL!F17)</f>
        <v>17</v>
      </c>
      <c r="T17" s="6" t="str">
        <f t="shared" ca="1" si="4"/>
        <v/>
      </c>
      <c r="U17" s="6" t="str">
        <f t="shared" ca="1" si="5"/>
        <v/>
      </c>
      <c r="V17" t="str">
        <f>IF(R17="","",FRL!H17)</f>
        <v/>
      </c>
    </row>
    <row r="18" spans="1:22" x14ac:dyDescent="0.25">
      <c r="A18" t="str">
        <f>IF(Win!A18="","",Win!A18)</f>
        <v>Jasmine Suwannapura</v>
      </c>
      <c r="B18">
        <f>IF(Win!B18="","",VALUE(Win!B18))</f>
        <v>7.4000000000000003E-3</v>
      </c>
      <c r="C18">
        <f>IF(Win!C18="","",Win!C18)</f>
        <v>135</v>
      </c>
      <c r="D18">
        <f>IF(Win!D18="","",Win!D18)</f>
        <v>176</v>
      </c>
      <c r="E18" s="19">
        <f t="shared" si="0"/>
        <v>2E-3</v>
      </c>
      <c r="F18">
        <f t="array" ref="F18">IF(E18="","",RANK(E18, $E$2:$E$241) + COUNTIFS($E$2:$E$241, E18, $D$2:$D$241, "&lt;"&amp;D18) + COUNTIFS($E$2:$E$241, E18, $D$2:$D$241, D18, $A$2:$A$241, "&lt;"&amp;A18))</f>
        <v>5</v>
      </c>
      <c r="G18">
        <f ca="1">IF(Win!F18="","",Win!F18)</f>
        <v>28</v>
      </c>
      <c r="H18" s="6" t="str">
        <f t="shared" ca="1" si="1"/>
        <v/>
      </c>
      <c r="I18" s="6">
        <f t="shared" ca="1" si="2"/>
        <v>-2</v>
      </c>
      <c r="J18" t="str">
        <f>IF(F18="","",Win!H18)</f>
        <v>Spreadex: 175/1, 4pl, 1/4</v>
      </c>
      <c r="M18" t="str">
        <f>IF(FRL!A18="","",FRL!A18)</f>
        <v>Jasmine Suwannapura</v>
      </c>
      <c r="N18" t="str">
        <f>IF(FRL!B18="","",FRL!B18)</f>
        <v>1.45%</v>
      </c>
      <c r="O18">
        <f>IF(FRL!C18="","",FRL!C18)</f>
        <v>69</v>
      </c>
      <c r="P18">
        <f>IF(FRL!D18="","",FRL!D18)</f>
        <v>71</v>
      </c>
      <c r="Q18" s="19" t="str">
        <f t="shared" si="3"/>
        <v/>
      </c>
      <c r="R18" t="str">
        <f t="array" ref="R18">IF(Q18="","",RANK(Q18, $Q$2:$Q$241) + COUNTIFS($Q$2:$Q$241, Q18, $P$2:$P$241, "&lt;"&amp;P18) + COUNTIFS($Q$2:$Q$241, Q18, $P$2:$P$241, P18, $M$2:$M$241, "&lt;"&amp;M18))</f>
        <v/>
      </c>
      <c r="S18">
        <f ca="1">IF(FRL!F18="","",FRL!F18)</f>
        <v>28</v>
      </c>
      <c r="T18" s="6" t="str">
        <f t="shared" ca="1" si="4"/>
        <v/>
      </c>
      <c r="U18" s="6" t="str">
        <f t="shared" ca="1" si="5"/>
        <v/>
      </c>
      <c r="V18" t="str">
        <f>IF(R18="","",FRL!H18)</f>
        <v/>
      </c>
    </row>
    <row r="19" spans="1:22" x14ac:dyDescent="0.25">
      <c r="A19" t="str">
        <f>IF(Win!A19="","",Win!A19)</f>
        <v>Jin Young Ko</v>
      </c>
      <c r="B19">
        <f>IF(Win!B19="","",VALUE(Win!B19))</f>
        <v>3.1699999999999999E-2</v>
      </c>
      <c r="C19">
        <f>IF(Win!C19="","",Win!C19)</f>
        <v>32</v>
      </c>
      <c r="D19">
        <f>IF(Win!D19="","",Win!D19)</f>
        <v>19</v>
      </c>
      <c r="E19" s="19" t="str">
        <f t="shared" si="0"/>
        <v/>
      </c>
      <c r="F19" t="str">
        <f t="array" ref="F19">IF(E19="","",RANK(E19, $E$2:$E$241) + COUNTIFS($E$2:$E$241, E19, $D$2:$D$241, "&lt;"&amp;D19) + COUNTIFS($E$2:$E$241, E19, $D$2:$D$241, D19, $A$2:$A$241, "&lt;"&amp;A19))</f>
        <v/>
      </c>
      <c r="G19">
        <f ca="1">IF(Win!F19="","",Win!F19)</f>
        <v>4</v>
      </c>
      <c r="H19" s="6" t="str">
        <f t="shared" ca="1" si="1"/>
        <v/>
      </c>
      <c r="I19" s="6" t="str">
        <f t="shared" ca="1" si="2"/>
        <v/>
      </c>
      <c r="J19" t="str">
        <f>IF(F19="","",Win!H19)</f>
        <v/>
      </c>
      <c r="M19" t="str">
        <f>IF(FRL!A19="","",FRL!A19)</f>
        <v>Jin Young Ko</v>
      </c>
      <c r="N19" t="str">
        <f>IF(FRL!B19="","",FRL!B19)</f>
        <v>3.53%</v>
      </c>
      <c r="O19">
        <f>IF(FRL!C19="","",FRL!C19)</f>
        <v>28</v>
      </c>
      <c r="P19">
        <f>IF(FRL!D19="","",FRL!D19)</f>
        <v>21</v>
      </c>
      <c r="Q19" s="19" t="str">
        <f t="shared" si="3"/>
        <v/>
      </c>
      <c r="R19" t="str">
        <f t="array" ref="R19">IF(Q19="","",RANK(Q19, $Q$2:$Q$241) + COUNTIFS($Q$2:$Q$241, Q19, $P$2:$P$241, "&lt;"&amp;P19) + COUNTIFS($Q$2:$Q$241, Q19, $P$2:$P$241, P19, $M$2:$M$241, "&lt;"&amp;M19))</f>
        <v/>
      </c>
      <c r="S19">
        <f ca="1">IF(FRL!F19="","",FRL!F19)</f>
        <v>2</v>
      </c>
      <c r="T19" s="6" t="str">
        <f t="shared" ca="1" si="4"/>
        <v/>
      </c>
      <c r="U19" s="6" t="str">
        <f t="shared" ca="1" si="5"/>
        <v/>
      </c>
      <c r="V19" t="str">
        <f>IF(R19="","",FRL!H19)</f>
        <v/>
      </c>
    </row>
    <row r="20" spans="1:22" x14ac:dyDescent="0.25">
      <c r="A20" t="str">
        <f>IF(Win!A20="","",Win!A20)</f>
        <v>Lauren Coughlin</v>
      </c>
      <c r="B20">
        <f>IF(Win!B20="","",VALUE(Win!B20))</f>
        <v>2.5899999999999999E-2</v>
      </c>
      <c r="C20">
        <f>IF(Win!C20="","",Win!C20)</f>
        <v>39</v>
      </c>
      <c r="D20">
        <f>IF(Win!D20="","",Win!D20)</f>
        <v>41</v>
      </c>
      <c r="E20" s="19">
        <f t="shared" si="0"/>
        <v>2E-3</v>
      </c>
      <c r="F20">
        <f t="array" ref="F20">IF(E20="","",RANK(E20, $E$2:$E$241) + COUNTIFS($E$2:$E$241, E20, $D$2:$D$241, "&lt;"&amp;D20) + COUNTIFS($E$2:$E$241, E20, $D$2:$D$241, D20, $A$2:$A$241, "&lt;"&amp;A20))</f>
        <v>4</v>
      </c>
      <c r="G20">
        <f ca="1">IF(Win!F20="","",Win!F20)</f>
        <v>7</v>
      </c>
      <c r="H20" s="6" t="str">
        <f t="shared" ca="1" si="1"/>
        <v/>
      </c>
      <c r="I20" s="6">
        <f t="shared" ca="1" si="2"/>
        <v>-2</v>
      </c>
      <c r="J20" t="str">
        <f>IF(F20="","",Win!H20)</f>
        <v>Ladbrokes: 40/1, 4pl, 1/4</v>
      </c>
      <c r="M20" t="str">
        <f>IF(FRL!A20="","",FRL!A20)</f>
        <v>Lauren Coughlin</v>
      </c>
      <c r="N20" t="str">
        <f>IF(FRL!B20="","",FRL!B20)</f>
        <v>3.09%</v>
      </c>
      <c r="O20">
        <f>IF(FRL!C20="","",FRL!C20)</f>
        <v>32</v>
      </c>
      <c r="P20">
        <f>IF(FRL!D20="","",FRL!D20)</f>
        <v>31</v>
      </c>
      <c r="Q20" s="19" t="str">
        <f t="shared" si="3"/>
        <v/>
      </c>
      <c r="R20" t="str">
        <f t="array" ref="R20">IF(Q20="","",RANK(Q20, $Q$2:$Q$241) + COUNTIFS($Q$2:$Q$241, Q20, $P$2:$P$241, "&lt;"&amp;P20) + COUNTIFS($Q$2:$Q$241, Q20, $P$2:$P$241, P20, $M$2:$M$241, "&lt;"&amp;M20))</f>
        <v/>
      </c>
      <c r="S20">
        <f ca="1">IF(FRL!F20="","",FRL!F20)</f>
        <v>17</v>
      </c>
      <c r="T20" s="6" t="str">
        <f t="shared" ca="1" si="4"/>
        <v/>
      </c>
      <c r="U20" s="6" t="str">
        <f t="shared" ca="1" si="5"/>
        <v/>
      </c>
      <c r="V20" t="str">
        <f>IF(R20="","",FRL!H20)</f>
        <v/>
      </c>
    </row>
    <row r="21" spans="1:22" x14ac:dyDescent="0.25">
      <c r="A21" t="str">
        <f>IF(Win!A21="","",Win!A21)</f>
        <v>Leona Maguire</v>
      </c>
      <c r="B21">
        <f>IF(Win!B21="","",VALUE(Win!B21))</f>
        <v>1.01E-2</v>
      </c>
      <c r="C21">
        <f>IF(Win!C21="","",Win!C21)</f>
        <v>99</v>
      </c>
      <c r="D21">
        <f>IF(Win!D21="","",Win!D21)</f>
        <v>71</v>
      </c>
      <c r="E21" s="19" t="str">
        <f t="shared" si="0"/>
        <v/>
      </c>
      <c r="F21" t="str">
        <f t="array" ref="F21">IF(E21="","",RANK(E21, $E$2:$E$241) + COUNTIFS($E$2:$E$241, E21, $D$2:$D$241, "&lt;"&amp;D21) + COUNTIFS($E$2:$E$241, E21, $D$2:$D$241, D21, $A$2:$A$241, "&lt;"&amp;A21))</f>
        <v/>
      </c>
      <c r="G21">
        <f ca="1">IF(Win!F21="","",Win!F21)</f>
        <v>9</v>
      </c>
      <c r="H21" s="6" t="str">
        <f t="shared" ca="1" si="1"/>
        <v/>
      </c>
      <c r="I21" s="6" t="str">
        <f t="shared" ca="1" si="2"/>
        <v/>
      </c>
      <c r="J21" t="str">
        <f>IF(F21="","",Win!H21)</f>
        <v/>
      </c>
      <c r="M21" t="str">
        <f>IF(FRL!A21="","",FRL!A21)</f>
        <v>Leona Maguire</v>
      </c>
      <c r="N21" t="str">
        <f>IF(FRL!B21="","",FRL!B21)</f>
        <v>1.81%</v>
      </c>
      <c r="O21">
        <f>IF(FRL!C21="","",FRL!C21)</f>
        <v>55</v>
      </c>
      <c r="P21">
        <f>IF(FRL!D21="","",FRL!D21)</f>
        <v>41</v>
      </c>
      <c r="Q21" s="19" t="str">
        <f t="shared" si="3"/>
        <v/>
      </c>
      <c r="R21" t="str">
        <f t="array" ref="R21">IF(Q21="","",RANK(Q21, $Q$2:$Q$241) + COUNTIFS($Q$2:$Q$241, Q21, $P$2:$P$241, "&lt;"&amp;P21) + COUNTIFS($Q$2:$Q$241, Q21, $P$2:$P$241, P21, $M$2:$M$241, "&lt;"&amp;M21))</f>
        <v/>
      </c>
      <c r="S21">
        <f ca="1">IF(FRL!F21="","",FRL!F21)</f>
        <v>4</v>
      </c>
      <c r="T21" s="6" t="str">
        <f t="shared" ca="1" si="4"/>
        <v/>
      </c>
      <c r="U21" s="6" t="str">
        <f t="shared" ca="1" si="5"/>
        <v/>
      </c>
      <c r="V21" t="str">
        <f>IF(R21="","",FRL!H21)</f>
        <v/>
      </c>
    </row>
    <row r="22" spans="1:22" x14ac:dyDescent="0.25">
      <c r="A22" t="str">
        <f>IF(Win!A22="","",Win!A22)</f>
        <v>Linn Grant</v>
      </c>
      <c r="B22">
        <f>IF(Win!B22="","",VALUE(Win!B22))</f>
        <v>5.2900000000000003E-2</v>
      </c>
      <c r="C22">
        <f>IF(Win!C22="","",Win!C22)</f>
        <v>19</v>
      </c>
      <c r="D22">
        <f>IF(Win!D22="","",Win!D22)</f>
        <v>23</v>
      </c>
      <c r="E22" s="19">
        <f t="shared" si="0"/>
        <v>0.01</v>
      </c>
      <c r="F22">
        <f t="array" ref="F22">IF(E22="","",RANK(E22, $E$2:$E$241) + COUNTIFS($E$2:$E$241, E22, $D$2:$D$241, "&lt;"&amp;D22) + COUNTIFS($E$2:$E$241, E22, $D$2:$D$241, D22, $A$2:$A$241, "&lt;"&amp;A22))</f>
        <v>1</v>
      </c>
      <c r="G22">
        <f ca="1">IF(Win!F22="","",Win!F22)</f>
        <v>3</v>
      </c>
      <c r="H22" s="6">
        <f t="shared" ca="1" si="1"/>
        <v>4.5</v>
      </c>
      <c r="I22" s="6">
        <f t="shared" ca="1" si="2"/>
        <v>4.5</v>
      </c>
      <c r="J22" t="str">
        <f>IF(F22="","",Win!H22)</f>
        <v>Spreadex: 22/1, 4pl, 1/4</v>
      </c>
      <c r="M22" t="str">
        <f>IF(FRL!A22="","",FRL!A22)</f>
        <v>Linn Grant</v>
      </c>
      <c r="N22" t="str">
        <f>IF(FRL!B22="","",FRL!B22)</f>
        <v>4.69%</v>
      </c>
      <c r="O22">
        <f>IF(FRL!C22="","",FRL!C22)</f>
        <v>21</v>
      </c>
      <c r="P22">
        <f>IF(FRL!D22="","",FRL!D22)</f>
        <v>21</v>
      </c>
      <c r="Q22" s="19" t="str">
        <f t="shared" si="3"/>
        <v/>
      </c>
      <c r="R22" t="str">
        <f t="array" ref="R22">IF(Q22="","",RANK(Q22, $Q$2:$Q$241) + COUNTIFS($Q$2:$Q$241, Q22, $P$2:$P$241, "&lt;"&amp;P22) + COUNTIFS($Q$2:$Q$241, Q22, $P$2:$P$241, P22, $M$2:$M$241, "&lt;"&amp;M22))</f>
        <v/>
      </c>
      <c r="S22">
        <f ca="1">IF(FRL!F22="","",FRL!F22)</f>
        <v>4</v>
      </c>
      <c r="T22" s="6" t="str">
        <f t="shared" ca="1" si="4"/>
        <v/>
      </c>
      <c r="U22" s="6" t="str">
        <f t="shared" ca="1" si="5"/>
        <v/>
      </c>
      <c r="V22" t="str">
        <f>IF(R22="","",FRL!H22)</f>
        <v/>
      </c>
    </row>
    <row r="23" spans="1:22" x14ac:dyDescent="0.25">
      <c r="A23" t="str">
        <f>IF(Win!A23="","",Win!A23)</f>
        <v>Linnea Strom</v>
      </c>
      <c r="B23">
        <f>IF(Win!B23="","",VALUE(Win!B23))</f>
        <v>5.1999999999999998E-3</v>
      </c>
      <c r="C23">
        <f>IF(Win!C23="","",Win!C23)</f>
        <v>192</v>
      </c>
      <c r="D23">
        <f>IF(Win!D23="","",Win!D23)</f>
        <v>351</v>
      </c>
      <c r="E23" s="19">
        <f t="shared" si="0"/>
        <v>2E-3</v>
      </c>
      <c r="F23">
        <f t="array" ref="F23">IF(E23="","",RANK(E23, $E$2:$E$241) + COUNTIFS($E$2:$E$241, E23, $D$2:$D$241, "&lt;"&amp;D23) + COUNTIFS($E$2:$E$241, E23, $D$2:$D$241, D23, $A$2:$A$241, "&lt;"&amp;A23))</f>
        <v>6</v>
      </c>
      <c r="G23">
        <f ca="1">IF(Win!F23="","",Win!F23)</f>
        <v>29</v>
      </c>
      <c r="H23" s="6" t="str">
        <f t="shared" ca="1" si="1"/>
        <v/>
      </c>
      <c r="I23" s="6">
        <f t="shared" ca="1" si="2"/>
        <v>-2</v>
      </c>
      <c r="J23" t="str">
        <f>IF(F23="","",Win!H23)</f>
        <v>Bet365: 350/1, 4pl, 1/4</v>
      </c>
      <c r="M23" t="str">
        <f>IF(FRL!A23="","",FRL!A23)</f>
        <v>Linnea Strom</v>
      </c>
      <c r="N23" t="str">
        <f>IF(FRL!B23="","",FRL!B23)</f>
        <v>1.16%</v>
      </c>
      <c r="O23">
        <f>IF(FRL!C23="","",FRL!C23)</f>
        <v>86</v>
      </c>
      <c r="P23">
        <f>IF(FRL!D23="","",FRL!D23)</f>
        <v>81</v>
      </c>
      <c r="Q23" s="19" t="str">
        <f t="shared" si="3"/>
        <v/>
      </c>
      <c r="R23" t="str">
        <f t="array" ref="R23">IF(Q23="","",RANK(Q23, $Q$2:$Q$241) + COUNTIFS($Q$2:$Q$241, Q23, $P$2:$P$241, "&lt;"&amp;P23) + COUNTIFS($Q$2:$Q$241, Q23, $P$2:$P$241, P23, $M$2:$M$241, "&lt;"&amp;M23))</f>
        <v/>
      </c>
      <c r="S23">
        <f ca="1">IF(FRL!F23="","",FRL!F23)</f>
        <v>31</v>
      </c>
      <c r="T23" s="6" t="str">
        <f t="shared" ca="1" si="4"/>
        <v/>
      </c>
      <c r="U23" s="6" t="str">
        <f t="shared" ca="1" si="5"/>
        <v/>
      </c>
      <c r="V23" t="str">
        <f>IF(R23="","",FRL!H23)</f>
        <v/>
      </c>
    </row>
    <row r="24" spans="1:22" x14ac:dyDescent="0.25">
      <c r="A24" t="str">
        <f>IF(Win!A24="","",Win!A24)</f>
        <v>Lydia Ko</v>
      </c>
      <c r="B24">
        <f>IF(Win!B24="","",VALUE(Win!B24))</f>
        <v>9.64E-2</v>
      </c>
      <c r="C24">
        <f>IF(Win!C24="","",Win!C24)</f>
        <v>10</v>
      </c>
      <c r="D24">
        <f>IF(Win!D24="","",Win!D24)</f>
        <v>8</v>
      </c>
      <c r="E24" s="19" t="str">
        <f t="shared" si="0"/>
        <v/>
      </c>
      <c r="F24" t="str">
        <f t="array" ref="F24">IF(E24="","",RANK(E24, $E$2:$E$241) + COUNTIFS($E$2:$E$241, E24, $D$2:$D$241, "&lt;"&amp;D24) + COUNTIFS($E$2:$E$241, E24, $D$2:$D$241, D24, $A$2:$A$241, "&lt;"&amp;A24))</f>
        <v/>
      </c>
      <c r="G24">
        <f ca="1">IF(Win!F24="","",Win!F24)</f>
        <v>6</v>
      </c>
      <c r="H24" s="6" t="str">
        <f t="shared" ca="1" si="1"/>
        <v/>
      </c>
      <c r="I24" s="6" t="str">
        <f t="shared" ca="1" si="2"/>
        <v/>
      </c>
      <c r="J24" t="str">
        <f>IF(F24="","",Win!H24)</f>
        <v/>
      </c>
      <c r="M24" t="str">
        <f>IF(FRL!A24="","",FRL!A24)</f>
        <v>Lydia Ko</v>
      </c>
      <c r="N24" t="str">
        <f>IF(FRL!B24="","",FRL!B24)</f>
        <v>6.88%</v>
      </c>
      <c r="O24">
        <f>IF(FRL!C24="","",FRL!C24)</f>
        <v>15</v>
      </c>
      <c r="P24">
        <f>IF(FRL!D24="","",FRL!D24)</f>
        <v>12</v>
      </c>
      <c r="Q24" s="19" t="str">
        <f t="shared" si="3"/>
        <v/>
      </c>
      <c r="R24" t="str">
        <f t="array" ref="R24">IF(Q24="","",RANK(Q24, $Q$2:$Q$241) + COUNTIFS($Q$2:$Q$241, Q24, $P$2:$P$241, "&lt;"&amp;P24) + COUNTIFS($Q$2:$Q$241, Q24, $P$2:$P$241, P24, $M$2:$M$241, "&lt;"&amp;M24))</f>
        <v/>
      </c>
      <c r="S24">
        <f ca="1">IF(FRL!F24="","",FRL!F24)</f>
        <v>28</v>
      </c>
      <c r="T24" s="6" t="str">
        <f t="shared" ca="1" si="4"/>
        <v/>
      </c>
      <c r="U24" s="6" t="str">
        <f t="shared" ca="1" si="5"/>
        <v/>
      </c>
      <c r="V24" t="str">
        <f>IF(R24="","",FRL!H24)</f>
        <v/>
      </c>
    </row>
    <row r="25" spans="1:22" x14ac:dyDescent="0.25">
      <c r="A25" t="str">
        <f>IF(Win!A25="","",Win!A25)</f>
        <v>Megan Khang</v>
      </c>
      <c r="B25">
        <f>IF(Win!B25="","",VALUE(Win!B25))</f>
        <v>2.8500000000000001E-2</v>
      </c>
      <c r="C25">
        <f>IF(Win!C25="","",Win!C25)</f>
        <v>35</v>
      </c>
      <c r="D25">
        <f>IF(Win!D25="","",Win!D25)</f>
        <v>34</v>
      </c>
      <c r="E25" s="19" t="str">
        <f t="shared" si="0"/>
        <v/>
      </c>
      <c r="F25" t="str">
        <f t="array" ref="F25">IF(E25="","",RANK(E25, $E$2:$E$241) + COUNTIFS($E$2:$E$241, E25, $D$2:$D$241, "&lt;"&amp;D25) + COUNTIFS($E$2:$E$241, E25, $D$2:$D$241, D25, $A$2:$A$241, "&lt;"&amp;A25))</f>
        <v/>
      </c>
      <c r="G25">
        <f ca="1">IF(Win!F25="","",Win!F25)</f>
        <v>18</v>
      </c>
      <c r="H25" s="6" t="str">
        <f t="shared" ca="1" si="1"/>
        <v/>
      </c>
      <c r="I25" s="6" t="str">
        <f t="shared" ca="1" si="2"/>
        <v/>
      </c>
      <c r="J25" t="str">
        <f>IF(F25="","",Win!H25)</f>
        <v/>
      </c>
      <c r="M25" t="str">
        <f>IF(FRL!A25="","",FRL!A25)</f>
        <v>Megan Khang</v>
      </c>
      <c r="N25" t="str">
        <f>IF(FRL!B25="","",FRL!B25)</f>
        <v>3.20%</v>
      </c>
      <c r="O25">
        <f>IF(FRL!C25="","",FRL!C25)</f>
        <v>31</v>
      </c>
      <c r="P25">
        <f>IF(FRL!D25="","",FRL!D25)</f>
        <v>26</v>
      </c>
      <c r="Q25" s="19" t="str">
        <f t="shared" si="3"/>
        <v/>
      </c>
      <c r="R25" t="str">
        <f t="array" ref="R25">IF(Q25="","",RANK(Q25, $Q$2:$Q$241) + COUNTIFS($Q$2:$Q$241, Q25, $P$2:$P$241, "&lt;"&amp;P25) + COUNTIFS($Q$2:$Q$241, Q25, $P$2:$P$241, P25, $M$2:$M$241, "&lt;"&amp;M25))</f>
        <v/>
      </c>
      <c r="S25">
        <f ca="1">IF(FRL!F25="","",FRL!F25)</f>
        <v>17</v>
      </c>
      <c r="T25" s="6" t="str">
        <f t="shared" ca="1" si="4"/>
        <v/>
      </c>
      <c r="U25" s="6" t="str">
        <f t="shared" ca="1" si="5"/>
        <v/>
      </c>
      <c r="V25" t="str">
        <f>IF(R25="","",FRL!H25)</f>
        <v/>
      </c>
    </row>
    <row r="26" spans="1:22" x14ac:dyDescent="0.25">
      <c r="A26" t="str">
        <f>IF(Win!A26="","",Win!A26)</f>
        <v>Minjee Lee</v>
      </c>
      <c r="B26">
        <f>IF(Win!B26="","",VALUE(Win!B26))</f>
        <v>2.5899999999999999E-2</v>
      </c>
      <c r="C26">
        <f>IF(Win!C26="","",Win!C26)</f>
        <v>39</v>
      </c>
      <c r="D26">
        <f>IF(Win!D26="","",Win!D26)</f>
        <v>31</v>
      </c>
      <c r="E26" s="19" t="str">
        <f t="shared" si="0"/>
        <v/>
      </c>
      <c r="F26" t="str">
        <f t="array" ref="F26">IF(E26="","",RANK(E26, $E$2:$E$241) + COUNTIFS($E$2:$E$241, E26, $D$2:$D$241, "&lt;"&amp;D26) + COUNTIFS($E$2:$E$241, E26, $D$2:$D$241, D26, $A$2:$A$241, "&lt;"&amp;A26))</f>
        <v/>
      </c>
      <c r="G26">
        <f ca="1">IF(Win!F26="","",Win!F26)</f>
        <v>4</v>
      </c>
      <c r="H26" s="6" t="str">
        <f t="shared" ca="1" si="1"/>
        <v/>
      </c>
      <c r="I26" s="6" t="str">
        <f t="shared" ca="1" si="2"/>
        <v/>
      </c>
      <c r="J26" t="str">
        <f>IF(F26="","",Win!H26)</f>
        <v/>
      </c>
      <c r="M26" t="str">
        <f>IF(FRL!A26="","",FRL!A26)</f>
        <v>Minjee Lee</v>
      </c>
      <c r="N26" t="str">
        <f>IF(FRL!B26="","",FRL!B26)</f>
        <v>3.11%</v>
      </c>
      <c r="O26">
        <f>IF(FRL!C26="","",FRL!C26)</f>
        <v>32</v>
      </c>
      <c r="P26">
        <f>IF(FRL!D26="","",FRL!D26)</f>
        <v>26</v>
      </c>
      <c r="Q26" s="19" t="str">
        <f t="shared" si="3"/>
        <v/>
      </c>
      <c r="R26" t="str">
        <f t="array" ref="R26">IF(Q26="","",RANK(Q26, $Q$2:$Q$241) + COUNTIFS($Q$2:$Q$241, Q26, $P$2:$P$241, "&lt;"&amp;P26) + COUNTIFS($Q$2:$Q$241, Q26, $P$2:$P$241, P26, $M$2:$M$241, "&lt;"&amp;M26))</f>
        <v/>
      </c>
      <c r="S26">
        <f ca="1">IF(FRL!F26="","",FRL!F26)</f>
        <v>17</v>
      </c>
      <c r="T26" s="6" t="str">
        <f t="shared" ca="1" si="4"/>
        <v/>
      </c>
      <c r="U26" s="6" t="str">
        <f t="shared" ca="1" si="5"/>
        <v/>
      </c>
      <c r="V26" t="str">
        <f>IF(R26="","",FRL!H26)</f>
        <v/>
      </c>
    </row>
    <row r="27" spans="1:22" x14ac:dyDescent="0.25">
      <c r="A27" t="str">
        <f>IF(Win!A27="","",Win!A27)</f>
        <v>Moriya Jutanugarn</v>
      </c>
      <c r="B27">
        <f>IF(Win!B27="","",VALUE(Win!B27))</f>
        <v>6.6E-3</v>
      </c>
      <c r="C27">
        <f>IF(Win!C27="","",Win!C27)</f>
        <v>152</v>
      </c>
      <c r="D27">
        <f>IF(Win!D27="","",Win!D27)</f>
        <v>176</v>
      </c>
      <c r="E27" s="19">
        <f t="shared" si="0"/>
        <v>1E-3</v>
      </c>
      <c r="F27">
        <f t="array" ref="F27">IF(E27="","",RANK(E27, $E$2:$E$241) + COUNTIFS($E$2:$E$241, E27, $D$2:$D$241, "&lt;"&amp;D27) + COUNTIFS($E$2:$E$241, E27, $D$2:$D$241, D27, $A$2:$A$241, "&lt;"&amp;A27))</f>
        <v>12</v>
      </c>
      <c r="G27">
        <f ca="1">IF(Win!F27="","",Win!F27)</f>
        <v>30</v>
      </c>
      <c r="H27" s="6" t="str">
        <f t="shared" ca="1" si="1"/>
        <v/>
      </c>
      <c r="I27" s="6">
        <f t="shared" ca="1" si="2"/>
        <v>-2</v>
      </c>
      <c r="J27" t="str">
        <f>IF(F27="","",Win!H27)</f>
        <v>Skybet: 175/1, 4pl, 1/4</v>
      </c>
      <c r="M27" t="str">
        <f>IF(FRL!A27="","",FRL!A27)</f>
        <v>Moriya Jutanugarn</v>
      </c>
      <c r="N27" t="str">
        <f>IF(FRL!B27="","",FRL!B27)</f>
        <v>1.45%</v>
      </c>
      <c r="O27">
        <f>IF(FRL!C27="","",FRL!C27)</f>
        <v>69</v>
      </c>
      <c r="P27">
        <f>IF(FRL!D27="","",FRL!D27)</f>
        <v>71</v>
      </c>
      <c r="Q27" s="19" t="str">
        <f t="shared" si="3"/>
        <v/>
      </c>
      <c r="R27" t="str">
        <f t="array" ref="R27">IF(Q27="","",RANK(Q27, $Q$2:$Q$241) + COUNTIFS($Q$2:$Q$241, Q27, $P$2:$P$241, "&lt;"&amp;P27) + COUNTIFS($Q$2:$Q$241, Q27, $P$2:$P$241, P27, $M$2:$M$241, "&lt;"&amp;M27))</f>
        <v/>
      </c>
      <c r="S27">
        <f ca="1">IF(FRL!F27="","",FRL!F27)</f>
        <v>31</v>
      </c>
      <c r="T27" s="6" t="str">
        <f t="shared" ca="1" si="4"/>
        <v/>
      </c>
      <c r="U27" s="6" t="str">
        <f t="shared" ca="1" si="5"/>
        <v/>
      </c>
      <c r="V27" t="str">
        <f>IF(R27="","",FRL!H27)</f>
        <v/>
      </c>
    </row>
    <row r="28" spans="1:22" x14ac:dyDescent="0.25">
      <c r="A28" t="str">
        <f>IF(Win!A28="","",Win!A28)</f>
        <v>Nelly Korda</v>
      </c>
      <c r="B28">
        <f>IF(Win!B28="","",VALUE(Win!B28))</f>
        <v>0.14580000000000001</v>
      </c>
      <c r="C28">
        <f>IF(Win!C28="","",Win!C28)</f>
        <v>6.9</v>
      </c>
      <c r="D28">
        <f>IF(Win!D28="","",Win!D28)</f>
        <v>5</v>
      </c>
      <c r="E28" s="19" t="str">
        <f t="shared" si="0"/>
        <v/>
      </c>
      <c r="F28" t="str">
        <f t="array" ref="F28">IF(E28="","",RANK(E28, $E$2:$E$241) + COUNTIFS($E$2:$E$241, E28, $D$2:$D$241, "&lt;"&amp;D28) + COUNTIFS($E$2:$E$241, E28, $D$2:$D$241, D28, $A$2:$A$241, "&lt;"&amp;A28))</f>
        <v/>
      </c>
      <c r="G28">
        <f ca="1">IF(Win!F28="","",Win!F28)</f>
        <v>2</v>
      </c>
      <c r="H28" s="6" t="str">
        <f t="shared" ca="1" si="1"/>
        <v/>
      </c>
      <c r="I28" s="6" t="str">
        <f t="shared" ca="1" si="2"/>
        <v/>
      </c>
      <c r="J28" t="str">
        <f>IF(F28="","",Win!H28)</f>
        <v/>
      </c>
      <c r="M28" t="str">
        <f>IF(FRL!A28="","",FRL!A28)</f>
        <v>Nelly Korda</v>
      </c>
      <c r="N28" t="str">
        <f>IF(FRL!B28="","",FRL!B28)</f>
        <v>8.70%</v>
      </c>
      <c r="O28">
        <f>IF(FRL!C28="","",FRL!C28)</f>
        <v>11</v>
      </c>
      <c r="P28">
        <f>IF(FRL!D28="","",FRL!D28)</f>
        <v>9</v>
      </c>
      <c r="Q28" s="19" t="str">
        <f t="shared" si="3"/>
        <v/>
      </c>
      <c r="R28" t="str">
        <f t="array" ref="R28">IF(Q28="","",RANK(Q28, $Q$2:$Q$241) + COUNTIFS($Q$2:$Q$241, Q28, $P$2:$P$241, "&lt;"&amp;P28) + COUNTIFS($Q$2:$Q$241, Q28, $P$2:$P$241, P28, $M$2:$M$241, "&lt;"&amp;M28))</f>
        <v/>
      </c>
      <c r="S28">
        <f ca="1">IF(FRL!F28="","",FRL!F28)</f>
        <v>14</v>
      </c>
      <c r="T28" s="6" t="str">
        <f t="shared" ca="1" si="4"/>
        <v/>
      </c>
      <c r="U28" s="6" t="str">
        <f t="shared" ca="1" si="5"/>
        <v/>
      </c>
      <c r="V28" t="str">
        <f>IF(R28="","",FRL!H28)</f>
        <v/>
      </c>
    </row>
    <row r="29" spans="1:22" x14ac:dyDescent="0.25">
      <c r="A29" t="str">
        <f>IF(Win!A29="","",Win!A29)</f>
        <v>Pajaree Anannarukarn</v>
      </c>
      <c r="B29">
        <f>IF(Win!B29="","",VALUE(Win!B29))</f>
        <v>1.78E-2</v>
      </c>
      <c r="C29">
        <f>IF(Win!C29="","",Win!C29)</f>
        <v>56</v>
      </c>
      <c r="D29">
        <f>IF(Win!D29="","",Win!D29)</f>
        <v>91</v>
      </c>
      <c r="E29" s="19">
        <f t="shared" si="0"/>
        <v>7.0000000000000001E-3</v>
      </c>
      <c r="F29">
        <f t="array" ref="F29">IF(E29="","",RANK(E29, $E$2:$E$241) + COUNTIFS($E$2:$E$241, E29, $D$2:$D$241, "&lt;"&amp;D29) + COUNTIFS($E$2:$E$241, E29, $D$2:$D$241, D29, $A$2:$A$241, "&lt;"&amp;A29))</f>
        <v>3</v>
      </c>
      <c r="G29">
        <f ca="1">IF(Win!F29="","",Win!F29)</f>
        <v>10</v>
      </c>
      <c r="H29" s="6">
        <f t="shared" ca="1" si="1"/>
        <v>-2</v>
      </c>
      <c r="I29" s="6">
        <f t="shared" ca="1" si="2"/>
        <v>-2</v>
      </c>
      <c r="J29" t="str">
        <f>IF(F29="","",Win!H29)</f>
        <v>Ladbrokes: 90/1, 4pl, 1/4</v>
      </c>
      <c r="M29" t="str">
        <f>IF(FRL!A29="","",FRL!A29)</f>
        <v>Pajaree Anannarukarn</v>
      </c>
      <c r="N29" t="str">
        <f>IF(FRL!B29="","",FRL!B29)</f>
        <v>2.47%</v>
      </c>
      <c r="O29">
        <f>IF(FRL!C29="","",FRL!C29)</f>
        <v>40</v>
      </c>
      <c r="P29">
        <f>IF(FRL!D29="","",FRL!D29)</f>
        <v>51</v>
      </c>
      <c r="Q29" s="19">
        <f t="shared" si="3"/>
        <v>5.0000000000000001E-3</v>
      </c>
      <c r="R29">
        <f t="array" ref="R29">IF(Q29="","",RANK(Q29, $Q$2:$Q$241) + COUNTIFS($Q$2:$Q$241, Q29, $P$2:$P$241, "&lt;"&amp;P29) + COUNTIFS($Q$2:$Q$241, Q29, $P$2:$P$241, P29, $M$2:$M$241, "&lt;"&amp;M29))</f>
        <v>1</v>
      </c>
      <c r="S29">
        <f ca="1">IF(FRL!F29="","",FRL!F29)</f>
        <v>4</v>
      </c>
      <c r="T29" s="6">
        <f t="shared" ca="1" si="4"/>
        <v>0.70000000000000018</v>
      </c>
      <c r="U29" s="6">
        <f t="shared" ca="1" si="5"/>
        <v>0.70000000000000018</v>
      </c>
      <c r="V29" t="str">
        <f>IF(R29="","",FRL!H29)</f>
        <v>Ladbrokes: 50/1, 5pl, 1/4</v>
      </c>
    </row>
    <row r="30" spans="1:22" x14ac:dyDescent="0.25">
      <c r="A30" t="str">
        <f>IF(Win!A30="","",Win!A30)</f>
        <v>Patty Tavatanakit</v>
      </c>
      <c r="B30">
        <f>IF(Win!B30="","",VALUE(Win!B30))</f>
        <v>1.2500000000000001E-2</v>
      </c>
      <c r="C30">
        <f>IF(Win!C30="","",Win!C30)</f>
        <v>80</v>
      </c>
      <c r="D30">
        <f>IF(Win!D30="","",Win!D30)</f>
        <v>81</v>
      </c>
      <c r="E30" s="19" t="str">
        <f t="shared" si="0"/>
        <v/>
      </c>
      <c r="F30" t="str">
        <f t="array" ref="F30">IF(E30="","",RANK(E30, $E$2:$E$241) + COUNTIFS($E$2:$E$241, E30, $D$2:$D$241, "&lt;"&amp;D30) + COUNTIFS($E$2:$E$241, E30, $D$2:$D$241, D30, $A$2:$A$241, "&lt;"&amp;A30))</f>
        <v/>
      </c>
      <c r="G30">
        <f ca="1">IF(Win!F30="","",Win!F30)</f>
        <v>20</v>
      </c>
      <c r="H30" s="6" t="str">
        <f t="shared" ca="1" si="1"/>
        <v/>
      </c>
      <c r="I30" s="6" t="str">
        <f t="shared" ca="1" si="2"/>
        <v/>
      </c>
      <c r="J30" t="str">
        <f>IF(F30="","",Win!H30)</f>
        <v/>
      </c>
      <c r="M30" t="str">
        <f>IF(FRL!A30="","",FRL!A30)</f>
        <v>Patty Tavatanakit</v>
      </c>
      <c r="N30" t="str">
        <f>IF(FRL!B30="","",FRL!B30)</f>
        <v>2.02%</v>
      </c>
      <c r="O30">
        <f>IF(FRL!C30="","",FRL!C30)</f>
        <v>50</v>
      </c>
      <c r="P30">
        <f>IF(FRL!D30="","",FRL!D30)</f>
        <v>36</v>
      </c>
      <c r="Q30" s="19" t="str">
        <f t="shared" si="3"/>
        <v/>
      </c>
      <c r="R30" t="str">
        <f t="array" ref="R30">IF(Q30="","",RANK(Q30, $Q$2:$Q$241) + COUNTIFS($Q$2:$Q$241, Q30, $P$2:$P$241, "&lt;"&amp;P30) + COUNTIFS($Q$2:$Q$241, Q30, $P$2:$P$241, P30, $M$2:$M$241, "&lt;"&amp;M30))</f>
        <v/>
      </c>
      <c r="S30">
        <f ca="1">IF(FRL!F30="","",FRL!F30)</f>
        <v>2</v>
      </c>
      <c r="T30" s="6" t="str">
        <f t="shared" ca="1" si="4"/>
        <v/>
      </c>
      <c r="U30" s="6" t="str">
        <f t="shared" ca="1" si="5"/>
        <v/>
      </c>
      <c r="V30" t="str">
        <f>IF(R30="","",FRL!H30)</f>
        <v/>
      </c>
    </row>
    <row r="31" spans="1:22" x14ac:dyDescent="0.25">
      <c r="A31" t="str">
        <f>IF(Win!A31="","",Win!A31)</f>
        <v>Rio Takeda</v>
      </c>
      <c r="B31">
        <f>IF(Win!B31="","",VALUE(Win!B31))</f>
        <v>3.8899999999999997E-2</v>
      </c>
      <c r="C31">
        <f>IF(Win!C31="","",Win!C31)</f>
        <v>26</v>
      </c>
      <c r="D31">
        <f>IF(Win!D31="","",Win!D31)</f>
        <v>17</v>
      </c>
      <c r="E31" s="19" t="str">
        <f t="shared" si="0"/>
        <v/>
      </c>
      <c r="F31" t="str">
        <f t="array" ref="F31">IF(E31="","",RANK(E31, $E$2:$E$241) + COUNTIFS($E$2:$E$241, E31, $D$2:$D$241, "&lt;"&amp;D31) + COUNTIFS($E$2:$E$241, E31, $D$2:$D$241, D31, $A$2:$A$241, "&lt;"&amp;A31))</f>
        <v/>
      </c>
      <c r="G31">
        <f ca="1">IF(Win!F31="","",Win!F31)</f>
        <v>8</v>
      </c>
      <c r="H31" s="6" t="str">
        <f t="shared" ca="1" si="1"/>
        <v/>
      </c>
      <c r="I31" s="6" t="str">
        <f t="shared" ca="1" si="2"/>
        <v/>
      </c>
      <c r="J31" t="str">
        <f>IF(F31="","",Win!H31)</f>
        <v/>
      </c>
      <c r="M31" t="str">
        <f>IF(FRL!A31="","",FRL!A31)</f>
        <v>Rio Takeda</v>
      </c>
      <c r="N31" t="str">
        <f>IF(FRL!B31="","",FRL!B31)</f>
        <v>3.72%</v>
      </c>
      <c r="O31">
        <f>IF(FRL!C31="","",FRL!C31)</f>
        <v>27</v>
      </c>
      <c r="P31">
        <f>IF(FRL!D31="","",FRL!D31)</f>
        <v>19</v>
      </c>
      <c r="Q31" s="19" t="str">
        <f t="shared" si="3"/>
        <v/>
      </c>
      <c r="R31" t="str">
        <f t="array" ref="R31">IF(Q31="","",RANK(Q31, $Q$2:$Q$241) + COUNTIFS($Q$2:$Q$241, Q31, $P$2:$P$241, "&lt;"&amp;P31) + COUNTIFS($Q$2:$Q$241, Q31, $P$2:$P$241, P31, $M$2:$M$241, "&lt;"&amp;M31))</f>
        <v/>
      </c>
      <c r="S31">
        <f ca="1">IF(FRL!F31="","",FRL!F31)</f>
        <v>4</v>
      </c>
      <c r="T31" s="6" t="str">
        <f t="shared" ca="1" si="4"/>
        <v/>
      </c>
      <c r="U31" s="6" t="str">
        <f t="shared" ca="1" si="5"/>
        <v/>
      </c>
      <c r="V31" t="str">
        <f>IF(R31="","",FRL!H31)</f>
        <v/>
      </c>
    </row>
    <row r="32" spans="1:22" x14ac:dyDescent="0.25">
      <c r="A32" t="str">
        <f>IF(Win!A32="","",Win!A32)</f>
        <v>Rose Zhang</v>
      </c>
      <c r="B32">
        <f>IF(Win!B32="","",VALUE(Win!B32))</f>
        <v>3.4200000000000001E-2</v>
      </c>
      <c r="C32">
        <f>IF(Win!C32="","",Win!C32)</f>
        <v>29</v>
      </c>
      <c r="D32">
        <f>IF(Win!D32="","",Win!D32)</f>
        <v>23</v>
      </c>
      <c r="E32" s="19" t="str">
        <f t="shared" si="0"/>
        <v/>
      </c>
      <c r="F32" t="str">
        <f t="array" ref="F32">IF(E32="","",RANK(E32, $E$2:$E$241) + COUNTIFS($E$2:$E$241, E32, $D$2:$D$241, "&lt;"&amp;D32) + COUNTIFS($E$2:$E$241, E32, $D$2:$D$241, D32, $A$2:$A$241, "&lt;"&amp;A32))</f>
        <v/>
      </c>
      <c r="G32">
        <f ca="1">IF(Win!F32="","",Win!F32)</f>
        <v>10</v>
      </c>
      <c r="H32" s="6" t="str">
        <f t="shared" ca="1" si="1"/>
        <v/>
      </c>
      <c r="I32" s="6" t="str">
        <f t="shared" ca="1" si="2"/>
        <v/>
      </c>
      <c r="J32" t="str">
        <f>IF(F32="","",Win!H32)</f>
        <v/>
      </c>
      <c r="M32" t="str">
        <f>IF(FRL!A32="","",FRL!A32)</f>
        <v>Rose Zhang</v>
      </c>
      <c r="N32" t="str">
        <f>IF(FRL!B32="","",FRL!B32)</f>
        <v>3.65%</v>
      </c>
      <c r="O32">
        <f>IF(FRL!C32="","",FRL!C32)</f>
        <v>27</v>
      </c>
      <c r="P32">
        <f>IF(FRL!D32="","",FRL!D32)</f>
        <v>21</v>
      </c>
      <c r="Q32" s="19" t="str">
        <f t="shared" si="3"/>
        <v/>
      </c>
      <c r="R32" t="str">
        <f t="array" ref="R32">IF(Q32="","",RANK(Q32, $Q$2:$Q$241) + COUNTIFS($Q$2:$Q$241, Q32, $P$2:$P$241, "&lt;"&amp;P32) + COUNTIFS($Q$2:$Q$241, Q32, $P$2:$P$241, P32, $M$2:$M$241, "&lt;"&amp;M32))</f>
        <v/>
      </c>
      <c r="S32">
        <f ca="1">IF(FRL!F32="","",FRL!F32)</f>
        <v>4</v>
      </c>
      <c r="T32" s="6" t="str">
        <f t="shared" ca="1" si="4"/>
        <v/>
      </c>
      <c r="U32" s="6" t="str">
        <f t="shared" ca="1" si="5"/>
        <v/>
      </c>
      <c r="V32" t="str">
        <f>IF(R32="","",FRL!H32)</f>
        <v/>
      </c>
    </row>
    <row r="33" spans="1:22" x14ac:dyDescent="0.25">
      <c r="A33" t="str">
        <f>IF(Win!A33="","",Win!A33)</f>
        <v>Yuka Saso</v>
      </c>
      <c r="B33">
        <f>IF(Win!B33="","",VALUE(Win!B33))</f>
        <v>1.44E-2</v>
      </c>
      <c r="C33">
        <f>IF(Win!C33="","",Win!C33)</f>
        <v>69</v>
      </c>
      <c r="D33">
        <f>IF(Win!D33="","",Win!D33)</f>
        <v>67</v>
      </c>
      <c r="E33" s="19" t="str">
        <f t="shared" si="0"/>
        <v/>
      </c>
      <c r="F33" t="str">
        <f t="array" ref="F33">IF(E33="","",RANK(E33, $E$2:$E$241) + COUNTIFS($E$2:$E$241, E33, $D$2:$D$241, "&lt;"&amp;D33) + COUNTIFS($E$2:$E$241, E33, $D$2:$D$241, D33, $A$2:$A$241, "&lt;"&amp;A33))</f>
        <v/>
      </c>
      <c r="G33">
        <f ca="1">IF(Win!F33="","",Win!F33)</f>
        <v>30</v>
      </c>
      <c r="H33" s="6" t="str">
        <f t="shared" ca="1" si="1"/>
        <v/>
      </c>
      <c r="I33" s="6" t="str">
        <f t="shared" ca="1" si="2"/>
        <v/>
      </c>
      <c r="J33" t="str">
        <f>IF(F33="","",Win!H33)</f>
        <v/>
      </c>
      <c r="M33" t="str">
        <f>IF(FRL!A33="","",FRL!A33)</f>
        <v>Yuka Saso</v>
      </c>
      <c r="N33" t="str">
        <f>IF(FRL!B33="","",FRL!B33)</f>
        <v>2.23%</v>
      </c>
      <c r="O33">
        <f>IF(FRL!C33="","",FRL!C33)</f>
        <v>45</v>
      </c>
      <c r="P33">
        <f>IF(FRL!D33="","",FRL!D33)</f>
        <v>36</v>
      </c>
      <c r="Q33" s="19" t="str">
        <f t="shared" si="3"/>
        <v/>
      </c>
      <c r="R33" t="str">
        <f t="array" ref="R33">IF(Q33="","",RANK(Q33, $Q$2:$Q$241) + COUNTIFS($Q$2:$Q$241, Q33, $P$2:$P$241, "&lt;"&amp;P33) + COUNTIFS($Q$2:$Q$241, Q33, $P$2:$P$241, P33, $M$2:$M$241, "&lt;"&amp;M33))</f>
        <v/>
      </c>
      <c r="S33">
        <f ca="1">IF(FRL!F33="","",FRL!F33)</f>
        <v>4</v>
      </c>
      <c r="T33" s="6" t="str">
        <f t="shared" ca="1" si="4"/>
        <v/>
      </c>
      <c r="U33" s="6" t="str">
        <f t="shared" ca="1" si="5"/>
        <v/>
      </c>
      <c r="V33" t="str">
        <f>IF(R33="","",FRL!H33)</f>
        <v/>
      </c>
    </row>
    <row r="34" spans="1:22" x14ac:dyDescent="0.25">
      <c r="A34" t="str">
        <f>IF(Win!A34="","",Win!A34)</f>
        <v/>
      </c>
      <c r="B34" t="str">
        <f>IF(Win!B34="","",VALUE(Win!B34))</f>
        <v/>
      </c>
      <c r="C34" t="str">
        <f>IF(Win!C34="","",Win!C34)</f>
        <v/>
      </c>
      <c r="D34" t="str">
        <f>IF(Win!D34="","",Win!D34)</f>
        <v/>
      </c>
      <c r="E34" s="19" t="str">
        <f t="shared" si="0"/>
        <v/>
      </c>
      <c r="F34" t="str">
        <f t="array" ref="F34">IF(E34="","",RANK(E34, $E$2:$E$241) + COUNTIFS($E$2:$E$241, E34, $D$2:$D$241, "&lt;"&amp;D34) + COUNTIFS($E$2:$E$241, E34, $D$2:$D$241, D34, $A$2:$A$241, "&lt;"&amp;A34))</f>
        <v/>
      </c>
      <c r="G34" t="str">
        <f ca="1">IF(Win!F34="","",Win!F34)</f>
        <v/>
      </c>
      <c r="H34" s="6" t="str">
        <f t="shared" ca="1" si="1"/>
        <v/>
      </c>
      <c r="I34" s="6" t="str">
        <f t="shared" ca="1" si="2"/>
        <v/>
      </c>
      <c r="J34" t="str">
        <f>IF(F34="","",Win!H34)</f>
        <v/>
      </c>
      <c r="M34" t="str">
        <f>IF(FRL!A34="","",FRL!A34)</f>
        <v/>
      </c>
      <c r="N34" t="str">
        <f>IF(FRL!B34="","",FRL!B34)</f>
        <v/>
      </c>
      <c r="O34" t="str">
        <f>IF(FRL!C34="","",FRL!C34)</f>
        <v/>
      </c>
      <c r="P34" t="str">
        <f>IF(FRL!D34="","",FRL!D34)</f>
        <v/>
      </c>
      <c r="Q34" s="19" t="str">
        <f t="shared" si="3"/>
        <v/>
      </c>
      <c r="R34" t="str">
        <f t="array" ref="R34">IF(Q34="","",RANK(Q34, $Q$2:$Q$241) + COUNTIFS($Q$2:$Q$241, Q34, $P$2:$P$241, "&lt;"&amp;P34) + COUNTIFS($Q$2:$Q$241, Q34, $P$2:$P$241, P34, $M$2:$M$241, "&lt;"&amp;M34))</f>
        <v/>
      </c>
      <c r="S34" t="str">
        <f ca="1">IF(FRL!F34="","",FRL!F34)</f>
        <v/>
      </c>
      <c r="T34" s="6" t="str">
        <f t="shared" ca="1" si="4"/>
        <v/>
      </c>
      <c r="U34" s="6" t="str">
        <f t="shared" ca="1" si="5"/>
        <v/>
      </c>
      <c r="V34" t="str">
        <f>IF(R34="","",FRL!H34)</f>
        <v/>
      </c>
    </row>
    <row r="35" spans="1:22" x14ac:dyDescent="0.25">
      <c r="A35" t="str">
        <f>IF(Win!A35="","",Win!A35)</f>
        <v/>
      </c>
      <c r="B35" t="str">
        <f>IF(Win!B35="","",VALUE(Win!B35))</f>
        <v/>
      </c>
      <c r="C35" t="str">
        <f>IF(Win!C35="","",Win!C35)</f>
        <v/>
      </c>
      <c r="D35" t="str">
        <f>IF(Win!D35="","",Win!D35)</f>
        <v/>
      </c>
      <c r="E35" s="19" t="str">
        <f t="shared" si="0"/>
        <v/>
      </c>
      <c r="F35" t="str">
        <f t="array" ref="F35">IF(E35="","",RANK(E35, $E$2:$E$241) + COUNTIFS($E$2:$E$241, E35, $D$2:$D$241, "&lt;"&amp;D35) + COUNTIFS($E$2:$E$241, E35, $D$2:$D$241, D35, $A$2:$A$241, "&lt;"&amp;A35))</f>
        <v/>
      </c>
      <c r="G35" t="str">
        <f ca="1">IF(Win!F35="","",Win!F35)</f>
        <v/>
      </c>
      <c r="H35" s="6" t="str">
        <f t="shared" ca="1" si="1"/>
        <v/>
      </c>
      <c r="I35" s="6" t="str">
        <f t="shared" ca="1" si="2"/>
        <v/>
      </c>
      <c r="J35" t="str">
        <f>IF(F35="","",Win!H35)</f>
        <v/>
      </c>
      <c r="M35" t="str">
        <f>IF(FRL!A35="","",FRL!A35)</f>
        <v/>
      </c>
      <c r="N35" t="str">
        <f>IF(FRL!B35="","",FRL!B35)</f>
        <v/>
      </c>
      <c r="O35" t="str">
        <f>IF(FRL!C35="","",FRL!C35)</f>
        <v/>
      </c>
      <c r="P35" t="str">
        <f>IF(FRL!D35="","",FRL!D35)</f>
        <v/>
      </c>
      <c r="Q35" s="19" t="str">
        <f t="shared" si="3"/>
        <v/>
      </c>
      <c r="R35" t="str">
        <f t="array" ref="R35">IF(Q35="","",RANK(Q35, $Q$2:$Q$241) + COUNTIFS($Q$2:$Q$241, Q35, $P$2:$P$241, "&lt;"&amp;P35) + COUNTIFS($Q$2:$Q$241, Q35, $P$2:$P$241, P35, $M$2:$M$241, "&lt;"&amp;M35))</f>
        <v/>
      </c>
      <c r="S35" t="str">
        <f ca="1">IF(FRL!F35="","",FRL!F35)</f>
        <v/>
      </c>
      <c r="T35" s="6" t="str">
        <f t="shared" ca="1" si="4"/>
        <v/>
      </c>
      <c r="U35" s="6" t="str">
        <f t="shared" ca="1" si="5"/>
        <v/>
      </c>
      <c r="V35" t="str">
        <f>IF(R35="","",FRL!H35)</f>
        <v/>
      </c>
    </row>
    <row r="36" spans="1:22" x14ac:dyDescent="0.25">
      <c r="A36" t="str">
        <f>IF(Win!A36="","",Win!A36)</f>
        <v/>
      </c>
      <c r="B36" t="str">
        <f>IF(Win!B36="","",VALUE(Win!B36))</f>
        <v/>
      </c>
      <c r="C36" t="str">
        <f>IF(Win!C36="","",Win!C36)</f>
        <v/>
      </c>
      <c r="D36" t="str">
        <f>IF(Win!D36="","",Win!D36)</f>
        <v/>
      </c>
      <c r="E36" s="19" t="str">
        <f t="shared" si="0"/>
        <v/>
      </c>
      <c r="F36" t="str">
        <f t="array" ref="F36">IF(E36="","",RANK(E36, $E$2:$E$241) + COUNTIFS($E$2:$E$241, E36, $D$2:$D$241, "&lt;"&amp;D36) + COUNTIFS($E$2:$E$241, E36, $D$2:$D$241, D36, $A$2:$A$241, "&lt;"&amp;A36))</f>
        <v/>
      </c>
      <c r="G36" t="str">
        <f ca="1">IF(Win!F36="","",Win!F36)</f>
        <v/>
      </c>
      <c r="H36" s="6" t="str">
        <f t="shared" ca="1" si="1"/>
        <v/>
      </c>
      <c r="I36" s="6" t="str">
        <f t="shared" ca="1" si="2"/>
        <v/>
      </c>
      <c r="J36" t="str">
        <f>IF(F36="","",Win!H36)</f>
        <v/>
      </c>
      <c r="M36" t="str">
        <f>IF(FRL!A36="","",FRL!A36)</f>
        <v/>
      </c>
      <c r="N36" t="str">
        <f>IF(FRL!B36="","",FRL!B36)</f>
        <v/>
      </c>
      <c r="O36" t="str">
        <f>IF(FRL!C36="","",FRL!C36)</f>
        <v/>
      </c>
      <c r="P36" t="str">
        <f>IF(FRL!D36="","",FRL!D36)</f>
        <v/>
      </c>
      <c r="Q36" s="19" t="str">
        <f t="shared" si="3"/>
        <v/>
      </c>
      <c r="R36" t="str">
        <f t="array" ref="R36">IF(Q36="","",RANK(Q36, $Q$2:$Q$241) + COUNTIFS($Q$2:$Q$241, Q36, $P$2:$P$241, "&lt;"&amp;P36) + COUNTIFS($Q$2:$Q$241, Q36, $P$2:$P$241, P36, $M$2:$M$241, "&lt;"&amp;M36))</f>
        <v/>
      </c>
      <c r="S36" t="str">
        <f ca="1">IF(FRL!F36="","",FRL!F36)</f>
        <v/>
      </c>
      <c r="T36" s="6" t="str">
        <f t="shared" ca="1" si="4"/>
        <v/>
      </c>
      <c r="U36" s="6" t="str">
        <f t="shared" ca="1" si="5"/>
        <v/>
      </c>
      <c r="V36" t="str">
        <f>IF(R36="","",FRL!H36)</f>
        <v/>
      </c>
    </row>
    <row r="37" spans="1:22" x14ac:dyDescent="0.25">
      <c r="A37" t="str">
        <f>IF(Win!A37="","",Win!A37)</f>
        <v/>
      </c>
      <c r="B37" t="str">
        <f>IF(Win!B37="","",VALUE(Win!B37))</f>
        <v/>
      </c>
      <c r="C37" t="str">
        <f>IF(Win!C37="","",Win!C37)</f>
        <v/>
      </c>
      <c r="D37" t="str">
        <f>IF(Win!D37="","",Win!D37)</f>
        <v/>
      </c>
      <c r="E37" s="19" t="str">
        <f t="shared" si="0"/>
        <v/>
      </c>
      <c r="F37" t="str">
        <f t="array" ref="F37">IF(E37="","",RANK(E37, $E$2:$E$241) + COUNTIFS($E$2:$E$241, E37, $D$2:$D$241, "&lt;"&amp;D37) + COUNTIFS($E$2:$E$241, E37, $D$2:$D$241, D37, $A$2:$A$241, "&lt;"&amp;A37))</f>
        <v/>
      </c>
      <c r="G37" t="str">
        <f ca="1">IF(Win!F37="","",Win!F37)</f>
        <v/>
      </c>
      <c r="H37" s="6" t="str">
        <f t="shared" ca="1" si="1"/>
        <v/>
      </c>
      <c r="I37" s="6" t="str">
        <f t="shared" ca="1" si="2"/>
        <v/>
      </c>
      <c r="J37" t="str">
        <f>IF(F37="","",Win!H37)</f>
        <v/>
      </c>
      <c r="M37" t="str">
        <f>IF(FRL!A37="","",FRL!A37)</f>
        <v/>
      </c>
      <c r="N37" t="str">
        <f>IF(FRL!B37="","",FRL!B37)</f>
        <v/>
      </c>
      <c r="O37" t="str">
        <f>IF(FRL!C37="","",FRL!C37)</f>
        <v/>
      </c>
      <c r="P37" t="str">
        <f>IF(FRL!D37="","",FRL!D37)</f>
        <v/>
      </c>
      <c r="Q37" s="19" t="str">
        <f t="shared" si="3"/>
        <v/>
      </c>
      <c r="R37" t="str">
        <f t="array" ref="R37">IF(Q37="","",RANK(Q37, $Q$2:$Q$241) + COUNTIFS($Q$2:$Q$241, Q37, $P$2:$P$241, "&lt;"&amp;P37) + COUNTIFS($Q$2:$Q$241, Q37, $P$2:$P$241, P37, $M$2:$M$241, "&lt;"&amp;M37))</f>
        <v/>
      </c>
      <c r="S37" t="str">
        <f ca="1">IF(FRL!F37="","",FRL!F37)</f>
        <v/>
      </c>
      <c r="T37" s="6" t="str">
        <f t="shared" ca="1" si="4"/>
        <v/>
      </c>
      <c r="U37" s="6" t="str">
        <f t="shared" ca="1" si="5"/>
        <v/>
      </c>
      <c r="V37" t="str">
        <f>IF(R37="","",FRL!H37)</f>
        <v/>
      </c>
    </row>
    <row r="38" spans="1:22" x14ac:dyDescent="0.25">
      <c r="A38" t="str">
        <f>IF(Win!A38="","",Win!A38)</f>
        <v/>
      </c>
      <c r="B38" t="str">
        <f>IF(Win!B38="","",VALUE(Win!B38))</f>
        <v/>
      </c>
      <c r="C38" t="str">
        <f>IF(Win!C38="","",Win!C38)</f>
        <v/>
      </c>
      <c r="D38" t="str">
        <f>IF(Win!D38="","",Win!D38)</f>
        <v/>
      </c>
      <c r="E38" s="19" t="str">
        <f t="shared" si="0"/>
        <v/>
      </c>
      <c r="F38" t="str">
        <f t="array" ref="F38">IF(E38="","",RANK(E38, $E$2:$E$241) + COUNTIFS($E$2:$E$241, E38, $D$2:$D$241, "&lt;"&amp;D38) + COUNTIFS($E$2:$E$241, E38, $D$2:$D$241, D38, $A$2:$A$241, "&lt;"&amp;A38))</f>
        <v/>
      </c>
      <c r="G38" t="str">
        <f ca="1">IF(Win!F38="","",Win!F38)</f>
        <v/>
      </c>
      <c r="H38" s="6" t="str">
        <f t="shared" ca="1" si="1"/>
        <v/>
      </c>
      <c r="I38" s="6" t="str">
        <f t="shared" ca="1" si="2"/>
        <v/>
      </c>
      <c r="J38" t="str">
        <f>IF(F38="","",Win!H38)</f>
        <v/>
      </c>
      <c r="M38" t="str">
        <f>IF(FRL!A38="","",FRL!A38)</f>
        <v/>
      </c>
      <c r="N38" t="str">
        <f>IF(FRL!B38="","",FRL!B38)</f>
        <v/>
      </c>
      <c r="O38" t="str">
        <f>IF(FRL!C38="","",FRL!C38)</f>
        <v/>
      </c>
      <c r="P38" t="str">
        <f>IF(FRL!D38="","",FRL!D38)</f>
        <v/>
      </c>
      <c r="Q38" s="19" t="str">
        <f t="shared" si="3"/>
        <v/>
      </c>
      <c r="R38" t="str">
        <f t="array" ref="R38">IF(Q38="","",RANK(Q38, $Q$2:$Q$241) + COUNTIFS($Q$2:$Q$241, Q38, $P$2:$P$241, "&lt;"&amp;P38) + COUNTIFS($Q$2:$Q$241, Q38, $P$2:$P$241, P38, $M$2:$M$241, "&lt;"&amp;M38))</f>
        <v/>
      </c>
      <c r="S38" t="str">
        <f ca="1">IF(FRL!F38="","",FRL!F38)</f>
        <v/>
      </c>
      <c r="T38" s="6" t="str">
        <f t="shared" ca="1" si="4"/>
        <v/>
      </c>
      <c r="U38" s="6" t="str">
        <f t="shared" ca="1" si="5"/>
        <v/>
      </c>
      <c r="V38" t="str">
        <f>IF(R38="","",FRL!H38)</f>
        <v/>
      </c>
    </row>
    <row r="39" spans="1:22" x14ac:dyDescent="0.25">
      <c r="A39" t="str">
        <f>IF(Win!A39="","",Win!A39)</f>
        <v/>
      </c>
      <c r="B39" t="str">
        <f>IF(Win!B39="","",VALUE(Win!B39))</f>
        <v/>
      </c>
      <c r="C39" t="str">
        <f>IF(Win!C39="","",Win!C39)</f>
        <v/>
      </c>
      <c r="D39" t="str">
        <f>IF(Win!D39="","",Win!D39)</f>
        <v/>
      </c>
      <c r="E39" s="19" t="str">
        <f t="shared" si="0"/>
        <v/>
      </c>
      <c r="F39" t="str">
        <f t="array" ref="F39">IF(E39="","",RANK(E39, $E$2:$E$241) + COUNTIFS($E$2:$E$241, E39, $D$2:$D$241, "&lt;"&amp;D39) + COUNTIFS($E$2:$E$241, E39, $D$2:$D$241, D39, $A$2:$A$241, "&lt;"&amp;A39))</f>
        <v/>
      </c>
      <c r="G39" t="str">
        <f ca="1">IF(Win!F39="","",Win!F39)</f>
        <v/>
      </c>
      <c r="H39" s="6" t="str">
        <f t="shared" ca="1" si="1"/>
        <v/>
      </c>
      <c r="I39" s="6" t="str">
        <f t="shared" ca="1" si="2"/>
        <v/>
      </c>
      <c r="J39" t="str">
        <f>IF(F39="","",Win!H39)</f>
        <v/>
      </c>
      <c r="M39" t="str">
        <f>IF(FRL!A39="","",FRL!A39)</f>
        <v/>
      </c>
      <c r="N39" t="str">
        <f>IF(FRL!B39="","",FRL!B39)</f>
        <v/>
      </c>
      <c r="O39" t="str">
        <f>IF(FRL!C39="","",FRL!C39)</f>
        <v/>
      </c>
      <c r="P39" t="str">
        <f>IF(FRL!D39="","",FRL!D39)</f>
        <v/>
      </c>
      <c r="Q39" s="19" t="str">
        <f t="shared" si="3"/>
        <v/>
      </c>
      <c r="R39" t="str">
        <f t="array" ref="R39">IF(Q39="","",RANK(Q39, $Q$2:$Q$241) + COUNTIFS($Q$2:$Q$241, Q39, $P$2:$P$241, "&lt;"&amp;P39) + COUNTIFS($Q$2:$Q$241, Q39, $P$2:$P$241, P39, $M$2:$M$241, "&lt;"&amp;M39))</f>
        <v/>
      </c>
      <c r="S39" t="str">
        <f ca="1">IF(FRL!F39="","",FRL!F39)</f>
        <v/>
      </c>
      <c r="T39" s="6" t="str">
        <f t="shared" ca="1" si="4"/>
        <v/>
      </c>
      <c r="U39" s="6" t="str">
        <f t="shared" ca="1" si="5"/>
        <v/>
      </c>
      <c r="V39" t="str">
        <f>IF(R39="","",FRL!H39)</f>
        <v/>
      </c>
    </row>
    <row r="40" spans="1:22" x14ac:dyDescent="0.25">
      <c r="A40" t="str">
        <f>IF(Win!A40="","",Win!A40)</f>
        <v/>
      </c>
      <c r="B40" t="str">
        <f>IF(Win!B40="","",VALUE(Win!B40))</f>
        <v/>
      </c>
      <c r="C40" t="str">
        <f>IF(Win!C40="","",Win!C40)</f>
        <v/>
      </c>
      <c r="D40" t="str">
        <f>IF(Win!D40="","",Win!D40)</f>
        <v/>
      </c>
      <c r="E40" s="19" t="str">
        <f t="shared" si="0"/>
        <v/>
      </c>
      <c r="F40" t="str">
        <f t="array" ref="F40">IF(E40="","",RANK(E40, $E$2:$E$241) + COUNTIFS($E$2:$E$241, E40, $D$2:$D$241, "&lt;"&amp;D40) + COUNTIFS($E$2:$E$241, E40, $D$2:$D$241, D40, $A$2:$A$241, "&lt;"&amp;A40))</f>
        <v/>
      </c>
      <c r="G40" t="str">
        <f ca="1">IF(Win!F40="","",Win!F40)</f>
        <v/>
      </c>
      <c r="H40" s="6" t="str">
        <f t="shared" ca="1" si="1"/>
        <v/>
      </c>
      <c r="I40" s="6" t="str">
        <f t="shared" ca="1" si="2"/>
        <v/>
      </c>
      <c r="J40" t="str">
        <f>IF(F40="","",Win!H40)</f>
        <v/>
      </c>
      <c r="M40" t="str">
        <f>IF(FRL!A40="","",FRL!A40)</f>
        <v/>
      </c>
      <c r="N40" t="str">
        <f>IF(FRL!B40="","",FRL!B40)</f>
        <v/>
      </c>
      <c r="O40" t="str">
        <f>IF(FRL!C40="","",FRL!C40)</f>
        <v/>
      </c>
      <c r="P40" t="str">
        <f>IF(FRL!D40="","",FRL!D40)</f>
        <v/>
      </c>
      <c r="Q40" s="19" t="str">
        <f t="shared" si="3"/>
        <v/>
      </c>
      <c r="R40" t="str">
        <f t="array" ref="R40">IF(Q40="","",RANK(Q40, $Q$2:$Q$241) + COUNTIFS($Q$2:$Q$241, Q40, $P$2:$P$241, "&lt;"&amp;P40) + COUNTIFS($Q$2:$Q$241, Q40, $P$2:$P$241, P40, $M$2:$M$241, "&lt;"&amp;M40))</f>
        <v/>
      </c>
      <c r="S40" t="str">
        <f ca="1">IF(FRL!F40="","",FRL!F40)</f>
        <v/>
      </c>
      <c r="T40" s="6" t="str">
        <f t="shared" ca="1" si="4"/>
        <v/>
      </c>
      <c r="U40" s="6" t="str">
        <f t="shared" ca="1" si="5"/>
        <v/>
      </c>
      <c r="V40" t="str">
        <f>IF(R40="","",FRL!H40)</f>
        <v/>
      </c>
    </row>
    <row r="41" spans="1:22" x14ac:dyDescent="0.25">
      <c r="A41" t="str">
        <f>IF(Win!A41="","",Win!A41)</f>
        <v/>
      </c>
      <c r="B41" t="str">
        <f>IF(Win!B41="","",VALUE(Win!B41))</f>
        <v/>
      </c>
      <c r="C41" t="str">
        <f>IF(Win!C41="","",Win!C41)</f>
        <v/>
      </c>
      <c r="D41" t="str">
        <f>IF(Win!D41="","",Win!D41)</f>
        <v/>
      </c>
      <c r="E41" s="19" t="str">
        <f t="shared" si="0"/>
        <v/>
      </c>
      <c r="F41" t="str">
        <f t="array" ref="F41">IF(E41="","",RANK(E41, $E$2:$E$241) + COUNTIFS($E$2:$E$241, E41, $D$2:$D$241, "&lt;"&amp;D41) + COUNTIFS($E$2:$E$241, E41, $D$2:$D$241, D41, $A$2:$A$241, "&lt;"&amp;A41))</f>
        <v/>
      </c>
      <c r="G41" t="str">
        <f ca="1">IF(Win!F41="","",Win!F41)</f>
        <v/>
      </c>
      <c r="H41" s="6" t="str">
        <f t="shared" ca="1" si="1"/>
        <v/>
      </c>
      <c r="I41" s="6" t="str">
        <f t="shared" ca="1" si="2"/>
        <v/>
      </c>
      <c r="J41" t="str">
        <f>IF(F41="","",Win!H41)</f>
        <v/>
      </c>
      <c r="M41" t="str">
        <f>IF(FRL!A41="","",FRL!A41)</f>
        <v/>
      </c>
      <c r="N41" t="str">
        <f>IF(FRL!B41="","",FRL!B41)</f>
        <v/>
      </c>
      <c r="O41" t="str">
        <f>IF(FRL!C41="","",FRL!C41)</f>
        <v/>
      </c>
      <c r="P41" t="str">
        <f>IF(FRL!D41="","",FRL!D41)</f>
        <v/>
      </c>
      <c r="Q41" s="19" t="str">
        <f t="shared" si="3"/>
        <v/>
      </c>
      <c r="R41" t="str">
        <f t="array" ref="R41">IF(Q41="","",RANK(Q41, $Q$2:$Q$241) + COUNTIFS($Q$2:$Q$241, Q41, $P$2:$P$241, "&lt;"&amp;P41) + COUNTIFS($Q$2:$Q$241, Q41, $P$2:$P$241, P41, $M$2:$M$241, "&lt;"&amp;M41))</f>
        <v/>
      </c>
      <c r="S41" t="str">
        <f ca="1">IF(FRL!F41="","",FRL!F41)</f>
        <v/>
      </c>
      <c r="T41" s="6" t="str">
        <f t="shared" ca="1" si="4"/>
        <v/>
      </c>
      <c r="U41" s="6" t="str">
        <f t="shared" ca="1" si="5"/>
        <v/>
      </c>
      <c r="V41" t="str">
        <f>IF(R41="","",FRL!H41)</f>
        <v/>
      </c>
    </row>
    <row r="42" spans="1:22" x14ac:dyDescent="0.25">
      <c r="A42" t="str">
        <f>IF(Win!A42="","",Win!A42)</f>
        <v/>
      </c>
      <c r="B42" t="str">
        <f>IF(Win!B42="","",VALUE(Win!B42))</f>
        <v/>
      </c>
      <c r="C42" t="str">
        <f>IF(Win!C42="","",Win!C42)</f>
        <v/>
      </c>
      <c r="D42" t="str">
        <f>IF(Win!D42="","",Win!D42)</f>
        <v/>
      </c>
      <c r="E42" s="19" t="str">
        <f t="shared" si="0"/>
        <v/>
      </c>
      <c r="F42" t="str">
        <f t="array" ref="F42">IF(E42="","",RANK(E42, $E$2:$E$241) + COUNTIFS($E$2:$E$241, E42, $D$2:$D$241, "&lt;"&amp;D42) + COUNTIFS($E$2:$E$241, E42, $D$2:$D$241, D42, $A$2:$A$241, "&lt;"&amp;A42))</f>
        <v/>
      </c>
      <c r="G42" t="str">
        <f ca="1">IF(Win!F42="","",Win!F42)</f>
        <v/>
      </c>
      <c r="H42" s="6" t="str">
        <f t="shared" ca="1" si="1"/>
        <v/>
      </c>
      <c r="I42" s="6" t="str">
        <f t="shared" ca="1" si="2"/>
        <v/>
      </c>
      <c r="J42" t="str">
        <f>IF(F42="","",Win!H42)</f>
        <v/>
      </c>
      <c r="M42" t="str">
        <f>IF(FRL!A42="","",FRL!A42)</f>
        <v/>
      </c>
      <c r="N42" t="str">
        <f>IF(FRL!B42="","",FRL!B42)</f>
        <v/>
      </c>
      <c r="O42" t="str">
        <f>IF(FRL!C42="","",FRL!C42)</f>
        <v/>
      </c>
      <c r="P42" t="str">
        <f>IF(FRL!D42="","",FRL!D42)</f>
        <v/>
      </c>
      <c r="Q42" s="19" t="str">
        <f t="shared" si="3"/>
        <v/>
      </c>
      <c r="R42" t="str">
        <f t="array" ref="R42">IF(Q42="","",RANK(Q42, $Q$2:$Q$241) + COUNTIFS($Q$2:$Q$241, Q42, $P$2:$P$241, "&lt;"&amp;P42) + COUNTIFS($Q$2:$Q$241, Q42, $P$2:$P$241, P42, $M$2:$M$241, "&lt;"&amp;M42))</f>
        <v/>
      </c>
      <c r="S42" t="str">
        <f ca="1">IF(FRL!F42="","",FRL!F42)</f>
        <v/>
      </c>
      <c r="T42" s="6" t="str">
        <f t="shared" ca="1" si="4"/>
        <v/>
      </c>
      <c r="U42" s="6" t="str">
        <f t="shared" ca="1" si="5"/>
        <v/>
      </c>
      <c r="V42" t="str">
        <f>IF(R42="","",FRL!H42)</f>
        <v/>
      </c>
    </row>
    <row r="43" spans="1:22" x14ac:dyDescent="0.25">
      <c r="A43" t="str">
        <f>IF(Win!A43="","",Win!A43)</f>
        <v/>
      </c>
      <c r="B43" t="str">
        <f>IF(Win!B43="","",VALUE(Win!B43))</f>
        <v/>
      </c>
      <c r="C43" t="str">
        <f>IF(Win!C43="","",Win!C43)</f>
        <v/>
      </c>
      <c r="D43" t="str">
        <f>IF(Win!D43="","",Win!D43)</f>
        <v/>
      </c>
      <c r="E43" s="19" t="str">
        <f t="shared" si="0"/>
        <v/>
      </c>
      <c r="F43" t="str">
        <f t="array" ref="F43">IF(E43="","",RANK(E43, $E$2:$E$241) + COUNTIFS($E$2:$E$241, E43, $D$2:$D$241, "&lt;"&amp;D43) + COUNTIFS($E$2:$E$241, E43, $D$2:$D$241, D43, $A$2:$A$241, "&lt;"&amp;A43))</f>
        <v/>
      </c>
      <c r="G43" t="str">
        <f ca="1">IF(Win!F43="","",Win!F43)</f>
        <v/>
      </c>
      <c r="H43" s="6" t="str">
        <f t="shared" ca="1" si="1"/>
        <v/>
      </c>
      <c r="I43" s="6" t="str">
        <f t="shared" ca="1" si="2"/>
        <v/>
      </c>
      <c r="J43" t="str">
        <f>IF(F43="","",Win!H43)</f>
        <v/>
      </c>
      <c r="M43" t="str">
        <f>IF(FRL!A43="","",FRL!A43)</f>
        <v/>
      </c>
      <c r="N43" t="str">
        <f>IF(FRL!B43="","",FRL!B43)</f>
        <v/>
      </c>
      <c r="O43" t="str">
        <f>IF(FRL!C43="","",FRL!C43)</f>
        <v/>
      </c>
      <c r="P43" t="str">
        <f>IF(FRL!D43="","",FRL!D43)</f>
        <v/>
      </c>
      <c r="Q43" s="19" t="str">
        <f t="shared" si="3"/>
        <v/>
      </c>
      <c r="R43" t="str">
        <f t="array" ref="R43">IF(Q43="","",RANK(Q43, $Q$2:$Q$241) + COUNTIFS($Q$2:$Q$241, Q43, $P$2:$P$241, "&lt;"&amp;P43) + COUNTIFS($Q$2:$Q$241, Q43, $P$2:$P$241, P43, $M$2:$M$241, "&lt;"&amp;M43))</f>
        <v/>
      </c>
      <c r="S43" t="str">
        <f ca="1">IF(FRL!F43="","",FRL!F43)</f>
        <v/>
      </c>
      <c r="T43" s="6" t="str">
        <f t="shared" ca="1" si="4"/>
        <v/>
      </c>
      <c r="U43" s="6" t="str">
        <f t="shared" ca="1" si="5"/>
        <v/>
      </c>
      <c r="V43" t="str">
        <f>IF(R43="","",FRL!H43)</f>
        <v/>
      </c>
    </row>
    <row r="44" spans="1:22" x14ac:dyDescent="0.25">
      <c r="A44" t="str">
        <f>IF(Win!A44="","",Win!A44)</f>
        <v/>
      </c>
      <c r="B44" t="str">
        <f>IF(Win!B44="","",VALUE(Win!B44))</f>
        <v/>
      </c>
      <c r="C44" t="str">
        <f>IF(Win!C44="","",Win!C44)</f>
        <v/>
      </c>
      <c r="D44" t="str">
        <f>IF(Win!D44="","",Win!D44)</f>
        <v/>
      </c>
      <c r="E44" s="19" t="str">
        <f t="shared" si="0"/>
        <v/>
      </c>
      <c r="F44" t="str">
        <f t="array" ref="F44">IF(E44="","",RANK(E44, $E$2:$E$241) + COUNTIFS($E$2:$E$241, E44, $D$2:$D$241, "&lt;"&amp;D44) + COUNTIFS($E$2:$E$241, E44, $D$2:$D$241, D44, $A$2:$A$241, "&lt;"&amp;A44))</f>
        <v/>
      </c>
      <c r="G44" t="str">
        <f ca="1">IF(Win!F44="","",Win!F44)</f>
        <v/>
      </c>
      <c r="H44" s="6" t="str">
        <f t="shared" ca="1" si="1"/>
        <v/>
      </c>
      <c r="I44" s="6" t="str">
        <f t="shared" ca="1" si="2"/>
        <v/>
      </c>
      <c r="J44" t="str">
        <f>IF(F44="","",Win!H44)</f>
        <v/>
      </c>
      <c r="M44" t="str">
        <f>IF(FRL!A44="","",FRL!A44)</f>
        <v/>
      </c>
      <c r="N44" t="str">
        <f>IF(FRL!B44="","",FRL!B44)</f>
        <v/>
      </c>
      <c r="O44" t="str">
        <f>IF(FRL!C44="","",FRL!C44)</f>
        <v/>
      </c>
      <c r="P44" t="str">
        <f>IF(FRL!D44="","",FRL!D44)</f>
        <v/>
      </c>
      <c r="Q44" s="19" t="str">
        <f t="shared" si="3"/>
        <v/>
      </c>
      <c r="R44" t="str">
        <f t="array" ref="R44">IF(Q44="","",RANK(Q44, $Q$2:$Q$241) + COUNTIFS($Q$2:$Q$241, Q44, $P$2:$P$241, "&lt;"&amp;P44) + COUNTIFS($Q$2:$Q$241, Q44, $P$2:$P$241, P44, $M$2:$M$241, "&lt;"&amp;M44))</f>
        <v/>
      </c>
      <c r="S44" t="str">
        <f ca="1">IF(FRL!F44="","",FRL!F44)</f>
        <v/>
      </c>
      <c r="T44" s="6" t="str">
        <f t="shared" ca="1" si="4"/>
        <v/>
      </c>
      <c r="U44" s="6" t="str">
        <f t="shared" ca="1" si="5"/>
        <v/>
      </c>
      <c r="V44" t="str">
        <f>IF(R44="","",FRL!H44)</f>
        <v/>
      </c>
    </row>
    <row r="45" spans="1:22" x14ac:dyDescent="0.25">
      <c r="A45" t="str">
        <f>IF(Win!A45="","",Win!A45)</f>
        <v/>
      </c>
      <c r="B45" t="str">
        <f>IF(Win!B45="","",VALUE(Win!B45))</f>
        <v/>
      </c>
      <c r="C45" t="str">
        <f>IF(Win!C45="","",Win!C45)</f>
        <v/>
      </c>
      <c r="D45" t="str">
        <f>IF(Win!D45="","",Win!D45)</f>
        <v/>
      </c>
      <c r="E45" s="19" t="str">
        <f t="shared" si="0"/>
        <v/>
      </c>
      <c r="F45" t="str">
        <f t="array" ref="F45">IF(E45="","",RANK(E45, $E$2:$E$241) + COUNTIFS($E$2:$E$241, E45, $D$2:$D$241, "&lt;"&amp;D45) + COUNTIFS($E$2:$E$241, E45, $D$2:$D$241, D45, $A$2:$A$241, "&lt;"&amp;A45))</f>
        <v/>
      </c>
      <c r="G45" t="str">
        <f ca="1">IF(Win!F45="","",Win!F45)</f>
        <v/>
      </c>
      <c r="H45" s="6" t="str">
        <f t="shared" ca="1" si="1"/>
        <v/>
      </c>
      <c r="I45" s="6" t="str">
        <f t="shared" ca="1" si="2"/>
        <v/>
      </c>
      <c r="J45" t="str">
        <f>IF(F45="","",Win!H45)</f>
        <v/>
      </c>
      <c r="M45" t="str">
        <f>IF(FRL!A45="","",FRL!A45)</f>
        <v/>
      </c>
      <c r="N45" t="str">
        <f>IF(FRL!B45="","",FRL!B45)</f>
        <v/>
      </c>
      <c r="O45" t="str">
        <f>IF(FRL!C45="","",FRL!C45)</f>
        <v/>
      </c>
      <c r="P45" t="str">
        <f>IF(FRL!D45="","",FRL!D45)</f>
        <v/>
      </c>
      <c r="Q45" s="19" t="str">
        <f t="shared" si="3"/>
        <v/>
      </c>
      <c r="R45" t="str">
        <f t="array" ref="R45">IF(Q45="","",RANK(Q45, $Q$2:$Q$241) + COUNTIFS($Q$2:$Q$241, Q45, $P$2:$P$241, "&lt;"&amp;P45) + COUNTIFS($Q$2:$Q$241, Q45, $P$2:$P$241, P45, $M$2:$M$241, "&lt;"&amp;M45))</f>
        <v/>
      </c>
      <c r="S45" t="str">
        <f ca="1">IF(FRL!F45="","",FRL!F45)</f>
        <v/>
      </c>
      <c r="T45" s="6" t="str">
        <f t="shared" ca="1" si="4"/>
        <v/>
      </c>
      <c r="U45" s="6" t="str">
        <f t="shared" ca="1" si="5"/>
        <v/>
      </c>
      <c r="V45" t="str">
        <f>IF(R45="","",FRL!H45)</f>
        <v/>
      </c>
    </row>
    <row r="46" spans="1:22" x14ac:dyDescent="0.25">
      <c r="A46" t="str">
        <f>IF(Win!A46="","",Win!A46)</f>
        <v/>
      </c>
      <c r="B46" t="str">
        <f>IF(Win!B46="","",VALUE(Win!B46))</f>
        <v/>
      </c>
      <c r="C46" t="str">
        <f>IF(Win!C46="","",Win!C46)</f>
        <v/>
      </c>
      <c r="D46" t="str">
        <f>IF(Win!D46="","",Win!D46)</f>
        <v/>
      </c>
      <c r="E46" s="19" t="str">
        <f t="shared" si="0"/>
        <v/>
      </c>
      <c r="F46" t="str">
        <f t="array" ref="F46">IF(E46="","",RANK(E46, $E$2:$E$241) + COUNTIFS($E$2:$E$241, E46, $D$2:$D$241, "&lt;"&amp;D46) + COUNTIFS($E$2:$E$241, E46, $D$2:$D$241, D46, $A$2:$A$241, "&lt;"&amp;A46))</f>
        <v/>
      </c>
      <c r="G46" t="str">
        <f ca="1">IF(Win!F46="","",Win!F46)</f>
        <v/>
      </c>
      <c r="H46" s="6" t="str">
        <f t="shared" ca="1" si="1"/>
        <v/>
      </c>
      <c r="I46" s="6" t="str">
        <f t="shared" ca="1" si="2"/>
        <v/>
      </c>
      <c r="J46" t="str">
        <f>IF(F46="","",Win!H46)</f>
        <v/>
      </c>
      <c r="M46" t="str">
        <f>IF(FRL!A46="","",FRL!A46)</f>
        <v/>
      </c>
      <c r="N46" t="str">
        <f>IF(FRL!B46="","",FRL!B46)</f>
        <v/>
      </c>
      <c r="O46" t="str">
        <f>IF(FRL!C46="","",FRL!C46)</f>
        <v/>
      </c>
      <c r="P46" t="str">
        <f>IF(FRL!D46="","",FRL!D46)</f>
        <v/>
      </c>
      <c r="Q46" s="19" t="str">
        <f t="shared" si="3"/>
        <v/>
      </c>
      <c r="R46" t="str">
        <f t="array" ref="R46">IF(Q46="","",RANK(Q46, $Q$2:$Q$241) + COUNTIFS($Q$2:$Q$241, Q46, $P$2:$P$241, "&lt;"&amp;P46) + COUNTIFS($Q$2:$Q$241, Q46, $P$2:$P$241, P46, $M$2:$M$241, "&lt;"&amp;M46))</f>
        <v/>
      </c>
      <c r="S46" t="str">
        <f ca="1">IF(FRL!F46="","",FRL!F46)</f>
        <v/>
      </c>
      <c r="T46" s="6" t="str">
        <f t="shared" ca="1" si="4"/>
        <v/>
      </c>
      <c r="U46" s="6" t="str">
        <f t="shared" ca="1" si="5"/>
        <v/>
      </c>
      <c r="V46" t="str">
        <f>IF(R46="","",FRL!H46)</f>
        <v/>
      </c>
    </row>
    <row r="47" spans="1:22" x14ac:dyDescent="0.25">
      <c r="A47" t="str">
        <f>IF(Win!A47="","",Win!A47)</f>
        <v/>
      </c>
      <c r="B47" t="str">
        <f>IF(Win!B47="","",VALUE(Win!B47))</f>
        <v/>
      </c>
      <c r="C47" t="str">
        <f>IF(Win!C47="","",Win!C47)</f>
        <v/>
      </c>
      <c r="D47" t="str">
        <f>IF(Win!D47="","",Win!D47)</f>
        <v/>
      </c>
      <c r="E47" s="19" t="str">
        <f t="shared" si="0"/>
        <v/>
      </c>
      <c r="F47" t="str">
        <f t="array" ref="F47">IF(E47="","",RANK(E47, $E$2:$E$241) + COUNTIFS($E$2:$E$241, E47, $D$2:$D$241, "&lt;"&amp;D47) + COUNTIFS($E$2:$E$241, E47, $D$2:$D$241, D47, $A$2:$A$241, "&lt;"&amp;A47))</f>
        <v/>
      </c>
      <c r="G47" t="str">
        <f ca="1">IF(Win!F47="","",Win!F47)</f>
        <v/>
      </c>
      <c r="H47" s="6" t="str">
        <f t="shared" ca="1" si="1"/>
        <v/>
      </c>
      <c r="I47" s="6" t="str">
        <f t="shared" ca="1" si="2"/>
        <v/>
      </c>
      <c r="J47" t="str">
        <f>IF(F47="","",Win!H47)</f>
        <v/>
      </c>
      <c r="M47" t="str">
        <f>IF(FRL!A47="","",FRL!A47)</f>
        <v/>
      </c>
      <c r="N47" t="str">
        <f>IF(FRL!B47="","",FRL!B47)</f>
        <v/>
      </c>
      <c r="O47" t="str">
        <f>IF(FRL!C47="","",FRL!C47)</f>
        <v/>
      </c>
      <c r="P47" t="str">
        <f>IF(FRL!D47="","",FRL!D47)</f>
        <v/>
      </c>
      <c r="Q47" s="19" t="str">
        <f t="shared" si="3"/>
        <v/>
      </c>
      <c r="R47" t="str">
        <f t="array" ref="R47">IF(Q47="","",RANK(Q47, $Q$2:$Q$241) + COUNTIFS($Q$2:$Q$241, Q47, $P$2:$P$241, "&lt;"&amp;P47) + COUNTIFS($Q$2:$Q$241, Q47, $P$2:$P$241, P47, $M$2:$M$241, "&lt;"&amp;M47))</f>
        <v/>
      </c>
      <c r="S47" t="str">
        <f ca="1">IF(FRL!F47="","",FRL!F47)</f>
        <v/>
      </c>
      <c r="T47" s="6" t="str">
        <f t="shared" ca="1" si="4"/>
        <v/>
      </c>
      <c r="U47" s="6" t="str">
        <f t="shared" ca="1" si="5"/>
        <v/>
      </c>
      <c r="V47" t="str">
        <f>IF(R47="","",FRL!H47)</f>
        <v/>
      </c>
    </row>
    <row r="48" spans="1:22" x14ac:dyDescent="0.25">
      <c r="A48" t="str">
        <f>IF(Win!A48="","",Win!A48)</f>
        <v/>
      </c>
      <c r="B48" t="str">
        <f>IF(Win!B48="","",VALUE(Win!B48))</f>
        <v/>
      </c>
      <c r="C48" t="str">
        <f>IF(Win!C48="","",Win!C48)</f>
        <v/>
      </c>
      <c r="D48" t="str">
        <f>IF(Win!D48="","",Win!D48)</f>
        <v/>
      </c>
      <c r="E48" s="19" t="str">
        <f t="shared" si="0"/>
        <v/>
      </c>
      <c r="F48" t="str">
        <f t="array" ref="F48">IF(E48="","",RANK(E48, $E$2:$E$241) + COUNTIFS($E$2:$E$241, E48, $D$2:$D$241, "&lt;"&amp;D48) + COUNTIFS($E$2:$E$241, E48, $D$2:$D$241, D48, $A$2:$A$241, "&lt;"&amp;A48))</f>
        <v/>
      </c>
      <c r="G48" t="str">
        <f ca="1">IF(Win!F48="","",Win!F48)</f>
        <v/>
      </c>
      <c r="H48" s="6" t="str">
        <f t="shared" ca="1" si="1"/>
        <v/>
      </c>
      <c r="I48" s="6" t="str">
        <f t="shared" ca="1" si="2"/>
        <v/>
      </c>
      <c r="J48" t="str">
        <f>IF(F48="","",Win!H48)</f>
        <v/>
      </c>
      <c r="M48" t="str">
        <f>IF(FRL!A48="","",FRL!A48)</f>
        <v/>
      </c>
      <c r="N48" t="str">
        <f>IF(FRL!B48="","",FRL!B48)</f>
        <v/>
      </c>
      <c r="O48" t="str">
        <f>IF(FRL!C48="","",FRL!C48)</f>
        <v/>
      </c>
      <c r="P48" t="str">
        <f>IF(FRL!D48="","",FRL!D48)</f>
        <v/>
      </c>
      <c r="Q48" s="19" t="str">
        <f t="shared" si="3"/>
        <v/>
      </c>
      <c r="R48" t="str">
        <f t="array" ref="R48">IF(Q48="","",RANK(Q48, $Q$2:$Q$241) + COUNTIFS($Q$2:$Q$241, Q48, $P$2:$P$241, "&lt;"&amp;P48) + COUNTIFS($Q$2:$Q$241, Q48, $P$2:$P$241, P48, $M$2:$M$241, "&lt;"&amp;M48))</f>
        <v/>
      </c>
      <c r="S48" t="str">
        <f ca="1">IF(FRL!F48="","",FRL!F48)</f>
        <v/>
      </c>
      <c r="T48" s="6" t="str">
        <f t="shared" ca="1" si="4"/>
        <v/>
      </c>
      <c r="U48" s="6" t="str">
        <f t="shared" ca="1" si="5"/>
        <v/>
      </c>
      <c r="V48" t="str">
        <f>IF(R48="","",FRL!H48)</f>
        <v/>
      </c>
    </row>
    <row r="49" spans="1:22" x14ac:dyDescent="0.25">
      <c r="A49" t="str">
        <f>IF(Win!A49="","",Win!A49)</f>
        <v/>
      </c>
      <c r="B49" t="str">
        <f>IF(Win!B49="","",VALUE(Win!B49))</f>
        <v/>
      </c>
      <c r="C49" t="str">
        <f>IF(Win!C49="","",Win!C49)</f>
        <v/>
      </c>
      <c r="D49" t="str">
        <f>IF(Win!D49="","",Win!D49)</f>
        <v/>
      </c>
      <c r="E49" s="19" t="str">
        <f t="shared" si="0"/>
        <v/>
      </c>
      <c r="F49" t="str">
        <f t="array" ref="F49">IF(E49="","",RANK(E49, $E$2:$E$241) + COUNTIFS($E$2:$E$241, E49, $D$2:$D$241, "&lt;"&amp;D49) + COUNTIFS($E$2:$E$241, E49, $D$2:$D$241, D49, $A$2:$A$241, "&lt;"&amp;A49))</f>
        <v/>
      </c>
      <c r="G49" t="str">
        <f ca="1">IF(Win!F49="","",Win!F49)</f>
        <v/>
      </c>
      <c r="H49" s="6" t="str">
        <f t="shared" ca="1" si="1"/>
        <v/>
      </c>
      <c r="I49" s="6" t="str">
        <f t="shared" ca="1" si="2"/>
        <v/>
      </c>
      <c r="J49" t="str">
        <f>IF(F49="","",Win!H49)</f>
        <v/>
      </c>
      <c r="M49" t="str">
        <f>IF(FRL!A49="","",FRL!A49)</f>
        <v/>
      </c>
      <c r="N49" t="str">
        <f>IF(FRL!B49="","",FRL!B49)</f>
        <v/>
      </c>
      <c r="O49" t="str">
        <f>IF(FRL!C49="","",FRL!C49)</f>
        <v/>
      </c>
      <c r="P49" t="str">
        <f>IF(FRL!D49="","",FRL!D49)</f>
        <v/>
      </c>
      <c r="Q49" s="19" t="str">
        <f t="shared" si="3"/>
        <v/>
      </c>
      <c r="R49" t="str">
        <f t="array" ref="R49">IF(Q49="","",RANK(Q49, $Q$2:$Q$241) + COUNTIFS($Q$2:$Q$241, Q49, $P$2:$P$241, "&lt;"&amp;P49) + COUNTIFS($Q$2:$Q$241, Q49, $P$2:$P$241, P49, $M$2:$M$241, "&lt;"&amp;M49))</f>
        <v/>
      </c>
      <c r="S49" t="str">
        <f ca="1">IF(FRL!F49="","",FRL!F49)</f>
        <v/>
      </c>
      <c r="T49" s="6" t="str">
        <f t="shared" ca="1" si="4"/>
        <v/>
      </c>
      <c r="U49" s="6" t="str">
        <f t="shared" ca="1" si="5"/>
        <v/>
      </c>
      <c r="V49" t="str">
        <f>IF(R49="","",FRL!H49)</f>
        <v/>
      </c>
    </row>
    <row r="50" spans="1:22" x14ac:dyDescent="0.25">
      <c r="A50" t="str">
        <f>IF(Win!A50="","",Win!A50)</f>
        <v/>
      </c>
      <c r="B50" t="str">
        <f>IF(Win!B50="","",VALUE(Win!B50))</f>
        <v/>
      </c>
      <c r="C50" t="str">
        <f>IF(Win!C50="","",Win!C50)</f>
        <v/>
      </c>
      <c r="D50" t="str">
        <f>IF(Win!D50="","",Win!D50)</f>
        <v/>
      </c>
      <c r="E50" s="19" t="str">
        <f t="shared" si="0"/>
        <v/>
      </c>
      <c r="F50" t="str">
        <f t="array" ref="F50">IF(E50="","",RANK(E50, $E$2:$E$241) + COUNTIFS($E$2:$E$241, E50, $D$2:$D$241, "&lt;"&amp;D50) + COUNTIFS($E$2:$E$241, E50, $D$2:$D$241, D50, $A$2:$A$241, "&lt;"&amp;A50))</f>
        <v/>
      </c>
      <c r="G50" t="str">
        <f ca="1">IF(Win!F50="","",Win!F50)</f>
        <v/>
      </c>
      <c r="H50" s="6" t="str">
        <f t="shared" ca="1" si="1"/>
        <v/>
      </c>
      <c r="I50" s="6" t="str">
        <f t="shared" ca="1" si="2"/>
        <v/>
      </c>
      <c r="J50" t="str">
        <f>IF(F50="","",Win!H50)</f>
        <v/>
      </c>
      <c r="M50" t="str">
        <f>IF(FRL!A50="","",FRL!A50)</f>
        <v/>
      </c>
      <c r="N50" t="str">
        <f>IF(FRL!B50="","",FRL!B50)</f>
        <v/>
      </c>
      <c r="O50" t="str">
        <f>IF(FRL!C50="","",FRL!C50)</f>
        <v/>
      </c>
      <c r="P50" t="str">
        <f>IF(FRL!D50="","",FRL!D50)</f>
        <v/>
      </c>
      <c r="Q50" s="19" t="str">
        <f t="shared" si="3"/>
        <v/>
      </c>
      <c r="R50" t="str">
        <f t="array" ref="R50">IF(Q50="","",RANK(Q50, $Q$2:$Q$241) + COUNTIFS($Q$2:$Q$241, Q50, $P$2:$P$241, "&lt;"&amp;P50) + COUNTIFS($Q$2:$Q$241, Q50, $P$2:$P$241, P50, $M$2:$M$241, "&lt;"&amp;M50))</f>
        <v/>
      </c>
      <c r="S50" t="str">
        <f ca="1">IF(FRL!F50="","",FRL!F50)</f>
        <v/>
      </c>
      <c r="T50" s="6" t="str">
        <f t="shared" ca="1" si="4"/>
        <v/>
      </c>
      <c r="U50" s="6" t="str">
        <f t="shared" ca="1" si="5"/>
        <v/>
      </c>
      <c r="V50" t="str">
        <f>IF(R50="","",FRL!H50)</f>
        <v/>
      </c>
    </row>
    <row r="51" spans="1:22" x14ac:dyDescent="0.25">
      <c r="A51" t="str">
        <f>IF(Win!A51="","",Win!A51)</f>
        <v/>
      </c>
      <c r="B51" t="str">
        <f>IF(Win!B51="","",VALUE(Win!B51))</f>
        <v/>
      </c>
      <c r="C51" t="str">
        <f>IF(Win!C51="","",Win!C51)</f>
        <v/>
      </c>
      <c r="D51" t="str">
        <f>IF(Win!D51="","",Win!D51)</f>
        <v/>
      </c>
      <c r="E51" s="19" t="str">
        <f t="shared" si="0"/>
        <v/>
      </c>
      <c r="F51" t="str">
        <f t="array" ref="F51">IF(E51="","",RANK(E51, $E$2:$E$241) + COUNTIFS($E$2:$E$241, E51, $D$2:$D$241, "&lt;"&amp;D51) + COUNTIFS($E$2:$E$241, E51, $D$2:$D$241, D51, $A$2:$A$241, "&lt;"&amp;A51))</f>
        <v/>
      </c>
      <c r="G51" t="str">
        <f ca="1">IF(Win!F51="","",Win!F51)</f>
        <v/>
      </c>
      <c r="H51" s="6" t="str">
        <f t="shared" ca="1" si="1"/>
        <v/>
      </c>
      <c r="I51" s="6" t="str">
        <f t="shared" ca="1" si="2"/>
        <v/>
      </c>
      <c r="J51" t="str">
        <f>IF(F51="","",Win!H51)</f>
        <v/>
      </c>
      <c r="M51" t="str">
        <f>IF(FRL!A51="","",FRL!A51)</f>
        <v/>
      </c>
      <c r="N51" t="str">
        <f>IF(FRL!B51="","",FRL!B51)</f>
        <v/>
      </c>
      <c r="O51" t="str">
        <f>IF(FRL!C51="","",FRL!C51)</f>
        <v/>
      </c>
      <c r="P51" t="str">
        <f>IF(FRL!D51="","",FRL!D51)</f>
        <v/>
      </c>
      <c r="Q51" s="19" t="str">
        <f t="shared" si="3"/>
        <v/>
      </c>
      <c r="R51" t="str">
        <f t="array" ref="R51">IF(Q51="","",RANK(Q51, $Q$2:$Q$241) + COUNTIFS($Q$2:$Q$241, Q51, $P$2:$P$241, "&lt;"&amp;P51) + COUNTIFS($Q$2:$Q$241, Q51, $P$2:$P$241, P51, $M$2:$M$241, "&lt;"&amp;M51))</f>
        <v/>
      </c>
      <c r="S51" t="str">
        <f ca="1">IF(FRL!F51="","",FRL!F51)</f>
        <v/>
      </c>
      <c r="T51" s="6" t="str">
        <f t="shared" ca="1" si="4"/>
        <v/>
      </c>
      <c r="U51" s="6" t="str">
        <f t="shared" ca="1" si="5"/>
        <v/>
      </c>
      <c r="V51" t="str">
        <f>IF(R51="","",FRL!H51)</f>
        <v/>
      </c>
    </row>
    <row r="52" spans="1:22" x14ac:dyDescent="0.25">
      <c r="A52" t="str">
        <f>IF(Win!A52="","",Win!A52)</f>
        <v/>
      </c>
      <c r="B52" t="str">
        <f>IF(Win!B52="","",VALUE(Win!B52))</f>
        <v/>
      </c>
      <c r="C52" t="str">
        <f>IF(Win!C52="","",Win!C52)</f>
        <v/>
      </c>
      <c r="D52" t="str">
        <f>IF(Win!D52="","",Win!D52)</f>
        <v/>
      </c>
      <c r="E52" s="19" t="str">
        <f t="shared" si="0"/>
        <v/>
      </c>
      <c r="F52" t="str">
        <f t="array" ref="F52">IF(E52="","",RANK(E52, $E$2:$E$241) + COUNTIFS($E$2:$E$241, E52, $D$2:$D$241, "&lt;"&amp;D52) + COUNTIFS($E$2:$E$241, E52, $D$2:$D$241, D52, $A$2:$A$241, "&lt;"&amp;A52))</f>
        <v/>
      </c>
      <c r="G52" t="str">
        <f ca="1">IF(Win!F52="","",Win!F52)</f>
        <v/>
      </c>
      <c r="H52" s="6" t="str">
        <f t="shared" ca="1" si="1"/>
        <v/>
      </c>
      <c r="I52" s="6" t="str">
        <f t="shared" ca="1" si="2"/>
        <v/>
      </c>
      <c r="J52" t="str">
        <f>IF(F52="","",Win!H52)</f>
        <v/>
      </c>
      <c r="M52" t="str">
        <f>IF(FRL!A52="","",FRL!A52)</f>
        <v/>
      </c>
      <c r="N52" t="str">
        <f>IF(FRL!B52="","",FRL!B52)</f>
        <v/>
      </c>
      <c r="O52" t="str">
        <f>IF(FRL!C52="","",FRL!C52)</f>
        <v/>
      </c>
      <c r="P52" t="str">
        <f>IF(FRL!D52="","",FRL!D52)</f>
        <v/>
      </c>
      <c r="Q52" s="19" t="str">
        <f t="shared" si="3"/>
        <v/>
      </c>
      <c r="R52" t="str">
        <f t="array" ref="R52">IF(Q52="","",RANK(Q52, $Q$2:$Q$241) + COUNTIFS($Q$2:$Q$241, Q52, $P$2:$P$241, "&lt;"&amp;P52) + COUNTIFS($Q$2:$Q$241, Q52, $P$2:$P$241, P52, $M$2:$M$241, "&lt;"&amp;M52))</f>
        <v/>
      </c>
      <c r="S52" t="str">
        <f ca="1">IF(FRL!F52="","",FRL!F52)</f>
        <v/>
      </c>
      <c r="T52" s="6" t="str">
        <f t="shared" ca="1" si="4"/>
        <v/>
      </c>
      <c r="U52" s="6" t="str">
        <f t="shared" ca="1" si="5"/>
        <v/>
      </c>
      <c r="V52" t="str">
        <f>IF(R52="","",FRL!H52)</f>
        <v/>
      </c>
    </row>
    <row r="53" spans="1:22" x14ac:dyDescent="0.25">
      <c r="A53" t="str">
        <f>IF(Win!A53="","",Win!A53)</f>
        <v/>
      </c>
      <c r="B53" t="str">
        <f>IF(Win!B53="","",VALUE(Win!B53))</f>
        <v/>
      </c>
      <c r="C53" t="str">
        <f>IF(Win!C53="","",Win!C53)</f>
        <v/>
      </c>
      <c r="D53" t="str">
        <f>IF(Win!D53="","",Win!D53)</f>
        <v/>
      </c>
      <c r="E53" s="19" t="str">
        <f t="shared" si="0"/>
        <v/>
      </c>
      <c r="F53" t="str">
        <f t="array" ref="F53">IF(E53="","",RANK(E53, $E$2:$E$241) + COUNTIFS($E$2:$E$241, E53, $D$2:$D$241, "&lt;"&amp;D53) + COUNTIFS($E$2:$E$241, E53, $D$2:$D$241, D53, $A$2:$A$241, "&lt;"&amp;A53))</f>
        <v/>
      </c>
      <c r="G53" t="str">
        <f ca="1">IF(Win!F53="","",Win!F53)</f>
        <v/>
      </c>
      <c r="H53" s="6" t="str">
        <f t="shared" ca="1" si="1"/>
        <v/>
      </c>
      <c r="I53" s="6" t="str">
        <f t="shared" ca="1" si="2"/>
        <v/>
      </c>
      <c r="J53" t="str">
        <f>IF(F53="","",Win!H53)</f>
        <v/>
      </c>
      <c r="M53" t="str">
        <f>IF(FRL!A53="","",FRL!A53)</f>
        <v/>
      </c>
      <c r="N53" t="str">
        <f>IF(FRL!B53="","",FRL!B53)</f>
        <v/>
      </c>
      <c r="O53" t="str">
        <f>IF(FRL!C53="","",FRL!C53)</f>
        <v/>
      </c>
      <c r="P53" t="str">
        <f>IF(FRL!D53="","",FRL!D53)</f>
        <v/>
      </c>
      <c r="Q53" s="19" t="str">
        <f t="shared" si="3"/>
        <v/>
      </c>
      <c r="R53" t="str">
        <f t="array" ref="R53">IF(Q53="","",RANK(Q53, $Q$2:$Q$241) + COUNTIFS($Q$2:$Q$241, Q53, $P$2:$P$241, "&lt;"&amp;P53) + COUNTIFS($Q$2:$Q$241, Q53, $P$2:$P$241, P53, $M$2:$M$241, "&lt;"&amp;M53))</f>
        <v/>
      </c>
      <c r="S53" t="str">
        <f ca="1">IF(FRL!F53="","",FRL!F53)</f>
        <v/>
      </c>
      <c r="T53" s="6" t="str">
        <f t="shared" ca="1" si="4"/>
        <v/>
      </c>
      <c r="U53" s="6" t="str">
        <f t="shared" ca="1" si="5"/>
        <v/>
      </c>
      <c r="V53" t="str">
        <f>IF(R53="","",FRL!H53)</f>
        <v/>
      </c>
    </row>
    <row r="54" spans="1:22" x14ac:dyDescent="0.25">
      <c r="A54" t="str">
        <f>IF(Win!A54="","",Win!A54)</f>
        <v/>
      </c>
      <c r="B54" t="str">
        <f>IF(Win!B54="","",VALUE(Win!B54))</f>
        <v/>
      </c>
      <c r="C54" t="str">
        <f>IF(Win!C54="","",Win!C54)</f>
        <v/>
      </c>
      <c r="D54" t="str">
        <f>IF(Win!D54="","",Win!D54)</f>
        <v/>
      </c>
      <c r="E54" s="19" t="str">
        <f t="shared" si="0"/>
        <v/>
      </c>
      <c r="F54" t="str">
        <f t="array" ref="F54">IF(E54="","",RANK(E54, $E$2:$E$241) + COUNTIFS($E$2:$E$241, E54, $D$2:$D$241, "&lt;"&amp;D54) + COUNTIFS($E$2:$E$241, E54, $D$2:$D$241, D54, $A$2:$A$241, "&lt;"&amp;A54))</f>
        <v/>
      </c>
      <c r="G54" t="str">
        <f ca="1">IF(Win!F54="","",Win!F54)</f>
        <v/>
      </c>
      <c r="H54" s="6" t="str">
        <f t="shared" ca="1" si="1"/>
        <v/>
      </c>
      <c r="I54" s="6" t="str">
        <f t="shared" ca="1" si="2"/>
        <v/>
      </c>
      <c r="J54" t="str">
        <f>IF(F54="","",Win!H54)</f>
        <v/>
      </c>
      <c r="M54" t="str">
        <f>IF(FRL!A54="","",FRL!A54)</f>
        <v/>
      </c>
      <c r="N54" t="str">
        <f>IF(FRL!B54="","",FRL!B54)</f>
        <v/>
      </c>
      <c r="O54" t="str">
        <f>IF(FRL!C54="","",FRL!C54)</f>
        <v/>
      </c>
      <c r="P54" t="str">
        <f>IF(FRL!D54="","",FRL!D54)</f>
        <v/>
      </c>
      <c r="Q54" s="19" t="str">
        <f t="shared" si="3"/>
        <v/>
      </c>
      <c r="R54" t="str">
        <f t="array" ref="R54">IF(Q54="","",RANK(Q54, $Q$2:$Q$241) + COUNTIFS($Q$2:$Q$241, Q54, $P$2:$P$241, "&lt;"&amp;P54) + COUNTIFS($Q$2:$Q$241, Q54, $P$2:$P$241, P54, $M$2:$M$241, "&lt;"&amp;M54))</f>
        <v/>
      </c>
      <c r="S54" t="str">
        <f ca="1">IF(FRL!F54="","",FRL!F54)</f>
        <v/>
      </c>
      <c r="T54" s="6" t="str">
        <f t="shared" ca="1" si="4"/>
        <v/>
      </c>
      <c r="U54" s="6" t="str">
        <f t="shared" ca="1" si="5"/>
        <v/>
      </c>
      <c r="V54" t="str">
        <f>IF(R54="","",FRL!H54)</f>
        <v/>
      </c>
    </row>
    <row r="55" spans="1:22" x14ac:dyDescent="0.25">
      <c r="A55" t="str">
        <f>IF(Win!A55="","",Win!A55)</f>
        <v/>
      </c>
      <c r="B55" t="str">
        <f>IF(Win!B55="","",VALUE(Win!B55))</f>
        <v/>
      </c>
      <c r="C55" t="str">
        <f>IF(Win!C55="","",Win!C55)</f>
        <v/>
      </c>
      <c r="D55" t="str">
        <f>IF(Win!D55="","",Win!D55)</f>
        <v/>
      </c>
      <c r="E55" s="19" t="str">
        <f t="shared" si="0"/>
        <v/>
      </c>
      <c r="F55" t="str">
        <f t="array" ref="F55">IF(E55="","",RANK(E55, $E$2:$E$241) + COUNTIFS($E$2:$E$241, E55, $D$2:$D$241, "&lt;"&amp;D55) + COUNTIFS($E$2:$E$241, E55, $D$2:$D$241, D55, $A$2:$A$241, "&lt;"&amp;A55))</f>
        <v/>
      </c>
      <c r="G55" t="str">
        <f ca="1">IF(Win!F55="","",Win!F55)</f>
        <v/>
      </c>
      <c r="H55" s="6" t="str">
        <f t="shared" ca="1" si="1"/>
        <v/>
      </c>
      <c r="I55" s="6" t="str">
        <f t="shared" ca="1" si="2"/>
        <v/>
      </c>
      <c r="J55" t="str">
        <f>IF(F55="","",Win!H55)</f>
        <v/>
      </c>
      <c r="M55" t="str">
        <f>IF(FRL!A55="","",FRL!A55)</f>
        <v/>
      </c>
      <c r="N55" t="str">
        <f>IF(FRL!B55="","",FRL!B55)</f>
        <v/>
      </c>
      <c r="O55" t="str">
        <f>IF(FRL!C55="","",FRL!C55)</f>
        <v/>
      </c>
      <c r="P55" t="str">
        <f>IF(FRL!D55="","",FRL!D55)</f>
        <v/>
      </c>
      <c r="Q55" s="19" t="str">
        <f t="shared" si="3"/>
        <v/>
      </c>
      <c r="R55" t="str">
        <f t="array" ref="R55">IF(Q55="","",RANK(Q55, $Q$2:$Q$241) + COUNTIFS($Q$2:$Q$241, Q55, $P$2:$P$241, "&lt;"&amp;P55) + COUNTIFS($Q$2:$Q$241, Q55, $P$2:$P$241, P55, $M$2:$M$241, "&lt;"&amp;M55))</f>
        <v/>
      </c>
      <c r="S55" t="str">
        <f ca="1">IF(FRL!F55="","",FRL!F55)</f>
        <v/>
      </c>
      <c r="T55" s="6" t="str">
        <f t="shared" ca="1" si="4"/>
        <v/>
      </c>
      <c r="U55" s="6" t="str">
        <f t="shared" ca="1" si="5"/>
        <v/>
      </c>
      <c r="V55" t="str">
        <f>IF(R55="","",FRL!H55)</f>
        <v/>
      </c>
    </row>
    <row r="56" spans="1:22" x14ac:dyDescent="0.25">
      <c r="A56" t="str">
        <f>IF(Win!A56="","",Win!A56)</f>
        <v/>
      </c>
      <c r="B56" t="str">
        <f>IF(Win!B56="","",VALUE(Win!B56))</f>
        <v/>
      </c>
      <c r="C56" t="str">
        <f>IF(Win!C56="","",Win!C56)</f>
        <v/>
      </c>
      <c r="D56" t="str">
        <f>IF(Win!D56="","",Win!D56)</f>
        <v/>
      </c>
      <c r="E56" s="19" t="str">
        <f t="shared" si="0"/>
        <v/>
      </c>
      <c r="F56" t="str">
        <f t="array" ref="F56">IF(E56="","",RANK(E56, $E$2:$E$241) + COUNTIFS($E$2:$E$241, E56, $D$2:$D$241, "&lt;"&amp;D56) + COUNTIFS($E$2:$E$241, E56, $D$2:$D$241, D56, $A$2:$A$241, "&lt;"&amp;A56))</f>
        <v/>
      </c>
      <c r="G56" t="str">
        <f ca="1">IF(Win!F56="","",Win!F56)</f>
        <v/>
      </c>
      <c r="H56" s="6" t="str">
        <f t="shared" ca="1" si="1"/>
        <v/>
      </c>
      <c r="I56" s="6" t="str">
        <f t="shared" ca="1" si="2"/>
        <v/>
      </c>
      <c r="J56" t="str">
        <f>IF(F56="","",Win!H56)</f>
        <v/>
      </c>
      <c r="M56" t="str">
        <f>IF(FRL!A56="","",FRL!A56)</f>
        <v/>
      </c>
      <c r="N56" t="str">
        <f>IF(FRL!B56="","",FRL!B56)</f>
        <v/>
      </c>
      <c r="O56" t="str">
        <f>IF(FRL!C56="","",FRL!C56)</f>
        <v/>
      </c>
      <c r="P56" t="str">
        <f>IF(FRL!D56="","",FRL!D56)</f>
        <v/>
      </c>
      <c r="Q56" s="19" t="str">
        <f t="shared" si="3"/>
        <v/>
      </c>
      <c r="R56" t="str">
        <f t="array" ref="R56">IF(Q56="","",RANK(Q56, $Q$2:$Q$241) + COUNTIFS($Q$2:$Q$241, Q56, $P$2:$P$241, "&lt;"&amp;P56) + COUNTIFS($Q$2:$Q$241, Q56, $P$2:$P$241, P56, $M$2:$M$241, "&lt;"&amp;M56))</f>
        <v/>
      </c>
      <c r="S56" t="str">
        <f ca="1">IF(FRL!F56="","",FRL!F56)</f>
        <v/>
      </c>
      <c r="T56" s="6" t="str">
        <f t="shared" ca="1" si="4"/>
        <v/>
      </c>
      <c r="U56" s="6" t="str">
        <f t="shared" ca="1" si="5"/>
        <v/>
      </c>
      <c r="V56" t="str">
        <f>IF(R56="","",FRL!H56)</f>
        <v/>
      </c>
    </row>
    <row r="57" spans="1:22" x14ac:dyDescent="0.25">
      <c r="A57" t="str">
        <f>IF(Win!A57="","",Win!A57)</f>
        <v/>
      </c>
      <c r="B57" t="str">
        <f>IF(Win!B57="","",VALUE(Win!B57))</f>
        <v/>
      </c>
      <c r="C57" t="str">
        <f>IF(Win!C57="","",Win!C57)</f>
        <v/>
      </c>
      <c r="D57" t="str">
        <f>IF(Win!D57="","",Win!D57)</f>
        <v/>
      </c>
      <c r="E57" s="19" t="str">
        <f t="shared" si="0"/>
        <v/>
      </c>
      <c r="F57" t="str">
        <f t="array" ref="F57">IF(E57="","",RANK(E57, $E$2:$E$241) + COUNTIFS($E$2:$E$241, E57, $D$2:$D$241, "&lt;"&amp;D57) + COUNTIFS($E$2:$E$241, E57, $D$2:$D$241, D57, $A$2:$A$241, "&lt;"&amp;A57))</f>
        <v/>
      </c>
      <c r="G57" t="str">
        <f ca="1">IF(Win!F57="","",Win!F57)</f>
        <v/>
      </c>
      <c r="H57" s="6" t="str">
        <f t="shared" ca="1" si="1"/>
        <v/>
      </c>
      <c r="I57" s="6" t="str">
        <f t="shared" ca="1" si="2"/>
        <v/>
      </c>
      <c r="J57" t="str">
        <f>IF(F57="","",Win!H57)</f>
        <v/>
      </c>
      <c r="M57" t="str">
        <f>IF(FRL!A57="","",FRL!A57)</f>
        <v/>
      </c>
      <c r="N57" t="str">
        <f>IF(FRL!B57="","",FRL!B57)</f>
        <v/>
      </c>
      <c r="O57" t="str">
        <f>IF(FRL!C57="","",FRL!C57)</f>
        <v/>
      </c>
      <c r="P57" t="str">
        <f>IF(FRL!D57="","",FRL!D57)</f>
        <v/>
      </c>
      <c r="Q57" s="19" t="str">
        <f t="shared" si="3"/>
        <v/>
      </c>
      <c r="R57" t="str">
        <f t="array" ref="R57">IF(Q57="","",RANK(Q57, $Q$2:$Q$241) + COUNTIFS($Q$2:$Q$241, Q57, $P$2:$P$241, "&lt;"&amp;P57) + COUNTIFS($Q$2:$Q$241, Q57, $P$2:$P$241, P57, $M$2:$M$241, "&lt;"&amp;M57))</f>
        <v/>
      </c>
      <c r="S57" t="str">
        <f ca="1">IF(FRL!F57="","",FRL!F57)</f>
        <v/>
      </c>
      <c r="T57" s="6" t="str">
        <f t="shared" ca="1" si="4"/>
        <v/>
      </c>
      <c r="U57" s="6" t="str">
        <f t="shared" ca="1" si="5"/>
        <v/>
      </c>
      <c r="V57" t="str">
        <f>IF(R57="","",FRL!H57)</f>
        <v/>
      </c>
    </row>
    <row r="58" spans="1:22" x14ac:dyDescent="0.25">
      <c r="A58" t="str">
        <f>IF(Win!A58="","",Win!A58)</f>
        <v/>
      </c>
      <c r="B58" t="str">
        <f>IF(Win!B58="","",VALUE(Win!B58))</f>
        <v/>
      </c>
      <c r="C58" t="str">
        <f>IF(Win!C58="","",Win!C58)</f>
        <v/>
      </c>
      <c r="D58" t="str">
        <f>IF(Win!D58="","",Win!D58)</f>
        <v/>
      </c>
      <c r="E58" s="19" t="str">
        <f t="shared" si="0"/>
        <v/>
      </c>
      <c r="F58" t="str">
        <f t="array" ref="F58">IF(E58="","",RANK(E58, $E$2:$E$241) + COUNTIFS($E$2:$E$241, E58, $D$2:$D$241, "&lt;"&amp;D58) + COUNTIFS($E$2:$E$241, E58, $D$2:$D$241, D58, $A$2:$A$241, "&lt;"&amp;A58))</f>
        <v/>
      </c>
      <c r="G58" t="str">
        <f ca="1">IF(Win!F58="","",Win!F58)</f>
        <v/>
      </c>
      <c r="H58" s="6" t="str">
        <f t="shared" ca="1" si="1"/>
        <v/>
      </c>
      <c r="I58" s="6" t="str">
        <f t="shared" ca="1" si="2"/>
        <v/>
      </c>
      <c r="J58" t="str">
        <f>IF(F58="","",Win!H58)</f>
        <v/>
      </c>
      <c r="M58" t="str">
        <f>IF(FRL!A58="","",FRL!A58)</f>
        <v/>
      </c>
      <c r="N58" t="str">
        <f>IF(FRL!B58="","",FRL!B58)</f>
        <v/>
      </c>
      <c r="O58" t="str">
        <f>IF(FRL!C58="","",FRL!C58)</f>
        <v/>
      </c>
      <c r="P58" t="str">
        <f>IF(FRL!D58="","",FRL!D58)</f>
        <v/>
      </c>
      <c r="Q58" s="19" t="str">
        <f t="shared" si="3"/>
        <v/>
      </c>
      <c r="R58" t="str">
        <f t="array" ref="R58">IF(Q58="","",RANK(Q58, $Q$2:$Q$241) + COUNTIFS($Q$2:$Q$241, Q58, $P$2:$P$241, "&lt;"&amp;P58) + COUNTIFS($Q$2:$Q$241, Q58, $P$2:$P$241, P58, $M$2:$M$241, "&lt;"&amp;M58))</f>
        <v/>
      </c>
      <c r="S58" t="str">
        <f ca="1">IF(FRL!F58="","",FRL!F58)</f>
        <v/>
      </c>
      <c r="T58" s="6" t="str">
        <f t="shared" ca="1" si="4"/>
        <v/>
      </c>
      <c r="U58" s="6" t="str">
        <f t="shared" ca="1" si="5"/>
        <v/>
      </c>
      <c r="V58" t="str">
        <f>IF(R58="","",FRL!H58)</f>
        <v/>
      </c>
    </row>
    <row r="59" spans="1:22" x14ac:dyDescent="0.25">
      <c r="A59" t="str">
        <f>IF(Win!A59="","",Win!A59)</f>
        <v/>
      </c>
      <c r="B59" t="str">
        <f>IF(Win!B59="","",VALUE(Win!B59))</f>
        <v/>
      </c>
      <c r="C59" t="str">
        <f>IF(Win!C59="","",Win!C59)</f>
        <v/>
      </c>
      <c r="D59" t="str">
        <f>IF(Win!D59="","",Win!D59)</f>
        <v/>
      </c>
      <c r="E59" s="19" t="str">
        <f t="shared" si="0"/>
        <v/>
      </c>
      <c r="F59" t="str">
        <f t="array" ref="F59">IF(E59="","",RANK(E59, $E$2:$E$241) + COUNTIFS($E$2:$E$241, E59, $D$2:$D$241, "&lt;"&amp;D59) + COUNTIFS($E$2:$E$241, E59, $D$2:$D$241, D59, $A$2:$A$241, "&lt;"&amp;A59))</f>
        <v/>
      </c>
      <c r="G59" t="str">
        <f ca="1">IF(Win!F59="","",Win!F59)</f>
        <v/>
      </c>
      <c r="H59" s="6" t="str">
        <f t="shared" ca="1" si="1"/>
        <v/>
      </c>
      <c r="I59" s="6" t="str">
        <f t="shared" ca="1" si="2"/>
        <v/>
      </c>
      <c r="J59" t="str">
        <f>IF(F59="","",Win!H59)</f>
        <v/>
      </c>
      <c r="M59" t="str">
        <f>IF(FRL!A59="","",FRL!A59)</f>
        <v/>
      </c>
      <c r="N59" t="str">
        <f>IF(FRL!B59="","",FRL!B59)</f>
        <v/>
      </c>
      <c r="O59" t="str">
        <f>IF(FRL!C59="","",FRL!C59)</f>
        <v/>
      </c>
      <c r="P59" t="str">
        <f>IF(FRL!D59="","",FRL!D59)</f>
        <v/>
      </c>
      <c r="Q59" s="19" t="str">
        <f t="shared" si="3"/>
        <v/>
      </c>
      <c r="R59" t="str">
        <f t="array" ref="R59">IF(Q59="","",RANK(Q59, $Q$2:$Q$241) + COUNTIFS($Q$2:$Q$241, Q59, $P$2:$P$241, "&lt;"&amp;P59) + COUNTIFS($Q$2:$Q$241, Q59, $P$2:$P$241, P59, $M$2:$M$241, "&lt;"&amp;M59))</f>
        <v/>
      </c>
      <c r="S59" t="str">
        <f ca="1">IF(FRL!F59="","",FRL!F59)</f>
        <v/>
      </c>
      <c r="T59" s="6" t="str">
        <f t="shared" ca="1" si="4"/>
        <v/>
      </c>
      <c r="U59" s="6" t="str">
        <f t="shared" ca="1" si="5"/>
        <v/>
      </c>
      <c r="V59" t="str">
        <f>IF(R59="","",FRL!H59)</f>
        <v/>
      </c>
    </row>
    <row r="60" spans="1:22" x14ac:dyDescent="0.25">
      <c r="A60" t="str">
        <f>IF(Win!A60="","",Win!A60)</f>
        <v/>
      </c>
      <c r="B60" t="str">
        <f>IF(Win!B60="","",VALUE(Win!B60))</f>
        <v/>
      </c>
      <c r="C60" t="str">
        <f>IF(Win!C60="","",Win!C60)</f>
        <v/>
      </c>
      <c r="D60" t="str">
        <f>IF(Win!D60="","",Win!D60)</f>
        <v/>
      </c>
      <c r="E60" s="19" t="str">
        <f t="shared" si="0"/>
        <v/>
      </c>
      <c r="F60" t="str">
        <f t="array" ref="F60">IF(E60="","",RANK(E60, $E$2:$E$241) + COUNTIFS($E$2:$E$241, E60, $D$2:$D$241, "&lt;"&amp;D60) + COUNTIFS($E$2:$E$241, E60, $D$2:$D$241, D60, $A$2:$A$241, "&lt;"&amp;A60))</f>
        <v/>
      </c>
      <c r="G60" t="str">
        <f ca="1">IF(Win!F60="","",Win!F60)</f>
        <v/>
      </c>
      <c r="H60" s="6" t="str">
        <f t="shared" ca="1" si="1"/>
        <v/>
      </c>
      <c r="I60" s="6" t="str">
        <f t="shared" ca="1" si="2"/>
        <v/>
      </c>
      <c r="J60" t="str">
        <f>IF(F60="","",Win!H60)</f>
        <v/>
      </c>
      <c r="M60" t="str">
        <f>IF(FRL!A60="","",FRL!A60)</f>
        <v/>
      </c>
      <c r="N60" t="str">
        <f>IF(FRL!B60="","",FRL!B60)</f>
        <v/>
      </c>
      <c r="O60" t="str">
        <f>IF(FRL!C60="","",FRL!C60)</f>
        <v/>
      </c>
      <c r="P60" t="str">
        <f>IF(FRL!D60="","",FRL!D60)</f>
        <v/>
      </c>
      <c r="Q60" s="19" t="str">
        <f t="shared" si="3"/>
        <v/>
      </c>
      <c r="R60" t="str">
        <f t="array" ref="R60">IF(Q60="","",RANK(Q60, $Q$2:$Q$241) + COUNTIFS($Q$2:$Q$241, Q60, $P$2:$P$241, "&lt;"&amp;P60) + COUNTIFS($Q$2:$Q$241, Q60, $P$2:$P$241, P60, $M$2:$M$241, "&lt;"&amp;M60))</f>
        <v/>
      </c>
      <c r="S60" t="str">
        <f ca="1">IF(FRL!F60="","",FRL!F60)</f>
        <v/>
      </c>
      <c r="T60" s="6" t="str">
        <f t="shared" ca="1" si="4"/>
        <v/>
      </c>
      <c r="U60" s="6" t="str">
        <f t="shared" ca="1" si="5"/>
        <v/>
      </c>
      <c r="V60" t="str">
        <f>IF(R60="","",FRL!H60)</f>
        <v/>
      </c>
    </row>
    <row r="61" spans="1:22" x14ac:dyDescent="0.25">
      <c r="A61" t="str">
        <f>IF(Win!A61="","",Win!A61)</f>
        <v/>
      </c>
      <c r="B61" t="str">
        <f>IF(Win!B61="","",VALUE(Win!B61))</f>
        <v/>
      </c>
      <c r="C61" t="str">
        <f>IF(Win!C61="","",Win!C61)</f>
        <v/>
      </c>
      <c r="D61" t="str">
        <f>IF(Win!D61="","",Win!D61)</f>
        <v/>
      </c>
      <c r="E61" s="19" t="str">
        <f t="shared" si="0"/>
        <v/>
      </c>
      <c r="F61" t="str">
        <f t="array" ref="F61">IF(E61="","",RANK(E61, $E$2:$E$241) + COUNTIFS($E$2:$E$241, E61, $D$2:$D$241, "&lt;"&amp;D61) + COUNTIFS($E$2:$E$241, E61, $D$2:$D$241, D61, $A$2:$A$241, "&lt;"&amp;A61))</f>
        <v/>
      </c>
      <c r="G61" t="str">
        <f ca="1">IF(Win!F61="","",Win!F61)</f>
        <v/>
      </c>
      <c r="H61" s="6" t="str">
        <f t="shared" ca="1" si="1"/>
        <v/>
      </c>
      <c r="I61" s="6" t="str">
        <f t="shared" ca="1" si="2"/>
        <v/>
      </c>
      <c r="J61" t="str">
        <f>IF(F61="","",Win!H61)</f>
        <v/>
      </c>
      <c r="M61" t="str">
        <f>IF(FRL!A61="","",FRL!A61)</f>
        <v/>
      </c>
      <c r="N61" t="str">
        <f>IF(FRL!B61="","",FRL!B61)</f>
        <v/>
      </c>
      <c r="O61" t="str">
        <f>IF(FRL!C61="","",FRL!C61)</f>
        <v/>
      </c>
      <c r="P61" t="str">
        <f>IF(FRL!D61="","",FRL!D61)</f>
        <v/>
      </c>
      <c r="Q61" s="19" t="str">
        <f t="shared" si="3"/>
        <v/>
      </c>
      <c r="R61" t="str">
        <f t="array" ref="R61">IF(Q61="","",RANK(Q61, $Q$2:$Q$241) + COUNTIFS($Q$2:$Q$241, Q61, $P$2:$P$241, "&lt;"&amp;P61) + COUNTIFS($Q$2:$Q$241, Q61, $P$2:$P$241, P61, $M$2:$M$241, "&lt;"&amp;M61))</f>
        <v/>
      </c>
      <c r="S61" t="str">
        <f ca="1">IF(FRL!F61="","",FRL!F61)</f>
        <v/>
      </c>
      <c r="T61" s="6" t="str">
        <f t="shared" ca="1" si="4"/>
        <v/>
      </c>
      <c r="U61" s="6" t="str">
        <f t="shared" ca="1" si="5"/>
        <v/>
      </c>
      <c r="V61" t="str">
        <f>IF(R61="","",FRL!H61)</f>
        <v/>
      </c>
    </row>
    <row r="62" spans="1:22" x14ac:dyDescent="0.25">
      <c r="A62" t="str">
        <f>IF(Win!A62="","",Win!A62)</f>
        <v/>
      </c>
      <c r="B62" t="str">
        <f>IF(Win!B62="","",VALUE(Win!B62))</f>
        <v/>
      </c>
      <c r="C62" t="str">
        <f>IF(Win!C62="","",Win!C62)</f>
        <v/>
      </c>
      <c r="D62" t="str">
        <f>IF(Win!D62="","",Win!D62)</f>
        <v/>
      </c>
      <c r="E62" s="19" t="str">
        <f t="shared" si="0"/>
        <v/>
      </c>
      <c r="F62" t="str">
        <f t="array" ref="F62">IF(E62="","",RANK(E62, $E$2:$E$241) + COUNTIFS($E$2:$E$241, E62, $D$2:$D$241, "&lt;"&amp;D62) + COUNTIFS($E$2:$E$241, E62, $D$2:$D$241, D62, $A$2:$A$241, "&lt;"&amp;A62))</f>
        <v/>
      </c>
      <c r="G62" t="str">
        <f ca="1">IF(Win!F62="","",Win!F62)</f>
        <v/>
      </c>
      <c r="H62" s="6" t="str">
        <f t="shared" ca="1" si="1"/>
        <v/>
      </c>
      <c r="I62" s="6" t="str">
        <f t="shared" ca="1" si="2"/>
        <v/>
      </c>
      <c r="J62" t="str">
        <f>IF(F62="","",Win!H62)</f>
        <v/>
      </c>
      <c r="M62" t="str">
        <f>IF(FRL!A62="","",FRL!A62)</f>
        <v/>
      </c>
      <c r="N62" t="str">
        <f>IF(FRL!B62="","",FRL!B62)</f>
        <v/>
      </c>
      <c r="O62" t="str">
        <f>IF(FRL!C62="","",FRL!C62)</f>
        <v/>
      </c>
      <c r="P62" t="str">
        <f>IF(FRL!D62="","",FRL!D62)</f>
        <v/>
      </c>
      <c r="Q62" s="19" t="str">
        <f t="shared" si="3"/>
        <v/>
      </c>
      <c r="R62" t="str">
        <f t="array" ref="R62">IF(Q62="","",RANK(Q62, $Q$2:$Q$241) + COUNTIFS($Q$2:$Q$241, Q62, $P$2:$P$241, "&lt;"&amp;P62) + COUNTIFS($Q$2:$Q$241, Q62, $P$2:$P$241, P62, $M$2:$M$241, "&lt;"&amp;M62))</f>
        <v/>
      </c>
      <c r="S62" t="str">
        <f ca="1">IF(FRL!F62="","",FRL!F62)</f>
        <v/>
      </c>
      <c r="T62" s="6" t="str">
        <f t="shared" ca="1" si="4"/>
        <v/>
      </c>
      <c r="U62" s="6" t="str">
        <f t="shared" ca="1" si="5"/>
        <v/>
      </c>
      <c r="V62" t="str">
        <f>IF(R62="","",FRL!H62)</f>
        <v/>
      </c>
    </row>
    <row r="63" spans="1:22" x14ac:dyDescent="0.25">
      <c r="A63" t="str">
        <f>IF(Win!A63="","",Win!A63)</f>
        <v/>
      </c>
      <c r="B63" t="str">
        <f>IF(Win!B63="","",VALUE(Win!B63))</f>
        <v/>
      </c>
      <c r="C63" t="str">
        <f>IF(Win!C63="","",Win!C63)</f>
        <v/>
      </c>
      <c r="D63" t="str">
        <f>IF(Win!D63="","",Win!D63)</f>
        <v/>
      </c>
      <c r="E63" s="19" t="str">
        <f t="shared" si="0"/>
        <v/>
      </c>
      <c r="F63" t="str">
        <f t="array" ref="F63">IF(E63="","",RANK(E63, $E$2:$E$241) + COUNTIFS($E$2:$E$241, E63, $D$2:$D$241, "&lt;"&amp;D63) + COUNTIFS($E$2:$E$241, E63, $D$2:$D$241, D63, $A$2:$A$241, "&lt;"&amp;A63))</f>
        <v/>
      </c>
      <c r="G63" t="str">
        <f ca="1">IF(Win!F63="","",Win!F63)</f>
        <v/>
      </c>
      <c r="H63" s="6" t="str">
        <f t="shared" ca="1" si="1"/>
        <v/>
      </c>
      <c r="I63" s="6" t="str">
        <f t="shared" ca="1" si="2"/>
        <v/>
      </c>
      <c r="J63" t="str">
        <f>IF(F63="","",Win!H63)</f>
        <v/>
      </c>
      <c r="M63" t="str">
        <f>IF(FRL!A63="","",FRL!A63)</f>
        <v/>
      </c>
      <c r="N63" t="str">
        <f>IF(FRL!B63="","",FRL!B63)</f>
        <v/>
      </c>
      <c r="O63" t="str">
        <f>IF(FRL!C63="","",FRL!C63)</f>
        <v/>
      </c>
      <c r="P63" t="str">
        <f>IF(FRL!D63="","",FRL!D63)</f>
        <v/>
      </c>
      <c r="Q63" s="19" t="str">
        <f t="shared" si="3"/>
        <v/>
      </c>
      <c r="R63" t="str">
        <f t="array" ref="R63">IF(Q63="","",RANK(Q63, $Q$2:$Q$241) + COUNTIFS($Q$2:$Q$241, Q63, $P$2:$P$241, "&lt;"&amp;P63) + COUNTIFS($Q$2:$Q$241, Q63, $P$2:$P$241, P63, $M$2:$M$241, "&lt;"&amp;M63))</f>
        <v/>
      </c>
      <c r="S63" t="str">
        <f ca="1">IF(FRL!F63="","",FRL!F63)</f>
        <v/>
      </c>
      <c r="T63" s="6" t="str">
        <f t="shared" ca="1" si="4"/>
        <v/>
      </c>
      <c r="U63" s="6" t="str">
        <f t="shared" ca="1" si="5"/>
        <v/>
      </c>
      <c r="V63" t="str">
        <f>IF(R63="","",FRL!H63)</f>
        <v/>
      </c>
    </row>
    <row r="64" spans="1:22" x14ac:dyDescent="0.25">
      <c r="A64" t="str">
        <f>IF(Win!A64="","",Win!A64)</f>
        <v/>
      </c>
      <c r="B64" t="str">
        <f>IF(Win!B64="","",VALUE(Win!B64))</f>
        <v/>
      </c>
      <c r="C64" t="str">
        <f>IF(Win!C64="","",Win!C64)</f>
        <v/>
      </c>
      <c r="D64" t="str">
        <f>IF(Win!D64="","",Win!D64)</f>
        <v/>
      </c>
      <c r="E64" s="19" t="str">
        <f t="shared" si="0"/>
        <v/>
      </c>
      <c r="F64" t="str">
        <f t="array" ref="F64">IF(E64="","",RANK(E64, $E$2:$E$241) + COUNTIFS($E$2:$E$241, E64, $D$2:$D$241, "&lt;"&amp;D64) + COUNTIFS($E$2:$E$241, E64, $D$2:$D$241, D64, $A$2:$A$241, "&lt;"&amp;A64))</f>
        <v/>
      </c>
      <c r="G64" t="str">
        <f ca="1">IF(Win!F64="","",Win!F64)</f>
        <v/>
      </c>
      <c r="H64" s="6" t="str">
        <f t="shared" ca="1" si="1"/>
        <v/>
      </c>
      <c r="I64" s="6" t="str">
        <f t="shared" ca="1" si="2"/>
        <v/>
      </c>
      <c r="J64" t="str">
        <f>IF(F64="","",Win!H64)</f>
        <v/>
      </c>
      <c r="M64" t="str">
        <f>IF(FRL!A64="","",FRL!A64)</f>
        <v/>
      </c>
      <c r="N64" t="str">
        <f>IF(FRL!B64="","",FRL!B64)</f>
        <v/>
      </c>
      <c r="O64" t="str">
        <f>IF(FRL!C64="","",FRL!C64)</f>
        <v/>
      </c>
      <c r="P64" t="str">
        <f>IF(FRL!D64="","",FRL!D64)</f>
        <v/>
      </c>
      <c r="Q64" s="19" t="str">
        <f t="shared" si="3"/>
        <v/>
      </c>
      <c r="R64" t="str">
        <f t="array" ref="R64">IF(Q64="","",RANK(Q64, $Q$2:$Q$241) + COUNTIFS($Q$2:$Q$241, Q64, $P$2:$P$241, "&lt;"&amp;P64) + COUNTIFS($Q$2:$Q$241, Q64, $P$2:$P$241, P64, $M$2:$M$241, "&lt;"&amp;M64))</f>
        <v/>
      </c>
      <c r="S64" t="str">
        <f ca="1">IF(FRL!F64="","",FRL!F64)</f>
        <v/>
      </c>
      <c r="T64" s="6" t="str">
        <f t="shared" ca="1" si="4"/>
        <v/>
      </c>
      <c r="U64" s="6" t="str">
        <f t="shared" ca="1" si="5"/>
        <v/>
      </c>
      <c r="V64" t="str">
        <f>IF(R64="","",FRL!H64)</f>
        <v/>
      </c>
    </row>
    <row r="65" spans="1:22" x14ac:dyDescent="0.25">
      <c r="A65" t="str">
        <f>IF(Win!A65="","",Win!A65)</f>
        <v/>
      </c>
      <c r="B65" t="str">
        <f>IF(Win!B65="","",VALUE(Win!B65))</f>
        <v/>
      </c>
      <c r="C65" t="str">
        <f>IF(Win!C65="","",Win!C65)</f>
        <v/>
      </c>
      <c r="D65" t="str">
        <f>IF(Win!D65="","",Win!D65)</f>
        <v/>
      </c>
      <c r="E65" s="19" t="str">
        <f t="shared" si="0"/>
        <v/>
      </c>
      <c r="F65" t="str">
        <f t="array" ref="F65">IF(E65="","",RANK(E65, $E$2:$E$241) + COUNTIFS($E$2:$E$241, E65, $D$2:$D$241, "&lt;"&amp;D65) + COUNTIFS($E$2:$E$241, E65, $D$2:$D$241, D65, $A$2:$A$241, "&lt;"&amp;A65))</f>
        <v/>
      </c>
      <c r="G65" t="str">
        <f ca="1">IF(Win!F65="","",Win!F65)</f>
        <v/>
      </c>
      <c r="H65" s="6" t="str">
        <f t="shared" ca="1" si="1"/>
        <v/>
      </c>
      <c r="I65" s="6" t="str">
        <f t="shared" ca="1" si="2"/>
        <v/>
      </c>
      <c r="J65" t="str">
        <f>IF(F65="","",Win!H65)</f>
        <v/>
      </c>
      <c r="M65" t="str">
        <f>IF(FRL!A65="","",FRL!A65)</f>
        <v/>
      </c>
      <c r="N65" t="str">
        <f>IF(FRL!B65="","",FRL!B65)</f>
        <v/>
      </c>
      <c r="O65" t="str">
        <f>IF(FRL!C65="","",FRL!C65)</f>
        <v/>
      </c>
      <c r="P65" t="str">
        <f>IF(FRL!D65="","",FRL!D65)</f>
        <v/>
      </c>
      <c r="Q65" s="19" t="str">
        <f t="shared" si="3"/>
        <v/>
      </c>
      <c r="R65" t="str">
        <f t="array" ref="R65">IF(Q65="","",RANK(Q65, $Q$2:$Q$241) + COUNTIFS($Q$2:$Q$241, Q65, $P$2:$P$241, "&lt;"&amp;P65) + COUNTIFS($Q$2:$Q$241, Q65, $P$2:$P$241, P65, $M$2:$M$241, "&lt;"&amp;M65))</f>
        <v/>
      </c>
      <c r="S65" t="str">
        <f ca="1">IF(FRL!F65="","",FRL!F65)</f>
        <v/>
      </c>
      <c r="T65" s="6" t="str">
        <f t="shared" ca="1" si="4"/>
        <v/>
      </c>
      <c r="U65" s="6" t="str">
        <f t="shared" ca="1" si="5"/>
        <v/>
      </c>
      <c r="V65" t="str">
        <f>IF(R65="","",FRL!H65)</f>
        <v/>
      </c>
    </row>
    <row r="66" spans="1:22" x14ac:dyDescent="0.25">
      <c r="A66" t="str">
        <f>IF(Win!A66="","",Win!A66)</f>
        <v/>
      </c>
      <c r="B66" t="str">
        <f>IF(Win!B66="","",VALUE(Win!B66))</f>
        <v/>
      </c>
      <c r="C66" t="str">
        <f>IF(Win!C66="","",Win!C66)</f>
        <v/>
      </c>
      <c r="D66" t="str">
        <f>IF(Win!D66="","",Win!D66)</f>
        <v/>
      </c>
      <c r="E66" s="19" t="str">
        <f t="shared" ref="E66:E129" si="6">IF(D66="","",IF(ROUND((B66*(D66-1)-(1-B66))/(D66-1),3)&lt;=0,"",ROUND((B66*(D66-1)-(1-B66))/(D66-1),3)))</f>
        <v/>
      </c>
      <c r="F66" t="str">
        <f t="array" ref="F66">IF(E66="","",RANK(E66, $E$2:$E$241) + COUNTIFS($E$2:$E$241, E66, $D$2:$D$241, "&lt;"&amp;D66) + COUNTIFS($E$2:$E$241, E66, $D$2:$D$241, D66, $A$2:$A$241, "&lt;"&amp;A66))</f>
        <v/>
      </c>
      <c r="G66" t="str">
        <f ca="1">IF(Win!F66="","",Win!F66)</f>
        <v/>
      </c>
      <c r="H66" s="6" t="str">
        <f t="shared" ca="1" si="1"/>
        <v/>
      </c>
      <c r="I66" s="6" t="str">
        <f t="shared" ca="1" si="2"/>
        <v/>
      </c>
      <c r="J66" t="str">
        <f>IF(F66="","",Win!H66)</f>
        <v/>
      </c>
      <c r="M66" t="str">
        <f>IF(FRL!A66="","",FRL!A66)</f>
        <v/>
      </c>
      <c r="N66" t="str">
        <f>IF(FRL!B66="","",FRL!B66)</f>
        <v/>
      </c>
      <c r="O66" t="str">
        <f>IF(FRL!C66="","",FRL!C66)</f>
        <v/>
      </c>
      <c r="P66" t="str">
        <f>IF(FRL!D66="","",FRL!D66)</f>
        <v/>
      </c>
      <c r="Q66" s="19" t="str">
        <f t="shared" si="3"/>
        <v/>
      </c>
      <c r="R66" t="str">
        <f t="array" ref="R66">IF(Q66="","",RANK(Q66, $Q$2:$Q$241) + COUNTIFS($Q$2:$Q$241, Q66, $P$2:$P$241, "&lt;"&amp;P66) + COUNTIFS($Q$2:$Q$241, Q66, $P$2:$P$241, P66, $M$2:$M$241, "&lt;"&amp;M66))</f>
        <v/>
      </c>
      <c r="S66" t="str">
        <f ca="1">IF(FRL!F66="","",FRL!F66)</f>
        <v/>
      </c>
      <c r="T66" s="6" t="str">
        <f t="shared" ca="1" si="4"/>
        <v/>
      </c>
      <c r="U66" s="6" t="str">
        <f t="shared" ca="1" si="5"/>
        <v/>
      </c>
      <c r="V66" t="str">
        <f>IF(R66="","",FRL!H66)</f>
        <v/>
      </c>
    </row>
    <row r="67" spans="1:22" x14ac:dyDescent="0.25">
      <c r="A67" t="str">
        <f>IF(Win!A67="","",Win!A67)</f>
        <v/>
      </c>
      <c r="B67" t="str">
        <f>IF(Win!B67="","",VALUE(Win!B67))</f>
        <v/>
      </c>
      <c r="C67" t="str">
        <f>IF(Win!C67="","",Win!C67)</f>
        <v/>
      </c>
      <c r="D67" t="str">
        <f>IF(Win!D67="","",Win!D67)</f>
        <v/>
      </c>
      <c r="E67" s="19" t="str">
        <f t="shared" si="6"/>
        <v/>
      </c>
      <c r="F67" t="str">
        <f t="array" ref="F67">IF(E67="","",RANK(E67, $E$2:$E$241) + COUNTIFS($E$2:$E$241, E67, $D$2:$D$241, "&lt;"&amp;D67) + COUNTIFS($E$2:$E$241, E67, $D$2:$D$241, D67, $A$2:$A$241, "&lt;"&amp;A67))</f>
        <v/>
      </c>
      <c r="G67" t="str">
        <f ca="1">IF(Win!F67="","",Win!F67)</f>
        <v/>
      </c>
      <c r="H67" s="6" t="str">
        <f t="shared" ref="H67:H130" ca="1" si="7">IF(OR(F67="",G67="",F67&gt;3),"",IF(G67=1,(IF(COUNTIFS(G:G,"&lt;="&amp;G67)&lt;=1,1,(1-COUNTIFS(G:G,"&lt;"&amp;G67))/COUNTIFS(G:G,G67)))*(1+VALUE(MID(J67,FIND(":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I67" s="6" t="str">
        <f t="shared" ref="I67:I130" ca="1" si="8">IF(OR(E67="",G67=""),"",IF(G67=1,(IF(COUNTIFS(G:G,"&lt;="&amp;G67)&lt;=1,1,(1-COUNTIFS(G:G,"&lt;"&amp;G67))/COUNTIFS(G:G,G67)))*(1+VALUE(MID(J67,FIND(":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J67" t="str">
        <f>IF(F67="","",Win!H67)</f>
        <v/>
      </c>
      <c r="M67" t="str">
        <f>IF(FRL!A67="","",FRL!A67)</f>
        <v/>
      </c>
      <c r="N67" t="str">
        <f>IF(FRL!B67="","",FRL!B67)</f>
        <v/>
      </c>
      <c r="O67" t="str">
        <f>IF(FRL!C67="","",FRL!C67)</f>
        <v/>
      </c>
      <c r="P67" t="str">
        <f>IF(FRL!D67="","",FRL!D67)</f>
        <v/>
      </c>
      <c r="Q67" s="19" t="str">
        <f t="shared" ref="Q67:Q130" si="9">IF(P67="","",IF(ROUND((N67*(P67-1)-(1-N67))/(P67-1),3)&lt;=0,"",ROUND((N67*(P67-1)-(1-N67))/(P67-1),3)))</f>
        <v/>
      </c>
      <c r="R67" t="str">
        <f t="array" ref="R67">IF(Q67="","",RANK(Q67, $Q$2:$Q$241) + COUNTIFS($Q$2:$Q$241, Q67, $P$2:$P$241, "&lt;"&amp;P67) + COUNTIFS($Q$2:$Q$241, Q67, $P$2:$P$241, P67, $M$2:$M$241, "&lt;"&amp;M67))</f>
        <v/>
      </c>
      <c r="S67" t="str">
        <f ca="1">IF(FRL!F67="","",FRL!F67)</f>
        <v/>
      </c>
      <c r="T67" s="6" t="str">
        <f t="shared" ref="T67:T130" ca="1" si="10">IF(OR(R67="",S67="",R67&gt;3),"",IF(S67=1,(IF(COUNTIFS(S:S,"&lt;="&amp;S67)&lt;=1,1,(1-COUNTIFS(S:S,"&lt;"&amp;S67))/COUNTIFS(S:S,S67)))*(1+VALUE(MID(V67,FIND(":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U67" s="6" t="str">
        <f t="shared" ref="U67:U130" ca="1" si="11">IF(OR(Q67="",S67=""),"",IF(S67=1,(IF(COUNTIFS(S:S,"&lt;="&amp;S67)&lt;=1,1,(1-COUNTIFS(S:S,"&lt;"&amp;S67))/COUNTIFS(S:S,S67)))*(1+VALUE(MID(V67,FIND(":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V67" t="str">
        <f>IF(R67="","",FRL!H67)</f>
        <v/>
      </c>
    </row>
    <row r="68" spans="1:22" x14ac:dyDescent="0.25">
      <c r="A68" t="str">
        <f>IF(Win!A68="","",Win!A68)</f>
        <v/>
      </c>
      <c r="B68" t="str">
        <f>IF(Win!B68="","",VALUE(Win!B68))</f>
        <v/>
      </c>
      <c r="C68" t="str">
        <f>IF(Win!C68="","",Win!C68)</f>
        <v/>
      </c>
      <c r="D68" t="str">
        <f>IF(Win!D68="","",Win!D68)</f>
        <v/>
      </c>
      <c r="E68" s="19" t="str">
        <f t="shared" si="6"/>
        <v/>
      </c>
      <c r="F68" t="str">
        <f t="array" ref="F68">IF(E68="","",RANK(E68, $E$2:$E$241) + COUNTIFS($E$2:$E$241, E68, $D$2:$D$241, "&lt;"&amp;D68) + COUNTIFS($E$2:$E$241, E68, $D$2:$D$241, D68, $A$2:$A$241, "&lt;"&amp;A68))</f>
        <v/>
      </c>
      <c r="G68" t="str">
        <f ca="1">IF(Win!F68="","",Win!F68)</f>
        <v/>
      </c>
      <c r="H68" s="6" t="str">
        <f t="shared" ca="1" si="7"/>
        <v/>
      </c>
      <c r="I68" s="6" t="str">
        <f t="shared" ca="1" si="8"/>
        <v/>
      </c>
      <c r="J68" t="str">
        <f>IF(F68="","",Win!H68)</f>
        <v/>
      </c>
      <c r="M68" t="str">
        <f>IF(FRL!A68="","",FRL!A68)</f>
        <v/>
      </c>
      <c r="N68" t="str">
        <f>IF(FRL!B68="","",FRL!B68)</f>
        <v/>
      </c>
      <c r="O68" t="str">
        <f>IF(FRL!C68="","",FRL!C68)</f>
        <v/>
      </c>
      <c r="P68" t="str">
        <f>IF(FRL!D68="","",FRL!D68)</f>
        <v/>
      </c>
      <c r="Q68" s="19" t="str">
        <f t="shared" si="9"/>
        <v/>
      </c>
      <c r="R68" t="str">
        <f t="array" ref="R68">IF(Q68="","",RANK(Q68, $Q$2:$Q$241) + COUNTIFS($Q$2:$Q$241, Q68, $P$2:$P$241, "&lt;"&amp;P68) + COUNTIFS($Q$2:$Q$241, Q68, $P$2:$P$241, P68, $M$2:$M$241, "&lt;"&amp;M68))</f>
        <v/>
      </c>
      <c r="S68" t="str">
        <f ca="1">IF(FRL!F68="","",FRL!F68)</f>
        <v/>
      </c>
      <c r="T68" s="6" t="str">
        <f t="shared" ca="1" si="10"/>
        <v/>
      </c>
      <c r="U68" s="6" t="str">
        <f t="shared" ca="1" si="11"/>
        <v/>
      </c>
      <c r="V68" t="str">
        <f>IF(R68="","",FRL!H68)</f>
        <v/>
      </c>
    </row>
    <row r="69" spans="1:22" x14ac:dyDescent="0.25">
      <c r="A69" t="str">
        <f>IF(Win!A69="","",Win!A69)</f>
        <v/>
      </c>
      <c r="B69" t="str">
        <f>IF(Win!B69="","",VALUE(Win!B69))</f>
        <v/>
      </c>
      <c r="C69" t="str">
        <f>IF(Win!C69="","",Win!C69)</f>
        <v/>
      </c>
      <c r="D69" t="str">
        <f>IF(Win!D69="","",Win!D69)</f>
        <v/>
      </c>
      <c r="E69" s="19" t="str">
        <f t="shared" si="6"/>
        <v/>
      </c>
      <c r="F69" t="str">
        <f t="array" ref="F69">IF(E69="","",RANK(E69, $E$2:$E$241) + COUNTIFS($E$2:$E$241, E69, $D$2:$D$241, "&lt;"&amp;D69) + COUNTIFS($E$2:$E$241, E69, $D$2:$D$241, D69, $A$2:$A$241, "&lt;"&amp;A69))</f>
        <v/>
      </c>
      <c r="G69" t="str">
        <f ca="1">IF(Win!F69="","",Win!F69)</f>
        <v/>
      </c>
      <c r="H69" s="6" t="str">
        <f t="shared" ca="1" si="7"/>
        <v/>
      </c>
      <c r="I69" s="6" t="str">
        <f t="shared" ca="1" si="8"/>
        <v/>
      </c>
      <c r="J69" t="str">
        <f>IF(F69="","",Win!H69)</f>
        <v/>
      </c>
      <c r="M69" t="str">
        <f>IF(FRL!A69="","",FRL!A69)</f>
        <v/>
      </c>
      <c r="N69" t="str">
        <f>IF(FRL!B69="","",FRL!B69)</f>
        <v/>
      </c>
      <c r="O69" t="str">
        <f>IF(FRL!C69="","",FRL!C69)</f>
        <v/>
      </c>
      <c r="P69" t="str">
        <f>IF(FRL!D69="","",FRL!D69)</f>
        <v/>
      </c>
      <c r="Q69" s="19" t="str">
        <f t="shared" si="9"/>
        <v/>
      </c>
      <c r="R69" t="str">
        <f t="array" ref="R69">IF(Q69="","",RANK(Q69, $Q$2:$Q$241) + COUNTIFS($Q$2:$Q$241, Q69, $P$2:$P$241, "&lt;"&amp;P69) + COUNTIFS($Q$2:$Q$241, Q69, $P$2:$P$241, P69, $M$2:$M$241, "&lt;"&amp;M69))</f>
        <v/>
      </c>
      <c r="S69" t="str">
        <f ca="1">IF(FRL!F69="","",FRL!F69)</f>
        <v/>
      </c>
      <c r="T69" s="6" t="str">
        <f t="shared" ca="1" si="10"/>
        <v/>
      </c>
      <c r="U69" s="6" t="str">
        <f t="shared" ca="1" si="11"/>
        <v/>
      </c>
      <c r="V69" t="str">
        <f>IF(R69="","",FRL!H69)</f>
        <v/>
      </c>
    </row>
    <row r="70" spans="1:22" x14ac:dyDescent="0.25">
      <c r="A70" t="str">
        <f>IF(Win!A70="","",Win!A70)</f>
        <v/>
      </c>
      <c r="B70" t="str">
        <f>IF(Win!B70="","",VALUE(Win!B70))</f>
        <v/>
      </c>
      <c r="C70" t="str">
        <f>IF(Win!C70="","",Win!C70)</f>
        <v/>
      </c>
      <c r="D70" t="str">
        <f>IF(Win!D70="","",Win!D70)</f>
        <v/>
      </c>
      <c r="E70" s="19" t="str">
        <f t="shared" si="6"/>
        <v/>
      </c>
      <c r="F70" t="str">
        <f t="array" ref="F70">IF(E70="","",RANK(E70, $E$2:$E$241) + COUNTIFS($E$2:$E$241, E70, $D$2:$D$241, "&lt;"&amp;D70) + COUNTIFS($E$2:$E$241, E70, $D$2:$D$241, D70, $A$2:$A$241, "&lt;"&amp;A70))</f>
        <v/>
      </c>
      <c r="G70" t="str">
        <f ca="1">IF(Win!F70="","",Win!F70)</f>
        <v/>
      </c>
      <c r="H70" s="6" t="str">
        <f t="shared" ca="1" si="7"/>
        <v/>
      </c>
      <c r="I70" s="6" t="str">
        <f t="shared" ca="1" si="8"/>
        <v/>
      </c>
      <c r="J70" t="str">
        <f>IF(F70="","",Win!H70)</f>
        <v/>
      </c>
      <c r="M70" t="str">
        <f>IF(FRL!A70="","",FRL!A70)</f>
        <v/>
      </c>
      <c r="N70" t="str">
        <f>IF(FRL!B70="","",FRL!B70)</f>
        <v/>
      </c>
      <c r="O70" t="str">
        <f>IF(FRL!C70="","",FRL!C70)</f>
        <v/>
      </c>
      <c r="P70" t="str">
        <f>IF(FRL!D70="","",FRL!D70)</f>
        <v/>
      </c>
      <c r="Q70" s="19" t="str">
        <f t="shared" si="9"/>
        <v/>
      </c>
      <c r="R70" t="str">
        <f t="array" ref="R70">IF(Q70="","",RANK(Q70, $Q$2:$Q$241) + COUNTIFS($Q$2:$Q$241, Q70, $P$2:$P$241, "&lt;"&amp;P70) + COUNTIFS($Q$2:$Q$241, Q70, $P$2:$P$241, P70, $M$2:$M$241, "&lt;"&amp;M70))</f>
        <v/>
      </c>
      <c r="S70" t="str">
        <f ca="1">IF(FRL!F70="","",FRL!F70)</f>
        <v/>
      </c>
      <c r="T70" s="6" t="str">
        <f t="shared" ca="1" si="10"/>
        <v/>
      </c>
      <c r="U70" s="6" t="str">
        <f t="shared" ca="1" si="11"/>
        <v/>
      </c>
      <c r="V70" t="str">
        <f>IF(R70="","",FRL!H70)</f>
        <v/>
      </c>
    </row>
    <row r="71" spans="1:22" x14ac:dyDescent="0.25">
      <c r="A71" t="str">
        <f>IF(Win!A71="","",Win!A71)</f>
        <v/>
      </c>
      <c r="B71" t="str">
        <f>IF(Win!B71="","",VALUE(Win!B71))</f>
        <v/>
      </c>
      <c r="C71" t="str">
        <f>IF(Win!C71="","",Win!C71)</f>
        <v/>
      </c>
      <c r="D71" t="str">
        <f>IF(Win!D71="","",Win!D71)</f>
        <v/>
      </c>
      <c r="E71" s="19" t="str">
        <f t="shared" si="6"/>
        <v/>
      </c>
      <c r="F71" t="str">
        <f t="array" ref="F71">IF(E71="","",RANK(E71, $E$2:$E$241) + COUNTIFS($E$2:$E$241, E71, $D$2:$D$241, "&lt;"&amp;D71) + COUNTIFS($E$2:$E$241, E71, $D$2:$D$241, D71, $A$2:$A$241, "&lt;"&amp;A71))</f>
        <v/>
      </c>
      <c r="G71" t="str">
        <f ca="1">IF(Win!F71="","",Win!F71)</f>
        <v/>
      </c>
      <c r="H71" s="6" t="str">
        <f t="shared" ca="1" si="7"/>
        <v/>
      </c>
      <c r="I71" s="6" t="str">
        <f t="shared" ca="1" si="8"/>
        <v/>
      </c>
      <c r="J71" t="str">
        <f>IF(F71="","",Win!H71)</f>
        <v/>
      </c>
      <c r="M71" t="str">
        <f>IF(FRL!A71="","",FRL!A71)</f>
        <v/>
      </c>
      <c r="N71" t="str">
        <f>IF(FRL!B71="","",FRL!B71)</f>
        <v/>
      </c>
      <c r="O71" t="str">
        <f>IF(FRL!C71="","",FRL!C71)</f>
        <v/>
      </c>
      <c r="P71" t="str">
        <f>IF(FRL!D71="","",FRL!D71)</f>
        <v/>
      </c>
      <c r="Q71" s="19" t="str">
        <f t="shared" si="9"/>
        <v/>
      </c>
      <c r="R71" t="str">
        <f t="array" ref="R71">IF(Q71="","",RANK(Q71, $Q$2:$Q$241) + COUNTIFS($Q$2:$Q$241, Q71, $P$2:$P$241, "&lt;"&amp;P71) + COUNTIFS($Q$2:$Q$241, Q71, $P$2:$P$241, P71, $M$2:$M$241, "&lt;"&amp;M71))</f>
        <v/>
      </c>
      <c r="S71" t="str">
        <f ca="1">IF(FRL!F71="","",FRL!F71)</f>
        <v/>
      </c>
      <c r="T71" s="6" t="str">
        <f t="shared" ca="1" si="10"/>
        <v/>
      </c>
      <c r="U71" s="6" t="str">
        <f t="shared" ca="1" si="11"/>
        <v/>
      </c>
      <c r="V71" t="str">
        <f>IF(R71="","",FRL!H71)</f>
        <v/>
      </c>
    </row>
    <row r="72" spans="1:22" x14ac:dyDescent="0.25">
      <c r="A72" t="str">
        <f>IF(Win!A72="","",Win!A72)</f>
        <v/>
      </c>
      <c r="B72" t="str">
        <f>IF(Win!B72="","",VALUE(Win!B72))</f>
        <v/>
      </c>
      <c r="C72" t="str">
        <f>IF(Win!C72="","",Win!C72)</f>
        <v/>
      </c>
      <c r="D72" t="str">
        <f>IF(Win!D72="","",Win!D72)</f>
        <v/>
      </c>
      <c r="E72" s="19" t="str">
        <f t="shared" si="6"/>
        <v/>
      </c>
      <c r="F72" t="str">
        <f t="array" ref="F72">IF(E72="","",RANK(E72, $E$2:$E$241) + COUNTIFS($E$2:$E$241, E72, $D$2:$D$241, "&lt;"&amp;D72) + COUNTIFS($E$2:$E$241, E72, $D$2:$D$241, D72, $A$2:$A$241, "&lt;"&amp;A72))</f>
        <v/>
      </c>
      <c r="G72" t="str">
        <f ca="1">IF(Win!F72="","",Win!F72)</f>
        <v/>
      </c>
      <c r="H72" s="6" t="str">
        <f t="shared" ca="1" si="7"/>
        <v/>
      </c>
      <c r="I72" s="6" t="str">
        <f t="shared" ca="1" si="8"/>
        <v/>
      </c>
      <c r="J72" t="str">
        <f>IF(F72="","",Win!H72)</f>
        <v/>
      </c>
      <c r="M72" t="str">
        <f>IF(FRL!A72="","",FRL!A72)</f>
        <v/>
      </c>
      <c r="N72" t="str">
        <f>IF(FRL!B72="","",FRL!B72)</f>
        <v/>
      </c>
      <c r="O72" t="str">
        <f>IF(FRL!C72="","",FRL!C72)</f>
        <v/>
      </c>
      <c r="P72" t="str">
        <f>IF(FRL!D72="","",FRL!D72)</f>
        <v/>
      </c>
      <c r="Q72" s="19" t="str">
        <f t="shared" si="9"/>
        <v/>
      </c>
      <c r="R72" t="str">
        <f t="array" ref="R72">IF(Q72="","",RANK(Q72, $Q$2:$Q$241) + COUNTIFS($Q$2:$Q$241, Q72, $P$2:$P$241, "&lt;"&amp;P72) + COUNTIFS($Q$2:$Q$241, Q72, $P$2:$P$241, P72, $M$2:$M$241, "&lt;"&amp;M72))</f>
        <v/>
      </c>
      <c r="S72" t="str">
        <f ca="1">IF(FRL!F72="","",FRL!F72)</f>
        <v/>
      </c>
      <c r="T72" s="6" t="str">
        <f t="shared" ca="1" si="10"/>
        <v/>
      </c>
      <c r="U72" s="6" t="str">
        <f t="shared" ca="1" si="11"/>
        <v/>
      </c>
      <c r="V72" t="str">
        <f>IF(R72="","",FRL!H72)</f>
        <v/>
      </c>
    </row>
    <row r="73" spans="1:22" x14ac:dyDescent="0.25">
      <c r="A73" t="str">
        <f>IF(Win!A73="","",Win!A73)</f>
        <v/>
      </c>
      <c r="B73" t="str">
        <f>IF(Win!B73="","",VALUE(Win!B73))</f>
        <v/>
      </c>
      <c r="C73" t="str">
        <f>IF(Win!C73="","",Win!C73)</f>
        <v/>
      </c>
      <c r="D73" t="str">
        <f>IF(Win!D73="","",Win!D73)</f>
        <v/>
      </c>
      <c r="E73" s="19" t="str">
        <f t="shared" si="6"/>
        <v/>
      </c>
      <c r="F73" t="str">
        <f t="array" ref="F73">IF(E73="","",RANK(E73, $E$2:$E$241) + COUNTIFS($E$2:$E$241, E73, $D$2:$D$241, "&lt;"&amp;D73) + COUNTIFS($E$2:$E$241, E73, $D$2:$D$241, D73, $A$2:$A$241, "&lt;"&amp;A73))</f>
        <v/>
      </c>
      <c r="G73" t="str">
        <f ca="1">IF(Win!F73="","",Win!F73)</f>
        <v/>
      </c>
      <c r="H73" s="6" t="str">
        <f t="shared" ca="1" si="7"/>
        <v/>
      </c>
      <c r="I73" s="6" t="str">
        <f t="shared" ca="1" si="8"/>
        <v/>
      </c>
      <c r="J73" t="str">
        <f>IF(F73="","",Win!H73)</f>
        <v/>
      </c>
      <c r="M73" t="str">
        <f>IF(FRL!A73="","",FRL!A73)</f>
        <v/>
      </c>
      <c r="N73" t="str">
        <f>IF(FRL!B73="","",FRL!B73)</f>
        <v/>
      </c>
      <c r="O73" t="str">
        <f>IF(FRL!C73="","",FRL!C73)</f>
        <v/>
      </c>
      <c r="P73" t="str">
        <f>IF(FRL!D73="","",FRL!D73)</f>
        <v/>
      </c>
      <c r="Q73" s="19" t="str">
        <f t="shared" si="9"/>
        <v/>
      </c>
      <c r="R73" t="str">
        <f t="array" ref="R73">IF(Q73="","",RANK(Q73, $Q$2:$Q$241) + COUNTIFS($Q$2:$Q$241, Q73, $P$2:$P$241, "&lt;"&amp;P73) + COUNTIFS($Q$2:$Q$241, Q73, $P$2:$P$241, P73, $M$2:$M$241, "&lt;"&amp;M73))</f>
        <v/>
      </c>
      <c r="S73" t="str">
        <f ca="1">IF(FRL!F73="","",FRL!F73)</f>
        <v/>
      </c>
      <c r="T73" s="6" t="str">
        <f t="shared" ca="1" si="10"/>
        <v/>
      </c>
      <c r="U73" s="6" t="str">
        <f t="shared" ca="1" si="11"/>
        <v/>
      </c>
      <c r="V73" t="str">
        <f>IF(R73="","",FRL!H73)</f>
        <v/>
      </c>
    </row>
    <row r="74" spans="1:22" x14ac:dyDescent="0.25">
      <c r="A74" t="str">
        <f>IF(Win!A74="","",Win!A74)</f>
        <v/>
      </c>
      <c r="B74" t="str">
        <f>IF(Win!B74="","",VALUE(Win!B74))</f>
        <v/>
      </c>
      <c r="C74" t="str">
        <f>IF(Win!C74="","",Win!C74)</f>
        <v/>
      </c>
      <c r="D74" t="str">
        <f>IF(Win!D74="","",Win!D74)</f>
        <v/>
      </c>
      <c r="E74" s="19" t="str">
        <f t="shared" si="6"/>
        <v/>
      </c>
      <c r="F74" t="str">
        <f t="array" ref="F74">IF(E74="","",RANK(E74, $E$2:$E$241) + COUNTIFS($E$2:$E$241, E74, $D$2:$D$241, "&lt;"&amp;D74) + COUNTIFS($E$2:$E$241, E74, $D$2:$D$241, D74, $A$2:$A$241, "&lt;"&amp;A74))</f>
        <v/>
      </c>
      <c r="G74" t="str">
        <f ca="1">IF(Win!F74="","",Win!F74)</f>
        <v/>
      </c>
      <c r="H74" s="6" t="str">
        <f t="shared" ca="1" si="7"/>
        <v/>
      </c>
      <c r="I74" s="6" t="str">
        <f t="shared" ca="1" si="8"/>
        <v/>
      </c>
      <c r="J74" t="str">
        <f>IF(F74="","",Win!H74)</f>
        <v/>
      </c>
      <c r="M74" t="str">
        <f>IF(FRL!A74="","",FRL!A74)</f>
        <v/>
      </c>
      <c r="N74" t="str">
        <f>IF(FRL!B74="","",FRL!B74)</f>
        <v/>
      </c>
      <c r="O74" t="str">
        <f>IF(FRL!C74="","",FRL!C74)</f>
        <v/>
      </c>
      <c r="P74" t="str">
        <f>IF(FRL!D74="","",FRL!D74)</f>
        <v/>
      </c>
      <c r="Q74" s="19" t="str">
        <f t="shared" si="9"/>
        <v/>
      </c>
      <c r="R74" t="str">
        <f t="array" ref="R74">IF(Q74="","",RANK(Q74, $Q$2:$Q$241) + COUNTIFS($Q$2:$Q$241, Q74, $P$2:$P$241, "&lt;"&amp;P74) + COUNTIFS($Q$2:$Q$241, Q74, $P$2:$P$241, P74, $M$2:$M$241, "&lt;"&amp;M74))</f>
        <v/>
      </c>
      <c r="S74" t="str">
        <f ca="1">IF(FRL!F74="","",FRL!F74)</f>
        <v/>
      </c>
      <c r="T74" s="6" t="str">
        <f t="shared" ca="1" si="10"/>
        <v/>
      </c>
      <c r="U74" s="6" t="str">
        <f t="shared" ca="1" si="11"/>
        <v/>
      </c>
      <c r="V74" t="str">
        <f>IF(R74="","",FRL!H74)</f>
        <v/>
      </c>
    </row>
    <row r="75" spans="1:22" x14ac:dyDescent="0.25">
      <c r="A75" t="str">
        <f>IF(Win!A75="","",Win!A75)</f>
        <v/>
      </c>
      <c r="B75" t="str">
        <f>IF(Win!B75="","",VALUE(Win!B75))</f>
        <v/>
      </c>
      <c r="C75" t="str">
        <f>IF(Win!C75="","",Win!C75)</f>
        <v/>
      </c>
      <c r="D75" t="str">
        <f>IF(Win!D75="","",Win!D75)</f>
        <v/>
      </c>
      <c r="E75" s="19" t="str">
        <f t="shared" si="6"/>
        <v/>
      </c>
      <c r="F75" t="str">
        <f t="array" ref="F75">IF(E75="","",RANK(E75, $E$2:$E$241) + COUNTIFS($E$2:$E$241, E75, $D$2:$D$241, "&lt;"&amp;D75) + COUNTIFS($E$2:$E$241, E75, $D$2:$D$241, D75, $A$2:$A$241, "&lt;"&amp;A75))</f>
        <v/>
      </c>
      <c r="G75" t="str">
        <f ca="1">IF(Win!F75="","",Win!F75)</f>
        <v/>
      </c>
      <c r="H75" s="6" t="str">
        <f t="shared" ca="1" si="7"/>
        <v/>
      </c>
      <c r="I75" s="6" t="str">
        <f t="shared" ca="1" si="8"/>
        <v/>
      </c>
      <c r="J75" t="str">
        <f>IF(F75="","",Win!H75)</f>
        <v/>
      </c>
      <c r="M75" t="str">
        <f>IF(FRL!A75="","",FRL!A75)</f>
        <v/>
      </c>
      <c r="N75" t="str">
        <f>IF(FRL!B75="","",FRL!B75)</f>
        <v/>
      </c>
      <c r="O75" t="str">
        <f>IF(FRL!C75="","",FRL!C75)</f>
        <v/>
      </c>
      <c r="P75" t="str">
        <f>IF(FRL!D75="","",FRL!D75)</f>
        <v/>
      </c>
      <c r="Q75" s="19" t="str">
        <f t="shared" si="9"/>
        <v/>
      </c>
      <c r="R75" t="str">
        <f t="array" ref="R75">IF(Q75="","",RANK(Q75, $Q$2:$Q$241) + COUNTIFS($Q$2:$Q$241, Q75, $P$2:$P$241, "&lt;"&amp;P75) + COUNTIFS($Q$2:$Q$241, Q75, $P$2:$P$241, P75, $M$2:$M$241, "&lt;"&amp;M75))</f>
        <v/>
      </c>
      <c r="S75" t="str">
        <f ca="1">IF(FRL!F75="","",FRL!F75)</f>
        <v/>
      </c>
      <c r="T75" s="6" t="str">
        <f t="shared" ca="1" si="10"/>
        <v/>
      </c>
      <c r="U75" s="6" t="str">
        <f t="shared" ca="1" si="11"/>
        <v/>
      </c>
      <c r="V75" t="str">
        <f>IF(R75="","",FRL!H75)</f>
        <v/>
      </c>
    </row>
    <row r="76" spans="1:22" x14ac:dyDescent="0.25">
      <c r="A76" t="str">
        <f>IF(Win!A76="","",Win!A76)</f>
        <v/>
      </c>
      <c r="B76" t="str">
        <f>IF(Win!B76="","",VALUE(Win!B76))</f>
        <v/>
      </c>
      <c r="C76" t="str">
        <f>IF(Win!C76="","",Win!C76)</f>
        <v/>
      </c>
      <c r="D76" t="str">
        <f>IF(Win!D76="","",Win!D76)</f>
        <v/>
      </c>
      <c r="E76" s="19" t="str">
        <f t="shared" si="6"/>
        <v/>
      </c>
      <c r="F76" t="str">
        <f t="array" ref="F76">IF(E76="","",RANK(E76, $E$2:$E$241) + COUNTIFS($E$2:$E$241, E76, $D$2:$D$241, "&lt;"&amp;D76) + COUNTIFS($E$2:$E$241, E76, $D$2:$D$241, D76, $A$2:$A$241, "&lt;"&amp;A76))</f>
        <v/>
      </c>
      <c r="G76" t="str">
        <f ca="1">IF(Win!F76="","",Win!F76)</f>
        <v/>
      </c>
      <c r="H76" s="6" t="str">
        <f t="shared" ca="1" si="7"/>
        <v/>
      </c>
      <c r="I76" s="6" t="str">
        <f t="shared" ca="1" si="8"/>
        <v/>
      </c>
      <c r="J76" t="str">
        <f>IF(F76="","",Win!H76)</f>
        <v/>
      </c>
      <c r="M76" t="str">
        <f>IF(FRL!A76="","",FRL!A76)</f>
        <v/>
      </c>
      <c r="N76" t="str">
        <f>IF(FRL!B76="","",FRL!B76)</f>
        <v/>
      </c>
      <c r="O76" t="str">
        <f>IF(FRL!C76="","",FRL!C76)</f>
        <v/>
      </c>
      <c r="P76" t="str">
        <f>IF(FRL!D76="","",FRL!D76)</f>
        <v/>
      </c>
      <c r="Q76" s="19" t="str">
        <f t="shared" si="9"/>
        <v/>
      </c>
      <c r="R76" t="str">
        <f t="array" ref="R76">IF(Q76="","",RANK(Q76, $Q$2:$Q$241) + COUNTIFS($Q$2:$Q$241, Q76, $P$2:$P$241, "&lt;"&amp;P76) + COUNTIFS($Q$2:$Q$241, Q76, $P$2:$P$241, P76, $M$2:$M$241, "&lt;"&amp;M76))</f>
        <v/>
      </c>
      <c r="S76" t="str">
        <f ca="1">IF(FRL!F76="","",FRL!F76)</f>
        <v/>
      </c>
      <c r="T76" s="6" t="str">
        <f t="shared" ca="1" si="10"/>
        <v/>
      </c>
      <c r="U76" s="6" t="str">
        <f t="shared" ca="1" si="11"/>
        <v/>
      </c>
      <c r="V76" t="str">
        <f>IF(R76="","",FRL!H76)</f>
        <v/>
      </c>
    </row>
    <row r="77" spans="1:22" x14ac:dyDescent="0.25">
      <c r="A77" t="str">
        <f>IF(Win!A77="","",Win!A77)</f>
        <v/>
      </c>
      <c r="B77" t="str">
        <f>IF(Win!B77="","",VALUE(Win!B77))</f>
        <v/>
      </c>
      <c r="C77" t="str">
        <f>IF(Win!C77="","",Win!C77)</f>
        <v/>
      </c>
      <c r="D77" t="str">
        <f>IF(Win!D77="","",Win!D77)</f>
        <v/>
      </c>
      <c r="E77" s="19" t="str">
        <f t="shared" si="6"/>
        <v/>
      </c>
      <c r="F77" t="str">
        <f t="array" ref="F77">IF(E77="","",RANK(E77, $E$2:$E$241) + COUNTIFS($E$2:$E$241, E77, $D$2:$D$241, "&lt;"&amp;D77) + COUNTIFS($E$2:$E$241, E77, $D$2:$D$241, D77, $A$2:$A$241, "&lt;"&amp;A77))</f>
        <v/>
      </c>
      <c r="G77" t="str">
        <f ca="1">IF(Win!F77="","",Win!F77)</f>
        <v/>
      </c>
      <c r="H77" s="6" t="str">
        <f t="shared" ca="1" si="7"/>
        <v/>
      </c>
      <c r="I77" s="6" t="str">
        <f t="shared" ca="1" si="8"/>
        <v/>
      </c>
      <c r="J77" t="str">
        <f>IF(F77="","",Win!H77)</f>
        <v/>
      </c>
      <c r="M77" t="str">
        <f>IF(FRL!A77="","",FRL!A77)</f>
        <v/>
      </c>
      <c r="N77" t="str">
        <f>IF(FRL!B77="","",FRL!B77)</f>
        <v/>
      </c>
      <c r="O77" t="str">
        <f>IF(FRL!C77="","",FRL!C77)</f>
        <v/>
      </c>
      <c r="P77" t="str">
        <f>IF(FRL!D77="","",FRL!D77)</f>
        <v/>
      </c>
      <c r="Q77" s="19" t="str">
        <f t="shared" si="9"/>
        <v/>
      </c>
      <c r="R77" t="str">
        <f t="array" ref="R77">IF(Q77="","",RANK(Q77, $Q$2:$Q$241) + COUNTIFS($Q$2:$Q$241, Q77, $P$2:$P$241, "&lt;"&amp;P77) + COUNTIFS($Q$2:$Q$241, Q77, $P$2:$P$241, P77, $M$2:$M$241, "&lt;"&amp;M77))</f>
        <v/>
      </c>
      <c r="S77" t="str">
        <f ca="1">IF(FRL!F77="","",FRL!F77)</f>
        <v/>
      </c>
      <c r="T77" s="6" t="str">
        <f t="shared" ca="1" si="10"/>
        <v/>
      </c>
      <c r="U77" s="6" t="str">
        <f t="shared" ca="1" si="11"/>
        <v/>
      </c>
      <c r="V77" t="str">
        <f>IF(R77="","",FRL!H77)</f>
        <v/>
      </c>
    </row>
    <row r="78" spans="1:22" x14ac:dyDescent="0.25">
      <c r="A78" t="str">
        <f>IF(Win!A78="","",Win!A78)</f>
        <v/>
      </c>
      <c r="B78" t="str">
        <f>IF(Win!B78="","",VALUE(Win!B78))</f>
        <v/>
      </c>
      <c r="C78" t="str">
        <f>IF(Win!C78="","",Win!C78)</f>
        <v/>
      </c>
      <c r="D78" t="str">
        <f>IF(Win!D78="","",Win!D78)</f>
        <v/>
      </c>
      <c r="E78" s="19" t="str">
        <f t="shared" si="6"/>
        <v/>
      </c>
      <c r="F78" t="str">
        <f t="array" ref="F78">IF(E78="","",RANK(E78, $E$2:$E$241) + COUNTIFS($E$2:$E$241, E78, $D$2:$D$241, "&lt;"&amp;D78) + COUNTIFS($E$2:$E$241, E78, $D$2:$D$241, D78, $A$2:$A$241, "&lt;"&amp;A78))</f>
        <v/>
      </c>
      <c r="G78" t="str">
        <f ca="1">IF(Win!F78="","",Win!F78)</f>
        <v/>
      </c>
      <c r="H78" s="6" t="str">
        <f t="shared" ca="1" si="7"/>
        <v/>
      </c>
      <c r="I78" s="6" t="str">
        <f t="shared" ca="1" si="8"/>
        <v/>
      </c>
      <c r="J78" t="str">
        <f>IF(F78="","",Win!H78)</f>
        <v/>
      </c>
      <c r="M78" t="str">
        <f>IF(FRL!A78="","",FRL!A78)</f>
        <v/>
      </c>
      <c r="N78" t="str">
        <f>IF(FRL!B78="","",FRL!B78)</f>
        <v/>
      </c>
      <c r="O78" t="str">
        <f>IF(FRL!C78="","",FRL!C78)</f>
        <v/>
      </c>
      <c r="P78" t="str">
        <f>IF(FRL!D78="","",FRL!D78)</f>
        <v/>
      </c>
      <c r="Q78" s="19" t="str">
        <f t="shared" si="9"/>
        <v/>
      </c>
      <c r="R78" t="str">
        <f t="array" ref="R78">IF(Q78="","",RANK(Q78, $Q$2:$Q$241) + COUNTIFS($Q$2:$Q$241, Q78, $P$2:$P$241, "&lt;"&amp;P78) + COUNTIFS($Q$2:$Q$241, Q78, $P$2:$P$241, P78, $M$2:$M$241, "&lt;"&amp;M78))</f>
        <v/>
      </c>
      <c r="S78" t="str">
        <f ca="1">IF(FRL!F78="","",FRL!F78)</f>
        <v/>
      </c>
      <c r="T78" s="6" t="str">
        <f t="shared" ca="1" si="10"/>
        <v/>
      </c>
      <c r="U78" s="6" t="str">
        <f t="shared" ca="1" si="11"/>
        <v/>
      </c>
      <c r="V78" t="str">
        <f>IF(R78="","",FRL!H78)</f>
        <v/>
      </c>
    </row>
    <row r="79" spans="1:22" x14ac:dyDescent="0.25">
      <c r="A79" t="str">
        <f>IF(Win!A79="","",Win!A79)</f>
        <v/>
      </c>
      <c r="B79" t="str">
        <f>IF(Win!B79="","",VALUE(Win!B79))</f>
        <v/>
      </c>
      <c r="C79" t="str">
        <f>IF(Win!C79="","",Win!C79)</f>
        <v/>
      </c>
      <c r="D79" t="str">
        <f>IF(Win!D79="","",Win!D79)</f>
        <v/>
      </c>
      <c r="E79" s="19" t="str">
        <f t="shared" si="6"/>
        <v/>
      </c>
      <c r="F79" t="str">
        <f t="array" ref="F79">IF(E79="","",RANK(E79, $E$2:$E$241) + COUNTIFS($E$2:$E$241, E79, $D$2:$D$241, "&lt;"&amp;D79) + COUNTIFS($E$2:$E$241, E79, $D$2:$D$241, D79, $A$2:$A$241, "&lt;"&amp;A79))</f>
        <v/>
      </c>
      <c r="G79" t="str">
        <f ca="1">IF(Win!F79="","",Win!F79)</f>
        <v/>
      </c>
      <c r="H79" s="6" t="str">
        <f t="shared" ca="1" si="7"/>
        <v/>
      </c>
      <c r="I79" s="6" t="str">
        <f t="shared" ca="1" si="8"/>
        <v/>
      </c>
      <c r="J79" t="str">
        <f>IF(F79="","",Win!H79)</f>
        <v/>
      </c>
      <c r="M79" t="str">
        <f>IF(FRL!A79="","",FRL!A79)</f>
        <v/>
      </c>
      <c r="N79" t="str">
        <f>IF(FRL!B79="","",FRL!B79)</f>
        <v/>
      </c>
      <c r="O79" t="str">
        <f>IF(FRL!C79="","",FRL!C79)</f>
        <v/>
      </c>
      <c r="P79" t="str">
        <f>IF(FRL!D79="","",FRL!D79)</f>
        <v/>
      </c>
      <c r="Q79" s="19" t="str">
        <f t="shared" si="9"/>
        <v/>
      </c>
      <c r="R79" t="str">
        <f t="array" ref="R79">IF(Q79="","",RANK(Q79, $Q$2:$Q$241) + COUNTIFS($Q$2:$Q$241, Q79, $P$2:$P$241, "&lt;"&amp;P79) + COUNTIFS($Q$2:$Q$241, Q79, $P$2:$P$241, P79, $M$2:$M$241, "&lt;"&amp;M79))</f>
        <v/>
      </c>
      <c r="S79" t="str">
        <f ca="1">IF(FRL!F79="","",FRL!F79)</f>
        <v/>
      </c>
      <c r="T79" s="6" t="str">
        <f t="shared" ca="1" si="10"/>
        <v/>
      </c>
      <c r="U79" s="6" t="str">
        <f t="shared" ca="1" si="11"/>
        <v/>
      </c>
      <c r="V79" t="str">
        <f>IF(R79="","",FRL!H79)</f>
        <v/>
      </c>
    </row>
    <row r="80" spans="1:22" x14ac:dyDescent="0.25">
      <c r="A80" t="str">
        <f>IF(Win!A80="","",Win!A80)</f>
        <v/>
      </c>
      <c r="B80" t="str">
        <f>IF(Win!B80="","",VALUE(Win!B80))</f>
        <v/>
      </c>
      <c r="C80" t="str">
        <f>IF(Win!C80="","",Win!C80)</f>
        <v/>
      </c>
      <c r="D80" t="str">
        <f>IF(Win!D80="","",Win!D80)</f>
        <v/>
      </c>
      <c r="E80" s="19" t="str">
        <f t="shared" si="6"/>
        <v/>
      </c>
      <c r="F80" t="str">
        <f t="array" ref="F80">IF(E80="","",RANK(E80, $E$2:$E$241) + COUNTIFS($E$2:$E$241, E80, $D$2:$D$241, "&lt;"&amp;D80) + COUNTIFS($E$2:$E$241, E80, $D$2:$D$241, D80, $A$2:$A$241, "&lt;"&amp;A80))</f>
        <v/>
      </c>
      <c r="G80" t="str">
        <f ca="1">IF(Win!F80="","",Win!F80)</f>
        <v/>
      </c>
      <c r="H80" s="6" t="str">
        <f t="shared" ca="1" si="7"/>
        <v/>
      </c>
      <c r="I80" s="6" t="str">
        <f t="shared" ca="1" si="8"/>
        <v/>
      </c>
      <c r="J80" t="str">
        <f>IF(F80="","",Win!H80)</f>
        <v/>
      </c>
      <c r="M80" t="str">
        <f>IF(FRL!A80="","",FRL!A80)</f>
        <v/>
      </c>
      <c r="N80" t="str">
        <f>IF(FRL!B80="","",FRL!B80)</f>
        <v/>
      </c>
      <c r="O80" t="str">
        <f>IF(FRL!C80="","",FRL!C80)</f>
        <v/>
      </c>
      <c r="P80" t="str">
        <f>IF(FRL!D80="","",FRL!D80)</f>
        <v/>
      </c>
      <c r="Q80" s="19" t="str">
        <f t="shared" si="9"/>
        <v/>
      </c>
      <c r="R80" t="str">
        <f t="array" ref="R80">IF(Q80="","",RANK(Q80, $Q$2:$Q$241) + COUNTIFS($Q$2:$Q$241, Q80, $P$2:$P$241, "&lt;"&amp;P80) + COUNTIFS($Q$2:$Q$241, Q80, $P$2:$P$241, P80, $M$2:$M$241, "&lt;"&amp;M80))</f>
        <v/>
      </c>
      <c r="S80" t="str">
        <f ca="1">IF(FRL!F80="","",FRL!F80)</f>
        <v/>
      </c>
      <c r="T80" s="6" t="str">
        <f t="shared" ca="1" si="10"/>
        <v/>
      </c>
      <c r="U80" s="6" t="str">
        <f t="shared" ca="1" si="11"/>
        <v/>
      </c>
      <c r="V80" t="str">
        <f>IF(R80="","",FRL!H80)</f>
        <v/>
      </c>
    </row>
    <row r="81" spans="1:22" x14ac:dyDescent="0.25">
      <c r="A81" t="str">
        <f>IF(Win!A81="","",Win!A81)</f>
        <v/>
      </c>
      <c r="B81" t="str">
        <f>IF(Win!B81="","",VALUE(Win!B81))</f>
        <v/>
      </c>
      <c r="C81" t="str">
        <f>IF(Win!C81="","",Win!C81)</f>
        <v/>
      </c>
      <c r="D81" t="str">
        <f>IF(Win!D81="","",Win!D81)</f>
        <v/>
      </c>
      <c r="E81" s="19" t="str">
        <f t="shared" si="6"/>
        <v/>
      </c>
      <c r="F81" t="str">
        <f t="array" ref="F81">IF(E81="","",RANK(E81, $E$2:$E$241) + COUNTIFS($E$2:$E$241, E81, $D$2:$D$241, "&lt;"&amp;D81) + COUNTIFS($E$2:$E$241, E81, $D$2:$D$241, D81, $A$2:$A$241, "&lt;"&amp;A81))</f>
        <v/>
      </c>
      <c r="G81" t="str">
        <f ca="1">IF(Win!F81="","",Win!F81)</f>
        <v/>
      </c>
      <c r="H81" s="6" t="str">
        <f t="shared" ca="1" si="7"/>
        <v/>
      </c>
      <c r="I81" s="6" t="str">
        <f t="shared" ca="1" si="8"/>
        <v/>
      </c>
      <c r="J81" t="str">
        <f>IF(F81="","",Win!H81)</f>
        <v/>
      </c>
      <c r="M81" t="str">
        <f>IF(FRL!A81="","",FRL!A81)</f>
        <v/>
      </c>
      <c r="N81" t="str">
        <f>IF(FRL!B81="","",FRL!B81)</f>
        <v/>
      </c>
      <c r="O81" t="str">
        <f>IF(FRL!C81="","",FRL!C81)</f>
        <v/>
      </c>
      <c r="P81" t="str">
        <f>IF(FRL!D81="","",FRL!D81)</f>
        <v/>
      </c>
      <c r="Q81" s="19" t="str">
        <f t="shared" si="9"/>
        <v/>
      </c>
      <c r="R81" t="str">
        <f t="array" ref="R81">IF(Q81="","",RANK(Q81, $Q$2:$Q$241) + COUNTIFS($Q$2:$Q$241, Q81, $P$2:$P$241, "&lt;"&amp;P81) + COUNTIFS($Q$2:$Q$241, Q81, $P$2:$P$241, P81, $M$2:$M$241, "&lt;"&amp;M81))</f>
        <v/>
      </c>
      <c r="S81" t="str">
        <f ca="1">IF(FRL!F81="","",FRL!F81)</f>
        <v/>
      </c>
      <c r="T81" s="6" t="str">
        <f t="shared" ca="1" si="10"/>
        <v/>
      </c>
      <c r="U81" s="6" t="str">
        <f t="shared" ca="1" si="11"/>
        <v/>
      </c>
      <c r="V81" t="str">
        <f>IF(R81="","",FRL!H81)</f>
        <v/>
      </c>
    </row>
    <row r="82" spans="1:22" x14ac:dyDescent="0.25">
      <c r="A82" t="str">
        <f>IF(Win!A82="","",Win!A82)</f>
        <v/>
      </c>
      <c r="B82" t="str">
        <f>IF(Win!B82="","",VALUE(Win!B82))</f>
        <v/>
      </c>
      <c r="C82" t="str">
        <f>IF(Win!C82="","",Win!C82)</f>
        <v/>
      </c>
      <c r="D82" t="str">
        <f>IF(Win!D82="","",Win!D82)</f>
        <v/>
      </c>
      <c r="E82" s="19" t="str">
        <f t="shared" si="6"/>
        <v/>
      </c>
      <c r="F82" t="str">
        <f t="array" ref="F82">IF(E82="","",RANK(E82, $E$2:$E$241) + COUNTIFS($E$2:$E$241, E82, $D$2:$D$241, "&lt;"&amp;D82) + COUNTIFS($E$2:$E$241, E82, $D$2:$D$241, D82, $A$2:$A$241, "&lt;"&amp;A82))</f>
        <v/>
      </c>
      <c r="G82" t="str">
        <f ca="1">IF(Win!F82="","",Win!F82)</f>
        <v/>
      </c>
      <c r="H82" s="6" t="str">
        <f t="shared" ca="1" si="7"/>
        <v/>
      </c>
      <c r="I82" s="6" t="str">
        <f t="shared" ca="1" si="8"/>
        <v/>
      </c>
      <c r="J82" t="str">
        <f>IF(F82="","",Win!H82)</f>
        <v/>
      </c>
      <c r="M82" t="str">
        <f>IF(FRL!A82="","",FRL!A82)</f>
        <v/>
      </c>
      <c r="N82" t="str">
        <f>IF(FRL!B82="","",FRL!B82)</f>
        <v/>
      </c>
      <c r="O82" t="str">
        <f>IF(FRL!C82="","",FRL!C82)</f>
        <v/>
      </c>
      <c r="P82" t="str">
        <f>IF(FRL!D82="","",FRL!D82)</f>
        <v/>
      </c>
      <c r="Q82" s="19" t="str">
        <f t="shared" si="9"/>
        <v/>
      </c>
      <c r="R82" t="str">
        <f t="array" ref="R82">IF(Q82="","",RANK(Q82, $Q$2:$Q$241) + COUNTIFS($Q$2:$Q$241, Q82, $P$2:$P$241, "&lt;"&amp;P82) + COUNTIFS($Q$2:$Q$241, Q82, $P$2:$P$241, P82, $M$2:$M$241, "&lt;"&amp;M82))</f>
        <v/>
      </c>
      <c r="S82" t="str">
        <f ca="1">IF(FRL!F82="","",FRL!F82)</f>
        <v/>
      </c>
      <c r="T82" s="6" t="str">
        <f t="shared" ca="1" si="10"/>
        <v/>
      </c>
      <c r="U82" s="6" t="str">
        <f t="shared" ca="1" si="11"/>
        <v/>
      </c>
      <c r="V82" t="str">
        <f>IF(R82="","",FRL!H82)</f>
        <v/>
      </c>
    </row>
    <row r="83" spans="1:22" x14ac:dyDescent="0.25">
      <c r="A83" t="str">
        <f>IF(Win!A83="","",Win!A83)</f>
        <v/>
      </c>
      <c r="B83" t="str">
        <f>IF(Win!B83="","",VALUE(Win!B83))</f>
        <v/>
      </c>
      <c r="C83" t="str">
        <f>IF(Win!C83="","",Win!C83)</f>
        <v/>
      </c>
      <c r="D83" t="str">
        <f>IF(Win!D83="","",Win!D83)</f>
        <v/>
      </c>
      <c r="E83" s="19" t="str">
        <f t="shared" si="6"/>
        <v/>
      </c>
      <c r="F83" t="str">
        <f t="array" ref="F83">IF(E83="","",RANK(E83, $E$2:$E$241) + COUNTIFS($E$2:$E$241, E83, $D$2:$D$241, "&lt;"&amp;D83) + COUNTIFS($E$2:$E$241, E83, $D$2:$D$241, D83, $A$2:$A$241, "&lt;"&amp;A83))</f>
        <v/>
      </c>
      <c r="G83" t="str">
        <f ca="1">IF(Win!F83="","",Win!F83)</f>
        <v/>
      </c>
      <c r="H83" s="6" t="str">
        <f t="shared" ca="1" si="7"/>
        <v/>
      </c>
      <c r="I83" s="6" t="str">
        <f t="shared" ca="1" si="8"/>
        <v/>
      </c>
      <c r="J83" t="str">
        <f>IF(F83="","",Win!H83)</f>
        <v/>
      </c>
      <c r="M83" t="str">
        <f>IF(FRL!A83="","",FRL!A83)</f>
        <v/>
      </c>
      <c r="N83" t="str">
        <f>IF(FRL!B83="","",FRL!B83)</f>
        <v/>
      </c>
      <c r="O83" t="str">
        <f>IF(FRL!C83="","",FRL!C83)</f>
        <v/>
      </c>
      <c r="P83" t="str">
        <f>IF(FRL!D83="","",FRL!D83)</f>
        <v/>
      </c>
      <c r="Q83" s="19" t="str">
        <f t="shared" si="9"/>
        <v/>
      </c>
      <c r="R83" t="str">
        <f t="array" ref="R83">IF(Q83="","",RANK(Q83, $Q$2:$Q$241) + COUNTIFS($Q$2:$Q$241, Q83, $P$2:$P$241, "&lt;"&amp;P83) + COUNTIFS($Q$2:$Q$241, Q83, $P$2:$P$241, P83, $M$2:$M$241, "&lt;"&amp;M83))</f>
        <v/>
      </c>
      <c r="S83" t="str">
        <f ca="1">IF(FRL!F83="","",FRL!F83)</f>
        <v/>
      </c>
      <c r="T83" s="6" t="str">
        <f t="shared" ca="1" si="10"/>
        <v/>
      </c>
      <c r="U83" s="6" t="str">
        <f t="shared" ca="1" si="11"/>
        <v/>
      </c>
      <c r="V83" t="str">
        <f>IF(R83="","",FRL!H83)</f>
        <v/>
      </c>
    </row>
    <row r="84" spans="1:22" x14ac:dyDescent="0.25">
      <c r="A84" t="str">
        <f>IF(Win!A84="","",Win!A84)</f>
        <v/>
      </c>
      <c r="B84" t="str">
        <f>IF(Win!B84="","",VALUE(Win!B84))</f>
        <v/>
      </c>
      <c r="C84" t="str">
        <f>IF(Win!C84="","",Win!C84)</f>
        <v/>
      </c>
      <c r="D84" t="str">
        <f>IF(Win!D84="","",Win!D84)</f>
        <v/>
      </c>
      <c r="E84" s="19" t="str">
        <f t="shared" si="6"/>
        <v/>
      </c>
      <c r="F84" t="str">
        <f t="array" ref="F84">IF(E84="","",RANK(E84, $E$2:$E$241) + COUNTIFS($E$2:$E$241, E84, $D$2:$D$241, "&lt;"&amp;D84) + COUNTIFS($E$2:$E$241, E84, $D$2:$D$241, D84, $A$2:$A$241, "&lt;"&amp;A84))</f>
        <v/>
      </c>
      <c r="G84" t="str">
        <f ca="1">IF(Win!F84="","",Win!F84)</f>
        <v/>
      </c>
      <c r="H84" s="6" t="str">
        <f t="shared" ca="1" si="7"/>
        <v/>
      </c>
      <c r="I84" s="6" t="str">
        <f t="shared" ca="1" si="8"/>
        <v/>
      </c>
      <c r="J84" t="str">
        <f>IF(F84="","",Win!H84)</f>
        <v/>
      </c>
      <c r="M84" t="str">
        <f>IF(FRL!A84="","",FRL!A84)</f>
        <v/>
      </c>
      <c r="N84" t="str">
        <f>IF(FRL!B84="","",FRL!B84)</f>
        <v/>
      </c>
      <c r="O84" t="str">
        <f>IF(FRL!C84="","",FRL!C84)</f>
        <v/>
      </c>
      <c r="P84" t="str">
        <f>IF(FRL!D84="","",FRL!D84)</f>
        <v/>
      </c>
      <c r="Q84" s="19" t="str">
        <f t="shared" si="9"/>
        <v/>
      </c>
      <c r="R84" t="str">
        <f t="array" ref="R84">IF(Q84="","",RANK(Q84, $Q$2:$Q$241) + COUNTIFS($Q$2:$Q$241, Q84, $P$2:$P$241, "&lt;"&amp;P84) + COUNTIFS($Q$2:$Q$241, Q84, $P$2:$P$241, P84, $M$2:$M$241, "&lt;"&amp;M84))</f>
        <v/>
      </c>
      <c r="S84" t="str">
        <f ca="1">IF(FRL!F84="","",FRL!F84)</f>
        <v/>
      </c>
      <c r="T84" s="6" t="str">
        <f t="shared" ca="1" si="10"/>
        <v/>
      </c>
      <c r="U84" s="6" t="str">
        <f t="shared" ca="1" si="11"/>
        <v/>
      </c>
      <c r="V84" t="str">
        <f>IF(R84="","",FRL!H84)</f>
        <v/>
      </c>
    </row>
    <row r="85" spans="1:22" x14ac:dyDescent="0.25">
      <c r="A85" t="str">
        <f>IF(Win!A85="","",Win!A85)</f>
        <v/>
      </c>
      <c r="B85" t="str">
        <f>IF(Win!B85="","",VALUE(Win!B85))</f>
        <v/>
      </c>
      <c r="C85" t="str">
        <f>IF(Win!C85="","",Win!C85)</f>
        <v/>
      </c>
      <c r="D85" t="str">
        <f>IF(Win!D85="","",Win!D85)</f>
        <v/>
      </c>
      <c r="E85" s="19" t="str">
        <f t="shared" si="6"/>
        <v/>
      </c>
      <c r="F85" t="str">
        <f t="array" ref="F85">IF(E85="","",RANK(E85, $E$2:$E$241) + COUNTIFS($E$2:$E$241, E85, $D$2:$D$241, "&lt;"&amp;D85) + COUNTIFS($E$2:$E$241, E85, $D$2:$D$241, D85, $A$2:$A$241, "&lt;"&amp;A85))</f>
        <v/>
      </c>
      <c r="G85" t="str">
        <f ca="1">IF(Win!F85="","",Win!F85)</f>
        <v/>
      </c>
      <c r="H85" s="6" t="str">
        <f t="shared" ca="1" si="7"/>
        <v/>
      </c>
      <c r="I85" s="6" t="str">
        <f t="shared" ca="1" si="8"/>
        <v/>
      </c>
      <c r="J85" t="str">
        <f>IF(F85="","",Win!H85)</f>
        <v/>
      </c>
      <c r="M85" t="str">
        <f>IF(FRL!A85="","",FRL!A85)</f>
        <v/>
      </c>
      <c r="N85" t="str">
        <f>IF(FRL!B85="","",FRL!B85)</f>
        <v/>
      </c>
      <c r="O85" t="str">
        <f>IF(FRL!C85="","",FRL!C85)</f>
        <v/>
      </c>
      <c r="P85" t="str">
        <f>IF(FRL!D85="","",FRL!D85)</f>
        <v/>
      </c>
      <c r="Q85" s="19" t="str">
        <f t="shared" si="9"/>
        <v/>
      </c>
      <c r="R85" t="str">
        <f t="array" ref="R85">IF(Q85="","",RANK(Q85, $Q$2:$Q$241) + COUNTIFS($Q$2:$Q$241, Q85, $P$2:$P$241, "&lt;"&amp;P85) + COUNTIFS($Q$2:$Q$241, Q85, $P$2:$P$241, P85, $M$2:$M$241, "&lt;"&amp;M85))</f>
        <v/>
      </c>
      <c r="S85" t="str">
        <f ca="1">IF(FRL!F85="","",FRL!F85)</f>
        <v/>
      </c>
      <c r="T85" s="6" t="str">
        <f t="shared" ca="1" si="10"/>
        <v/>
      </c>
      <c r="U85" s="6" t="str">
        <f t="shared" ca="1" si="11"/>
        <v/>
      </c>
      <c r="V85" t="str">
        <f>IF(R85="","",FRL!H85)</f>
        <v/>
      </c>
    </row>
    <row r="86" spans="1:22" x14ac:dyDescent="0.25">
      <c r="A86" t="str">
        <f>IF(Win!A86="","",Win!A86)</f>
        <v/>
      </c>
      <c r="B86" t="str">
        <f>IF(Win!B86="","",VALUE(Win!B86))</f>
        <v/>
      </c>
      <c r="C86" t="str">
        <f>IF(Win!C86="","",Win!C86)</f>
        <v/>
      </c>
      <c r="D86" t="str">
        <f>IF(Win!D86="","",Win!D86)</f>
        <v/>
      </c>
      <c r="E86" s="19" t="str">
        <f t="shared" si="6"/>
        <v/>
      </c>
      <c r="F86" t="str">
        <f t="array" ref="F86">IF(E86="","",RANK(E86, $E$2:$E$241) + COUNTIFS($E$2:$E$241, E86, $D$2:$D$241, "&lt;"&amp;D86) + COUNTIFS($E$2:$E$241, E86, $D$2:$D$241, D86, $A$2:$A$241, "&lt;"&amp;A86))</f>
        <v/>
      </c>
      <c r="G86" t="str">
        <f ca="1">IF(Win!F86="","",Win!F86)</f>
        <v/>
      </c>
      <c r="H86" s="6" t="str">
        <f t="shared" ca="1" si="7"/>
        <v/>
      </c>
      <c r="I86" s="6" t="str">
        <f t="shared" ca="1" si="8"/>
        <v/>
      </c>
      <c r="J86" t="str">
        <f>IF(F86="","",Win!H86)</f>
        <v/>
      </c>
      <c r="M86" t="str">
        <f>IF(FRL!A86="","",FRL!A86)</f>
        <v/>
      </c>
      <c r="N86" t="str">
        <f>IF(FRL!B86="","",FRL!B86)</f>
        <v/>
      </c>
      <c r="O86" t="str">
        <f>IF(FRL!C86="","",FRL!C86)</f>
        <v/>
      </c>
      <c r="P86" t="str">
        <f>IF(FRL!D86="","",FRL!D86)</f>
        <v/>
      </c>
      <c r="Q86" s="19" t="str">
        <f t="shared" si="9"/>
        <v/>
      </c>
      <c r="R86" t="str">
        <f t="array" ref="R86">IF(Q86="","",RANK(Q86, $Q$2:$Q$241) + COUNTIFS($Q$2:$Q$241, Q86, $P$2:$P$241, "&lt;"&amp;P86) + COUNTIFS($Q$2:$Q$241, Q86, $P$2:$P$241, P86, $M$2:$M$241, "&lt;"&amp;M86))</f>
        <v/>
      </c>
      <c r="S86" t="str">
        <f ca="1">IF(FRL!F86="","",FRL!F86)</f>
        <v/>
      </c>
      <c r="T86" s="6" t="str">
        <f t="shared" ca="1" si="10"/>
        <v/>
      </c>
      <c r="U86" s="6" t="str">
        <f t="shared" ca="1" si="11"/>
        <v/>
      </c>
      <c r="V86" t="str">
        <f>IF(R86="","",FRL!H86)</f>
        <v/>
      </c>
    </row>
    <row r="87" spans="1:22" x14ac:dyDescent="0.25">
      <c r="A87" t="str">
        <f>IF(Win!A87="","",Win!A87)</f>
        <v/>
      </c>
      <c r="B87" t="str">
        <f>IF(Win!B87="","",VALUE(Win!B87))</f>
        <v/>
      </c>
      <c r="C87" t="str">
        <f>IF(Win!C87="","",Win!C87)</f>
        <v/>
      </c>
      <c r="D87" t="str">
        <f>IF(Win!D87="","",Win!D87)</f>
        <v/>
      </c>
      <c r="E87" s="19" t="str">
        <f t="shared" si="6"/>
        <v/>
      </c>
      <c r="F87" t="str">
        <f t="array" ref="F87">IF(E87="","",RANK(E87, $E$2:$E$241) + COUNTIFS($E$2:$E$241, E87, $D$2:$D$241, "&lt;"&amp;D87) + COUNTIFS($E$2:$E$241, E87, $D$2:$D$241, D87, $A$2:$A$241, "&lt;"&amp;A87))</f>
        <v/>
      </c>
      <c r="G87" t="str">
        <f ca="1">IF(Win!F87="","",Win!F87)</f>
        <v/>
      </c>
      <c r="H87" s="6" t="str">
        <f t="shared" ca="1" si="7"/>
        <v/>
      </c>
      <c r="I87" s="6" t="str">
        <f t="shared" ca="1" si="8"/>
        <v/>
      </c>
      <c r="J87" t="str">
        <f>IF(F87="","",Win!H87)</f>
        <v/>
      </c>
      <c r="M87" t="str">
        <f>IF(FRL!A87="","",FRL!A87)</f>
        <v/>
      </c>
      <c r="N87" t="str">
        <f>IF(FRL!B87="","",FRL!B87)</f>
        <v/>
      </c>
      <c r="O87" t="str">
        <f>IF(FRL!C87="","",FRL!C87)</f>
        <v/>
      </c>
      <c r="P87" t="str">
        <f>IF(FRL!D87="","",FRL!D87)</f>
        <v/>
      </c>
      <c r="Q87" s="19" t="str">
        <f t="shared" si="9"/>
        <v/>
      </c>
      <c r="R87" t="str">
        <f t="array" ref="R87">IF(Q87="","",RANK(Q87, $Q$2:$Q$241) + COUNTIFS($Q$2:$Q$241, Q87, $P$2:$P$241, "&lt;"&amp;P87) + COUNTIFS($Q$2:$Q$241, Q87, $P$2:$P$241, P87, $M$2:$M$241, "&lt;"&amp;M87))</f>
        <v/>
      </c>
      <c r="S87" t="str">
        <f ca="1">IF(FRL!F87="","",FRL!F87)</f>
        <v/>
      </c>
      <c r="T87" s="6" t="str">
        <f t="shared" ca="1" si="10"/>
        <v/>
      </c>
      <c r="U87" s="6" t="str">
        <f t="shared" ca="1" si="11"/>
        <v/>
      </c>
      <c r="V87" t="str">
        <f>IF(R87="","",FRL!H87)</f>
        <v/>
      </c>
    </row>
    <row r="88" spans="1:22" x14ac:dyDescent="0.25">
      <c r="A88" t="str">
        <f>IF(Win!A88="","",Win!A88)</f>
        <v/>
      </c>
      <c r="B88" t="str">
        <f>IF(Win!B88="","",VALUE(Win!B88))</f>
        <v/>
      </c>
      <c r="C88" t="str">
        <f>IF(Win!C88="","",Win!C88)</f>
        <v/>
      </c>
      <c r="D88" t="str">
        <f>IF(Win!D88="","",Win!D88)</f>
        <v/>
      </c>
      <c r="E88" s="19" t="str">
        <f t="shared" si="6"/>
        <v/>
      </c>
      <c r="F88" t="str">
        <f t="array" ref="F88">IF(E88="","",RANK(E88, $E$2:$E$241) + COUNTIFS($E$2:$E$241, E88, $D$2:$D$241, "&lt;"&amp;D88) + COUNTIFS($E$2:$E$241, E88, $D$2:$D$241, D88, $A$2:$A$241, "&lt;"&amp;A88))</f>
        <v/>
      </c>
      <c r="G88" t="str">
        <f ca="1">IF(Win!F88="","",Win!F88)</f>
        <v/>
      </c>
      <c r="H88" s="6" t="str">
        <f t="shared" ca="1" si="7"/>
        <v/>
      </c>
      <c r="I88" s="6" t="str">
        <f t="shared" ca="1" si="8"/>
        <v/>
      </c>
      <c r="J88" t="str">
        <f>IF(F88="","",Win!H88)</f>
        <v/>
      </c>
      <c r="M88" t="str">
        <f>IF(FRL!A88="","",FRL!A88)</f>
        <v/>
      </c>
      <c r="N88" t="str">
        <f>IF(FRL!B88="","",FRL!B88)</f>
        <v/>
      </c>
      <c r="O88" t="str">
        <f>IF(FRL!C88="","",FRL!C88)</f>
        <v/>
      </c>
      <c r="P88" t="str">
        <f>IF(FRL!D88="","",FRL!D88)</f>
        <v/>
      </c>
      <c r="Q88" s="19" t="str">
        <f t="shared" si="9"/>
        <v/>
      </c>
      <c r="R88" t="str">
        <f t="array" ref="R88">IF(Q88="","",RANK(Q88, $Q$2:$Q$241) + COUNTIFS($Q$2:$Q$241, Q88, $P$2:$P$241, "&lt;"&amp;P88) + COUNTIFS($Q$2:$Q$241, Q88, $P$2:$P$241, P88, $M$2:$M$241, "&lt;"&amp;M88))</f>
        <v/>
      </c>
      <c r="S88" t="str">
        <f ca="1">IF(FRL!F88="","",FRL!F88)</f>
        <v/>
      </c>
      <c r="T88" s="6" t="str">
        <f t="shared" ca="1" si="10"/>
        <v/>
      </c>
      <c r="U88" s="6" t="str">
        <f t="shared" ca="1" si="11"/>
        <v/>
      </c>
      <c r="V88" t="str">
        <f>IF(R88="","",FRL!H88)</f>
        <v/>
      </c>
    </row>
    <row r="89" spans="1:22" x14ac:dyDescent="0.25">
      <c r="A89" t="str">
        <f>IF(Win!A89="","",Win!A89)</f>
        <v/>
      </c>
      <c r="B89" t="str">
        <f>IF(Win!B89="","",VALUE(Win!B89))</f>
        <v/>
      </c>
      <c r="C89" t="str">
        <f>IF(Win!C89="","",Win!C89)</f>
        <v/>
      </c>
      <c r="D89" t="str">
        <f>IF(Win!D89="","",Win!D89)</f>
        <v/>
      </c>
      <c r="E89" s="19" t="str">
        <f t="shared" si="6"/>
        <v/>
      </c>
      <c r="F89" t="str">
        <f t="array" ref="F89">IF(E89="","",RANK(E89, $E$2:$E$241) + COUNTIFS($E$2:$E$241, E89, $D$2:$D$241, "&lt;"&amp;D89) + COUNTIFS($E$2:$E$241, E89, $D$2:$D$241, D89, $A$2:$A$241, "&lt;"&amp;A89))</f>
        <v/>
      </c>
      <c r="G89" t="str">
        <f ca="1">IF(Win!F89="","",Win!F89)</f>
        <v/>
      </c>
      <c r="H89" s="6" t="str">
        <f t="shared" ca="1" si="7"/>
        <v/>
      </c>
      <c r="I89" s="6" t="str">
        <f t="shared" ca="1" si="8"/>
        <v/>
      </c>
      <c r="J89" t="str">
        <f>IF(F89="","",Win!H89)</f>
        <v/>
      </c>
      <c r="M89" t="str">
        <f>IF(FRL!A89="","",FRL!A89)</f>
        <v/>
      </c>
      <c r="N89" t="str">
        <f>IF(FRL!B89="","",FRL!B89)</f>
        <v/>
      </c>
      <c r="O89" t="str">
        <f>IF(FRL!C89="","",FRL!C89)</f>
        <v/>
      </c>
      <c r="P89" t="str">
        <f>IF(FRL!D89="","",FRL!D89)</f>
        <v/>
      </c>
      <c r="Q89" s="19" t="str">
        <f t="shared" si="9"/>
        <v/>
      </c>
      <c r="R89" t="str">
        <f t="array" ref="R89">IF(Q89="","",RANK(Q89, $Q$2:$Q$241) + COUNTIFS($Q$2:$Q$241, Q89, $P$2:$P$241, "&lt;"&amp;P89) + COUNTIFS($Q$2:$Q$241, Q89, $P$2:$P$241, P89, $M$2:$M$241, "&lt;"&amp;M89))</f>
        <v/>
      </c>
      <c r="S89" t="str">
        <f ca="1">IF(FRL!F89="","",FRL!F89)</f>
        <v/>
      </c>
      <c r="T89" s="6" t="str">
        <f t="shared" ca="1" si="10"/>
        <v/>
      </c>
      <c r="U89" s="6" t="str">
        <f t="shared" ca="1" si="11"/>
        <v/>
      </c>
      <c r="V89" t="str">
        <f>IF(R89="","",FRL!H89)</f>
        <v/>
      </c>
    </row>
    <row r="90" spans="1:22" x14ac:dyDescent="0.25">
      <c r="A90" t="str">
        <f>IF(Win!A90="","",Win!A90)</f>
        <v/>
      </c>
      <c r="B90" t="str">
        <f>IF(Win!B90="","",VALUE(Win!B90))</f>
        <v/>
      </c>
      <c r="C90" t="str">
        <f>IF(Win!C90="","",Win!C90)</f>
        <v/>
      </c>
      <c r="D90" t="str">
        <f>IF(Win!D90="","",Win!D90)</f>
        <v/>
      </c>
      <c r="E90" s="19" t="str">
        <f t="shared" si="6"/>
        <v/>
      </c>
      <c r="F90" t="str">
        <f t="array" ref="F90">IF(E90="","",RANK(E90, $E$2:$E$241) + COUNTIFS($E$2:$E$241, E90, $D$2:$D$241, "&lt;"&amp;D90) + COUNTIFS($E$2:$E$241, E90, $D$2:$D$241, D90, $A$2:$A$241, "&lt;"&amp;A90))</f>
        <v/>
      </c>
      <c r="G90" t="str">
        <f ca="1">IF(Win!F90="","",Win!F90)</f>
        <v/>
      </c>
      <c r="H90" s="6" t="str">
        <f t="shared" ca="1" si="7"/>
        <v/>
      </c>
      <c r="I90" s="6" t="str">
        <f t="shared" ca="1" si="8"/>
        <v/>
      </c>
      <c r="J90" t="str">
        <f>IF(F90="","",Win!H90)</f>
        <v/>
      </c>
      <c r="M90" t="str">
        <f>IF(FRL!A90="","",FRL!A90)</f>
        <v/>
      </c>
      <c r="N90" t="str">
        <f>IF(FRL!B90="","",FRL!B90)</f>
        <v/>
      </c>
      <c r="O90" t="str">
        <f>IF(FRL!C90="","",FRL!C90)</f>
        <v/>
      </c>
      <c r="P90" t="str">
        <f>IF(FRL!D90="","",FRL!D90)</f>
        <v/>
      </c>
      <c r="Q90" s="19" t="str">
        <f t="shared" si="9"/>
        <v/>
      </c>
      <c r="R90" t="str">
        <f t="array" ref="R90">IF(Q90="","",RANK(Q90, $Q$2:$Q$241) + COUNTIFS($Q$2:$Q$241, Q90, $P$2:$P$241, "&lt;"&amp;P90) + COUNTIFS($Q$2:$Q$241, Q90, $P$2:$P$241, P90, $M$2:$M$241, "&lt;"&amp;M90))</f>
        <v/>
      </c>
      <c r="S90" t="str">
        <f ca="1">IF(FRL!F90="","",FRL!F90)</f>
        <v/>
      </c>
      <c r="T90" s="6" t="str">
        <f t="shared" ca="1" si="10"/>
        <v/>
      </c>
      <c r="U90" s="6" t="str">
        <f t="shared" ca="1" si="11"/>
        <v/>
      </c>
      <c r="V90" t="str">
        <f>IF(R90="","",FRL!H90)</f>
        <v/>
      </c>
    </row>
    <row r="91" spans="1:22" x14ac:dyDescent="0.25">
      <c r="A91" t="str">
        <f>IF(Win!A91="","",Win!A91)</f>
        <v/>
      </c>
      <c r="B91" t="str">
        <f>IF(Win!B91="","",VALUE(Win!B91))</f>
        <v/>
      </c>
      <c r="C91" t="str">
        <f>IF(Win!C91="","",Win!C91)</f>
        <v/>
      </c>
      <c r="D91" t="str">
        <f>IF(Win!D91="","",Win!D91)</f>
        <v/>
      </c>
      <c r="E91" s="19" t="str">
        <f t="shared" si="6"/>
        <v/>
      </c>
      <c r="F91" t="str">
        <f t="array" ref="F91">IF(E91="","",RANK(E91, $E$2:$E$241) + COUNTIFS($E$2:$E$241, E91, $D$2:$D$241, "&lt;"&amp;D91) + COUNTIFS($E$2:$E$241, E91, $D$2:$D$241, D91, $A$2:$A$241, "&lt;"&amp;A91))</f>
        <v/>
      </c>
      <c r="G91" t="str">
        <f ca="1">IF(Win!F91="","",Win!F91)</f>
        <v/>
      </c>
      <c r="H91" s="6" t="str">
        <f t="shared" ca="1" si="7"/>
        <v/>
      </c>
      <c r="I91" s="6" t="str">
        <f t="shared" ca="1" si="8"/>
        <v/>
      </c>
      <c r="J91" t="str">
        <f>IF(F91="","",Win!H91)</f>
        <v/>
      </c>
      <c r="M91" t="str">
        <f>IF(FRL!A91="","",FRL!A91)</f>
        <v/>
      </c>
      <c r="N91" t="str">
        <f>IF(FRL!B91="","",FRL!B91)</f>
        <v/>
      </c>
      <c r="O91" t="str">
        <f>IF(FRL!C91="","",FRL!C91)</f>
        <v/>
      </c>
      <c r="P91" t="str">
        <f>IF(FRL!D91="","",FRL!D91)</f>
        <v/>
      </c>
      <c r="Q91" s="19" t="str">
        <f t="shared" si="9"/>
        <v/>
      </c>
      <c r="R91" t="str">
        <f t="array" ref="R91">IF(Q91="","",RANK(Q91, $Q$2:$Q$241) + COUNTIFS($Q$2:$Q$241, Q91, $P$2:$P$241, "&lt;"&amp;P91) + COUNTIFS($Q$2:$Q$241, Q91, $P$2:$P$241, P91, $M$2:$M$241, "&lt;"&amp;M91))</f>
        <v/>
      </c>
      <c r="S91" t="str">
        <f ca="1">IF(FRL!F91="","",FRL!F91)</f>
        <v/>
      </c>
      <c r="T91" s="6" t="str">
        <f t="shared" ca="1" si="10"/>
        <v/>
      </c>
      <c r="U91" s="6" t="str">
        <f t="shared" ca="1" si="11"/>
        <v/>
      </c>
      <c r="V91" t="str">
        <f>IF(R91="","",FRL!H91)</f>
        <v/>
      </c>
    </row>
    <row r="92" spans="1:22" x14ac:dyDescent="0.25">
      <c r="A92" t="str">
        <f>IF(Win!A92="","",Win!A92)</f>
        <v/>
      </c>
      <c r="B92" t="str">
        <f>IF(Win!B92="","",VALUE(Win!B92))</f>
        <v/>
      </c>
      <c r="C92" t="str">
        <f>IF(Win!C92="","",Win!C92)</f>
        <v/>
      </c>
      <c r="D92" t="str">
        <f>IF(Win!D92="","",Win!D92)</f>
        <v/>
      </c>
      <c r="E92" s="19" t="str">
        <f t="shared" si="6"/>
        <v/>
      </c>
      <c r="F92" t="str">
        <f t="array" ref="F92">IF(E92="","",RANK(E92, $E$2:$E$241) + COUNTIFS($E$2:$E$241, E92, $D$2:$D$241, "&lt;"&amp;D92) + COUNTIFS($E$2:$E$241, E92, $D$2:$D$241, D92, $A$2:$A$241, "&lt;"&amp;A92))</f>
        <v/>
      </c>
      <c r="G92" t="str">
        <f ca="1">IF(Win!F92="","",Win!F92)</f>
        <v/>
      </c>
      <c r="H92" s="6" t="str">
        <f t="shared" ca="1" si="7"/>
        <v/>
      </c>
      <c r="I92" s="6" t="str">
        <f t="shared" ca="1" si="8"/>
        <v/>
      </c>
      <c r="J92" t="str">
        <f>IF(F92="","",Win!H92)</f>
        <v/>
      </c>
      <c r="M92" t="str">
        <f>IF(FRL!A92="","",FRL!A92)</f>
        <v/>
      </c>
      <c r="N92" t="str">
        <f>IF(FRL!B92="","",FRL!B92)</f>
        <v/>
      </c>
      <c r="O92" t="str">
        <f>IF(FRL!C92="","",FRL!C92)</f>
        <v/>
      </c>
      <c r="P92" t="str">
        <f>IF(FRL!D92="","",FRL!D92)</f>
        <v/>
      </c>
      <c r="Q92" s="19" t="str">
        <f t="shared" si="9"/>
        <v/>
      </c>
      <c r="R92" t="str">
        <f t="array" ref="R92">IF(Q92="","",RANK(Q92, $Q$2:$Q$241) + COUNTIFS($Q$2:$Q$241, Q92, $P$2:$P$241, "&lt;"&amp;P92) + COUNTIFS($Q$2:$Q$241, Q92, $P$2:$P$241, P92, $M$2:$M$241, "&lt;"&amp;M92))</f>
        <v/>
      </c>
      <c r="S92" t="str">
        <f ca="1">IF(FRL!F92="","",FRL!F92)</f>
        <v/>
      </c>
      <c r="T92" s="6" t="str">
        <f t="shared" ca="1" si="10"/>
        <v/>
      </c>
      <c r="U92" s="6" t="str">
        <f t="shared" ca="1" si="11"/>
        <v/>
      </c>
      <c r="V92" t="str">
        <f>IF(R92="","",FRL!H92)</f>
        <v/>
      </c>
    </row>
    <row r="93" spans="1:22" x14ac:dyDescent="0.25">
      <c r="A93" t="str">
        <f>IF(Win!A93="","",Win!A93)</f>
        <v/>
      </c>
      <c r="B93" t="str">
        <f>IF(Win!B93="","",VALUE(Win!B93))</f>
        <v/>
      </c>
      <c r="C93" t="str">
        <f>IF(Win!C93="","",Win!C93)</f>
        <v/>
      </c>
      <c r="D93" t="str">
        <f>IF(Win!D93="","",Win!D93)</f>
        <v/>
      </c>
      <c r="E93" s="19" t="str">
        <f t="shared" si="6"/>
        <v/>
      </c>
      <c r="F93" t="str">
        <f t="array" ref="F93">IF(E93="","",RANK(E93, $E$2:$E$241) + COUNTIFS($E$2:$E$241, E93, $D$2:$D$241, "&lt;"&amp;D93) + COUNTIFS($E$2:$E$241, E93, $D$2:$D$241, D93, $A$2:$A$241, "&lt;"&amp;A93))</f>
        <v/>
      </c>
      <c r="G93" t="str">
        <f ca="1">IF(Win!F93="","",Win!F93)</f>
        <v/>
      </c>
      <c r="H93" s="6" t="str">
        <f t="shared" ca="1" si="7"/>
        <v/>
      </c>
      <c r="I93" s="6" t="str">
        <f t="shared" ca="1" si="8"/>
        <v/>
      </c>
      <c r="J93" t="str">
        <f>IF(F93="","",Win!H93)</f>
        <v/>
      </c>
      <c r="M93" t="str">
        <f>IF(FRL!A93="","",FRL!A93)</f>
        <v/>
      </c>
      <c r="N93" t="str">
        <f>IF(FRL!B93="","",FRL!B93)</f>
        <v/>
      </c>
      <c r="O93" t="str">
        <f>IF(FRL!C93="","",FRL!C93)</f>
        <v/>
      </c>
      <c r="P93" t="str">
        <f>IF(FRL!D93="","",FRL!D93)</f>
        <v/>
      </c>
      <c r="Q93" s="19" t="str">
        <f t="shared" si="9"/>
        <v/>
      </c>
      <c r="R93" t="str">
        <f t="array" ref="R93">IF(Q93="","",RANK(Q93, $Q$2:$Q$241) + COUNTIFS($Q$2:$Q$241, Q93, $P$2:$P$241, "&lt;"&amp;P93) + COUNTIFS($Q$2:$Q$241, Q93, $P$2:$P$241, P93, $M$2:$M$241, "&lt;"&amp;M93))</f>
        <v/>
      </c>
      <c r="S93" t="str">
        <f ca="1">IF(FRL!F93="","",FRL!F93)</f>
        <v/>
      </c>
      <c r="T93" s="6" t="str">
        <f t="shared" ca="1" si="10"/>
        <v/>
      </c>
      <c r="U93" s="6" t="str">
        <f t="shared" ca="1" si="11"/>
        <v/>
      </c>
      <c r="V93" t="str">
        <f>IF(R93="","",FRL!H93)</f>
        <v/>
      </c>
    </row>
    <row r="94" spans="1:22" x14ac:dyDescent="0.25">
      <c r="A94" t="str">
        <f>IF(Win!A94="","",Win!A94)</f>
        <v/>
      </c>
      <c r="B94" t="str">
        <f>IF(Win!B94="","",VALUE(Win!B94))</f>
        <v/>
      </c>
      <c r="C94" t="str">
        <f>IF(Win!C94="","",Win!C94)</f>
        <v/>
      </c>
      <c r="D94" t="str">
        <f>IF(Win!D94="","",Win!D94)</f>
        <v/>
      </c>
      <c r="E94" s="19" t="str">
        <f t="shared" si="6"/>
        <v/>
      </c>
      <c r="F94" t="str">
        <f t="array" ref="F94">IF(E94="","",RANK(E94, $E$2:$E$241) + COUNTIFS($E$2:$E$241, E94, $D$2:$D$241, "&lt;"&amp;D94) + COUNTIFS($E$2:$E$241, E94, $D$2:$D$241, D94, $A$2:$A$241, "&lt;"&amp;A94))</f>
        <v/>
      </c>
      <c r="G94" t="str">
        <f ca="1">IF(Win!F94="","",Win!F94)</f>
        <v/>
      </c>
      <c r="H94" s="6" t="str">
        <f t="shared" ca="1" si="7"/>
        <v/>
      </c>
      <c r="I94" s="6" t="str">
        <f t="shared" ca="1" si="8"/>
        <v/>
      </c>
      <c r="J94" t="str">
        <f>IF(F94="","",Win!H94)</f>
        <v/>
      </c>
      <c r="M94" t="str">
        <f>IF(FRL!A94="","",FRL!A94)</f>
        <v/>
      </c>
      <c r="N94" t="str">
        <f>IF(FRL!B94="","",FRL!B94)</f>
        <v/>
      </c>
      <c r="O94" t="str">
        <f>IF(FRL!C94="","",FRL!C94)</f>
        <v/>
      </c>
      <c r="P94" t="str">
        <f>IF(FRL!D94="","",FRL!D94)</f>
        <v/>
      </c>
      <c r="Q94" s="19" t="str">
        <f t="shared" si="9"/>
        <v/>
      </c>
      <c r="R94" t="str">
        <f t="array" ref="R94">IF(Q94="","",RANK(Q94, $Q$2:$Q$241) + COUNTIFS($Q$2:$Q$241, Q94, $P$2:$P$241, "&lt;"&amp;P94) + COUNTIFS($Q$2:$Q$241, Q94, $P$2:$P$241, P94, $M$2:$M$241, "&lt;"&amp;M94))</f>
        <v/>
      </c>
      <c r="S94" t="str">
        <f ca="1">IF(FRL!F94="","",FRL!F94)</f>
        <v/>
      </c>
      <c r="T94" s="6" t="str">
        <f t="shared" ca="1" si="10"/>
        <v/>
      </c>
      <c r="U94" s="6" t="str">
        <f t="shared" ca="1" si="11"/>
        <v/>
      </c>
      <c r="V94" t="str">
        <f>IF(R94="","",FRL!H94)</f>
        <v/>
      </c>
    </row>
    <row r="95" spans="1:22" x14ac:dyDescent="0.25">
      <c r="A95" t="str">
        <f>IF(Win!A95="","",Win!A95)</f>
        <v/>
      </c>
      <c r="B95" t="str">
        <f>IF(Win!B95="","",VALUE(Win!B95))</f>
        <v/>
      </c>
      <c r="C95" t="str">
        <f>IF(Win!C95="","",Win!C95)</f>
        <v/>
      </c>
      <c r="D95" t="str">
        <f>IF(Win!D95="","",Win!D95)</f>
        <v/>
      </c>
      <c r="E95" s="19" t="str">
        <f t="shared" si="6"/>
        <v/>
      </c>
      <c r="F95" t="str">
        <f t="array" ref="F95">IF(E95="","",RANK(E95, $E$2:$E$241) + COUNTIFS($E$2:$E$241, E95, $D$2:$D$241, "&lt;"&amp;D95) + COUNTIFS($E$2:$E$241, E95, $D$2:$D$241, D95, $A$2:$A$241, "&lt;"&amp;A95))</f>
        <v/>
      </c>
      <c r="G95" t="str">
        <f ca="1">IF(Win!F95="","",Win!F95)</f>
        <v/>
      </c>
      <c r="H95" s="6" t="str">
        <f t="shared" ca="1" si="7"/>
        <v/>
      </c>
      <c r="I95" s="6" t="str">
        <f t="shared" ca="1" si="8"/>
        <v/>
      </c>
      <c r="J95" t="str">
        <f>IF(F95="","",Win!H95)</f>
        <v/>
      </c>
      <c r="M95" t="str">
        <f>IF(FRL!A95="","",FRL!A95)</f>
        <v/>
      </c>
      <c r="N95" t="str">
        <f>IF(FRL!B95="","",FRL!B95)</f>
        <v/>
      </c>
      <c r="O95" t="str">
        <f>IF(FRL!C95="","",FRL!C95)</f>
        <v/>
      </c>
      <c r="P95" t="str">
        <f>IF(FRL!D95="","",FRL!D95)</f>
        <v/>
      </c>
      <c r="Q95" s="19" t="str">
        <f t="shared" si="9"/>
        <v/>
      </c>
      <c r="R95" t="str">
        <f t="array" ref="R95">IF(Q95="","",RANK(Q95, $Q$2:$Q$241) + COUNTIFS($Q$2:$Q$241, Q95, $P$2:$P$241, "&lt;"&amp;P95) + COUNTIFS($Q$2:$Q$241, Q95, $P$2:$P$241, P95, $M$2:$M$241, "&lt;"&amp;M95))</f>
        <v/>
      </c>
      <c r="S95" t="str">
        <f ca="1">IF(FRL!F95="","",FRL!F95)</f>
        <v/>
      </c>
      <c r="T95" s="6" t="str">
        <f t="shared" ca="1" si="10"/>
        <v/>
      </c>
      <c r="U95" s="6" t="str">
        <f t="shared" ca="1" si="11"/>
        <v/>
      </c>
      <c r="V95" t="str">
        <f>IF(R95="","",FRL!H95)</f>
        <v/>
      </c>
    </row>
    <row r="96" spans="1:22" x14ac:dyDescent="0.25">
      <c r="A96" t="str">
        <f>IF(Win!A96="","",Win!A96)</f>
        <v/>
      </c>
      <c r="B96" t="str">
        <f>IF(Win!B96="","",VALUE(Win!B96))</f>
        <v/>
      </c>
      <c r="C96" t="str">
        <f>IF(Win!C96="","",Win!C96)</f>
        <v/>
      </c>
      <c r="D96" t="str">
        <f>IF(Win!D96="","",Win!D96)</f>
        <v/>
      </c>
      <c r="E96" s="19" t="str">
        <f t="shared" si="6"/>
        <v/>
      </c>
      <c r="F96" t="str">
        <f t="array" ref="F96">IF(E96="","",RANK(E96, $E$2:$E$241) + COUNTIFS($E$2:$E$241, E96, $D$2:$D$241, "&lt;"&amp;D96) + COUNTIFS($E$2:$E$241, E96, $D$2:$D$241, D96, $A$2:$A$241, "&lt;"&amp;A96))</f>
        <v/>
      </c>
      <c r="G96" t="str">
        <f ca="1">IF(Win!F96="","",Win!F96)</f>
        <v/>
      </c>
      <c r="H96" s="6" t="str">
        <f t="shared" ca="1" si="7"/>
        <v/>
      </c>
      <c r="I96" s="6" t="str">
        <f t="shared" ca="1" si="8"/>
        <v/>
      </c>
      <c r="J96" t="str">
        <f>IF(F96="","",Win!H96)</f>
        <v/>
      </c>
      <c r="M96" t="str">
        <f>IF(FRL!A96="","",FRL!A96)</f>
        <v/>
      </c>
      <c r="N96" t="str">
        <f>IF(FRL!B96="","",FRL!B96)</f>
        <v/>
      </c>
      <c r="O96" t="str">
        <f>IF(FRL!C96="","",FRL!C96)</f>
        <v/>
      </c>
      <c r="P96" t="str">
        <f>IF(FRL!D96="","",FRL!D96)</f>
        <v/>
      </c>
      <c r="Q96" s="19" t="str">
        <f t="shared" si="9"/>
        <v/>
      </c>
      <c r="R96" t="str">
        <f t="array" ref="R96">IF(Q96="","",RANK(Q96, $Q$2:$Q$241) + COUNTIFS($Q$2:$Q$241, Q96, $P$2:$P$241, "&lt;"&amp;P96) + COUNTIFS($Q$2:$Q$241, Q96, $P$2:$P$241, P96, $M$2:$M$241, "&lt;"&amp;M96))</f>
        <v/>
      </c>
      <c r="S96" t="str">
        <f ca="1">IF(FRL!F96="","",FRL!F96)</f>
        <v/>
      </c>
      <c r="T96" s="6" t="str">
        <f t="shared" ca="1" si="10"/>
        <v/>
      </c>
      <c r="U96" s="6" t="str">
        <f t="shared" ca="1" si="11"/>
        <v/>
      </c>
      <c r="V96" t="str">
        <f>IF(R96="","",FRL!H96)</f>
        <v/>
      </c>
    </row>
    <row r="97" spans="1:22" x14ac:dyDescent="0.25">
      <c r="A97" t="str">
        <f>IF(Win!A97="","",Win!A97)</f>
        <v/>
      </c>
      <c r="B97" t="str">
        <f>IF(Win!B97="","",VALUE(Win!B97))</f>
        <v/>
      </c>
      <c r="C97" t="str">
        <f>IF(Win!C97="","",Win!C97)</f>
        <v/>
      </c>
      <c r="D97" t="str">
        <f>IF(Win!D97="","",Win!D97)</f>
        <v/>
      </c>
      <c r="E97" s="19" t="str">
        <f t="shared" si="6"/>
        <v/>
      </c>
      <c r="F97" t="str">
        <f t="array" ref="F97">IF(E97="","",RANK(E97, $E$2:$E$241) + COUNTIFS($E$2:$E$241, E97, $D$2:$D$241, "&lt;"&amp;D97) + COUNTIFS($E$2:$E$241, E97, $D$2:$D$241, D97, $A$2:$A$241, "&lt;"&amp;A97))</f>
        <v/>
      </c>
      <c r="G97" t="str">
        <f ca="1">IF(Win!F97="","",Win!F97)</f>
        <v/>
      </c>
      <c r="H97" s="6" t="str">
        <f t="shared" ca="1" si="7"/>
        <v/>
      </c>
      <c r="I97" s="6" t="str">
        <f t="shared" ca="1" si="8"/>
        <v/>
      </c>
      <c r="J97" t="str">
        <f>IF(F97="","",Win!H97)</f>
        <v/>
      </c>
      <c r="M97" t="str">
        <f>IF(FRL!A97="","",FRL!A97)</f>
        <v/>
      </c>
      <c r="N97" t="str">
        <f>IF(FRL!B97="","",FRL!B97)</f>
        <v/>
      </c>
      <c r="O97" t="str">
        <f>IF(FRL!C97="","",FRL!C97)</f>
        <v/>
      </c>
      <c r="P97" t="str">
        <f>IF(FRL!D97="","",FRL!D97)</f>
        <v/>
      </c>
      <c r="Q97" s="19" t="str">
        <f t="shared" si="9"/>
        <v/>
      </c>
      <c r="R97" t="str">
        <f t="array" ref="R97">IF(Q97="","",RANK(Q97, $Q$2:$Q$241) + COUNTIFS($Q$2:$Q$241, Q97, $P$2:$P$241, "&lt;"&amp;P97) + COUNTIFS($Q$2:$Q$241, Q97, $P$2:$P$241, P97, $M$2:$M$241, "&lt;"&amp;M97))</f>
        <v/>
      </c>
      <c r="S97" t="str">
        <f ca="1">IF(FRL!F97="","",FRL!F97)</f>
        <v/>
      </c>
      <c r="T97" s="6" t="str">
        <f t="shared" ca="1" si="10"/>
        <v/>
      </c>
      <c r="U97" s="6" t="str">
        <f t="shared" ca="1" si="11"/>
        <v/>
      </c>
      <c r="V97" t="str">
        <f>IF(R97="","",FRL!H97)</f>
        <v/>
      </c>
    </row>
    <row r="98" spans="1:22" x14ac:dyDescent="0.25">
      <c r="A98" t="str">
        <f>IF(Win!A98="","",Win!A98)</f>
        <v/>
      </c>
      <c r="B98" t="str">
        <f>IF(Win!B98="","",VALUE(Win!B98))</f>
        <v/>
      </c>
      <c r="C98" t="str">
        <f>IF(Win!C98="","",Win!C98)</f>
        <v/>
      </c>
      <c r="D98" t="str">
        <f>IF(Win!D98="","",Win!D98)</f>
        <v/>
      </c>
      <c r="E98" s="19" t="str">
        <f t="shared" si="6"/>
        <v/>
      </c>
      <c r="F98" t="str">
        <f t="array" ref="F98">IF(E98="","",RANK(E98, $E$2:$E$241) + COUNTIFS($E$2:$E$241, E98, $D$2:$D$241, "&lt;"&amp;D98) + COUNTIFS($E$2:$E$241, E98, $D$2:$D$241, D98, $A$2:$A$241, "&lt;"&amp;A98))</f>
        <v/>
      </c>
      <c r="G98" t="str">
        <f ca="1">IF(Win!F98="","",Win!F98)</f>
        <v/>
      </c>
      <c r="H98" s="6" t="str">
        <f t="shared" ca="1" si="7"/>
        <v/>
      </c>
      <c r="I98" s="6" t="str">
        <f t="shared" ca="1" si="8"/>
        <v/>
      </c>
      <c r="J98" t="str">
        <f>IF(F98="","",Win!H98)</f>
        <v/>
      </c>
      <c r="M98" t="str">
        <f>IF(FRL!A98="","",FRL!A98)</f>
        <v/>
      </c>
      <c r="N98" t="str">
        <f>IF(FRL!B98="","",FRL!B98)</f>
        <v/>
      </c>
      <c r="O98" t="str">
        <f>IF(FRL!C98="","",FRL!C98)</f>
        <v/>
      </c>
      <c r="P98" t="str">
        <f>IF(FRL!D98="","",FRL!D98)</f>
        <v/>
      </c>
      <c r="Q98" s="19" t="str">
        <f t="shared" si="9"/>
        <v/>
      </c>
      <c r="R98" t="str">
        <f t="array" ref="R98">IF(Q98="","",RANK(Q98, $Q$2:$Q$241) + COUNTIFS($Q$2:$Q$241, Q98, $P$2:$P$241, "&lt;"&amp;P98) + COUNTIFS($Q$2:$Q$241, Q98, $P$2:$P$241, P98, $M$2:$M$241, "&lt;"&amp;M98))</f>
        <v/>
      </c>
      <c r="S98" t="str">
        <f ca="1">IF(FRL!F98="","",FRL!F98)</f>
        <v/>
      </c>
      <c r="T98" s="6" t="str">
        <f t="shared" ca="1" si="10"/>
        <v/>
      </c>
      <c r="U98" s="6" t="str">
        <f t="shared" ca="1" si="11"/>
        <v/>
      </c>
      <c r="V98" t="str">
        <f>IF(R98="","",FRL!H98)</f>
        <v/>
      </c>
    </row>
    <row r="99" spans="1:22" x14ac:dyDescent="0.25">
      <c r="A99" t="str">
        <f>IF(Win!A99="","",Win!A99)</f>
        <v/>
      </c>
      <c r="B99" t="str">
        <f>IF(Win!B99="","",VALUE(Win!B99))</f>
        <v/>
      </c>
      <c r="C99" t="str">
        <f>IF(Win!C99="","",Win!C99)</f>
        <v/>
      </c>
      <c r="D99" t="str">
        <f>IF(Win!D99="","",Win!D99)</f>
        <v/>
      </c>
      <c r="E99" s="19" t="str">
        <f t="shared" si="6"/>
        <v/>
      </c>
      <c r="F99" t="str">
        <f t="array" ref="F99">IF(E99="","",RANK(E99, $E$2:$E$241) + COUNTIFS($E$2:$E$241, E99, $D$2:$D$241, "&lt;"&amp;D99) + COUNTIFS($E$2:$E$241, E99, $D$2:$D$241, D99, $A$2:$A$241, "&lt;"&amp;A99))</f>
        <v/>
      </c>
      <c r="G99" t="str">
        <f ca="1">IF(Win!F99="","",Win!F99)</f>
        <v/>
      </c>
      <c r="H99" s="6" t="str">
        <f t="shared" ca="1" si="7"/>
        <v/>
      </c>
      <c r="I99" s="6" t="str">
        <f t="shared" ca="1" si="8"/>
        <v/>
      </c>
      <c r="J99" t="str">
        <f>IF(F99="","",Win!H99)</f>
        <v/>
      </c>
      <c r="M99" t="str">
        <f>IF(FRL!A99="","",FRL!A99)</f>
        <v/>
      </c>
      <c r="N99" t="str">
        <f>IF(FRL!B99="","",FRL!B99)</f>
        <v/>
      </c>
      <c r="O99" t="str">
        <f>IF(FRL!C99="","",FRL!C99)</f>
        <v/>
      </c>
      <c r="P99" t="str">
        <f>IF(FRL!D99="","",FRL!D99)</f>
        <v/>
      </c>
      <c r="Q99" s="19" t="str">
        <f t="shared" si="9"/>
        <v/>
      </c>
      <c r="R99" t="str">
        <f t="array" ref="R99">IF(Q99="","",RANK(Q99, $Q$2:$Q$241) + COUNTIFS($Q$2:$Q$241, Q99, $P$2:$P$241, "&lt;"&amp;P99) + COUNTIFS($Q$2:$Q$241, Q99, $P$2:$P$241, P99, $M$2:$M$241, "&lt;"&amp;M99))</f>
        <v/>
      </c>
      <c r="S99" t="str">
        <f ca="1">IF(FRL!F99="","",FRL!F99)</f>
        <v/>
      </c>
      <c r="T99" s="6" t="str">
        <f t="shared" ca="1" si="10"/>
        <v/>
      </c>
      <c r="U99" s="6" t="str">
        <f t="shared" ca="1" si="11"/>
        <v/>
      </c>
      <c r="V99" t="str">
        <f>IF(R99="","",FRL!H99)</f>
        <v/>
      </c>
    </row>
    <row r="100" spans="1:22" x14ac:dyDescent="0.25">
      <c r="A100" t="str">
        <f>IF(Win!A100="","",Win!A100)</f>
        <v/>
      </c>
      <c r="B100" t="str">
        <f>IF(Win!B100="","",VALUE(Win!B100))</f>
        <v/>
      </c>
      <c r="C100" t="str">
        <f>IF(Win!C100="","",Win!C100)</f>
        <v/>
      </c>
      <c r="D100" t="str">
        <f>IF(Win!D100="","",Win!D100)</f>
        <v/>
      </c>
      <c r="E100" s="19" t="str">
        <f t="shared" si="6"/>
        <v/>
      </c>
      <c r="F100" t="str">
        <f t="array" ref="F100">IF(E100="","",RANK(E100, $E$2:$E$241) + COUNTIFS($E$2:$E$241, E100, $D$2:$D$241, "&lt;"&amp;D100) + COUNTIFS($E$2:$E$241, E100, $D$2:$D$241, D100, $A$2:$A$241, "&lt;"&amp;A100))</f>
        <v/>
      </c>
      <c r="G100" t="str">
        <f ca="1">IF(Win!F100="","",Win!F100)</f>
        <v/>
      </c>
      <c r="H100" s="6" t="str">
        <f t="shared" ca="1" si="7"/>
        <v/>
      </c>
      <c r="I100" s="6" t="str">
        <f t="shared" ca="1" si="8"/>
        <v/>
      </c>
      <c r="J100" t="str">
        <f>IF(F100="","",Win!H100)</f>
        <v/>
      </c>
      <c r="M100" t="str">
        <f>IF(FRL!A100="","",FRL!A100)</f>
        <v/>
      </c>
      <c r="N100" t="str">
        <f>IF(FRL!B100="","",FRL!B100)</f>
        <v/>
      </c>
      <c r="O100" t="str">
        <f>IF(FRL!C100="","",FRL!C100)</f>
        <v/>
      </c>
      <c r="P100" t="str">
        <f>IF(FRL!D100="","",FRL!D100)</f>
        <v/>
      </c>
      <c r="Q100" s="19" t="str">
        <f t="shared" si="9"/>
        <v/>
      </c>
      <c r="R100" t="str">
        <f t="array" ref="R100">IF(Q100="","",RANK(Q100, $Q$2:$Q$241) + COUNTIFS($Q$2:$Q$241, Q100, $P$2:$P$241, "&lt;"&amp;P100) + COUNTIFS($Q$2:$Q$241, Q100, $P$2:$P$241, P100, $M$2:$M$241, "&lt;"&amp;M100))</f>
        <v/>
      </c>
      <c r="S100" t="str">
        <f ca="1">IF(FRL!F100="","",FRL!F100)</f>
        <v/>
      </c>
      <c r="T100" s="6" t="str">
        <f t="shared" ca="1" si="10"/>
        <v/>
      </c>
      <c r="U100" s="6" t="str">
        <f t="shared" ca="1" si="11"/>
        <v/>
      </c>
      <c r="V100" t="str">
        <f>IF(R100="","",FRL!H100)</f>
        <v/>
      </c>
    </row>
    <row r="101" spans="1:22" x14ac:dyDescent="0.25">
      <c r="A101" t="str">
        <f>IF(Win!A101="","",Win!A101)</f>
        <v/>
      </c>
      <c r="B101" t="str">
        <f>IF(Win!B101="","",VALUE(Win!B101))</f>
        <v/>
      </c>
      <c r="C101" t="str">
        <f>IF(Win!C101="","",Win!C101)</f>
        <v/>
      </c>
      <c r="D101" t="str">
        <f>IF(Win!D101="","",Win!D101)</f>
        <v/>
      </c>
      <c r="E101" s="19" t="str">
        <f t="shared" si="6"/>
        <v/>
      </c>
      <c r="F101" t="str">
        <f t="array" ref="F101">IF(E101="","",RANK(E101, $E$2:$E$241) + COUNTIFS($E$2:$E$241, E101, $D$2:$D$241, "&lt;"&amp;D101) + COUNTIFS($E$2:$E$241, E101, $D$2:$D$241, D101, $A$2:$A$241, "&lt;"&amp;A101))</f>
        <v/>
      </c>
      <c r="G101" t="str">
        <f ca="1">IF(Win!F101="","",Win!F101)</f>
        <v/>
      </c>
      <c r="H101" s="6" t="str">
        <f t="shared" ca="1" si="7"/>
        <v/>
      </c>
      <c r="I101" s="6" t="str">
        <f t="shared" ca="1" si="8"/>
        <v/>
      </c>
      <c r="J101" t="str">
        <f>IF(F101="","",Win!H101)</f>
        <v/>
      </c>
      <c r="M101" t="str">
        <f>IF(FRL!A101="","",FRL!A101)</f>
        <v/>
      </c>
      <c r="N101" t="str">
        <f>IF(FRL!B101="","",FRL!B101)</f>
        <v/>
      </c>
      <c r="O101" t="str">
        <f>IF(FRL!C101="","",FRL!C101)</f>
        <v/>
      </c>
      <c r="P101" t="str">
        <f>IF(FRL!D101="","",FRL!D101)</f>
        <v/>
      </c>
      <c r="Q101" s="19" t="str">
        <f t="shared" si="9"/>
        <v/>
      </c>
      <c r="R101" t="str">
        <f t="array" ref="R101">IF(Q101="","",RANK(Q101, $Q$2:$Q$241) + COUNTIFS($Q$2:$Q$241, Q101, $P$2:$P$241, "&lt;"&amp;P101) + COUNTIFS($Q$2:$Q$241, Q101, $P$2:$P$241, P101, $M$2:$M$241, "&lt;"&amp;M101))</f>
        <v/>
      </c>
      <c r="S101" t="str">
        <f ca="1">IF(FRL!F101="","",FRL!F101)</f>
        <v/>
      </c>
      <c r="T101" s="6" t="str">
        <f t="shared" ca="1" si="10"/>
        <v/>
      </c>
      <c r="U101" s="6" t="str">
        <f t="shared" ca="1" si="11"/>
        <v/>
      </c>
      <c r="V101" t="str">
        <f>IF(R101="","",FRL!H101)</f>
        <v/>
      </c>
    </row>
    <row r="102" spans="1:22" x14ac:dyDescent="0.25">
      <c r="A102" t="str">
        <f>IF(Win!A102="","",Win!A102)</f>
        <v/>
      </c>
      <c r="B102" t="str">
        <f>IF(Win!B102="","",VALUE(Win!B102))</f>
        <v/>
      </c>
      <c r="C102" t="str">
        <f>IF(Win!C102="","",Win!C102)</f>
        <v/>
      </c>
      <c r="D102" t="str">
        <f>IF(Win!D102="","",Win!D102)</f>
        <v/>
      </c>
      <c r="E102" s="19" t="str">
        <f t="shared" si="6"/>
        <v/>
      </c>
      <c r="F102" t="str">
        <f t="array" ref="F102">IF(E102="","",RANK(E102, $E$2:$E$241) + COUNTIFS($E$2:$E$241, E102, $D$2:$D$241, "&lt;"&amp;D102) + COUNTIFS($E$2:$E$241, E102, $D$2:$D$241, D102, $A$2:$A$241, "&lt;"&amp;A102))</f>
        <v/>
      </c>
      <c r="G102" t="str">
        <f ca="1">IF(Win!F102="","",Win!F102)</f>
        <v/>
      </c>
      <c r="H102" s="6" t="str">
        <f t="shared" ca="1" si="7"/>
        <v/>
      </c>
      <c r="I102" s="6" t="str">
        <f t="shared" ca="1" si="8"/>
        <v/>
      </c>
      <c r="J102" t="str">
        <f>IF(F102="","",Win!H102)</f>
        <v/>
      </c>
      <c r="M102" t="str">
        <f>IF(FRL!A102="","",FRL!A102)</f>
        <v/>
      </c>
      <c r="N102" t="str">
        <f>IF(FRL!B102="","",FRL!B102)</f>
        <v/>
      </c>
      <c r="O102" t="str">
        <f>IF(FRL!C102="","",FRL!C102)</f>
        <v/>
      </c>
      <c r="P102" t="str">
        <f>IF(FRL!D102="","",FRL!D102)</f>
        <v/>
      </c>
      <c r="Q102" s="19" t="str">
        <f t="shared" si="9"/>
        <v/>
      </c>
      <c r="R102" t="str">
        <f t="array" ref="R102">IF(Q102="","",RANK(Q102, $Q$2:$Q$241) + COUNTIFS($Q$2:$Q$241, Q102, $P$2:$P$241, "&lt;"&amp;P102) + COUNTIFS($Q$2:$Q$241, Q102, $P$2:$P$241, P102, $M$2:$M$241, "&lt;"&amp;M102))</f>
        <v/>
      </c>
      <c r="S102" t="str">
        <f ca="1">IF(FRL!F102="","",FRL!F102)</f>
        <v/>
      </c>
      <c r="T102" s="6" t="str">
        <f t="shared" ca="1" si="10"/>
        <v/>
      </c>
      <c r="U102" s="6" t="str">
        <f t="shared" ca="1" si="11"/>
        <v/>
      </c>
      <c r="V102" t="str">
        <f>IF(R102="","",FRL!H102)</f>
        <v/>
      </c>
    </row>
    <row r="103" spans="1:22" x14ac:dyDescent="0.25">
      <c r="A103" t="str">
        <f>IF(Win!A103="","",Win!A103)</f>
        <v/>
      </c>
      <c r="B103" t="str">
        <f>IF(Win!B103="","",VALUE(Win!B103))</f>
        <v/>
      </c>
      <c r="C103" t="str">
        <f>IF(Win!C103="","",Win!C103)</f>
        <v/>
      </c>
      <c r="D103" t="str">
        <f>IF(Win!D103="","",Win!D103)</f>
        <v/>
      </c>
      <c r="E103" s="19" t="str">
        <f t="shared" si="6"/>
        <v/>
      </c>
      <c r="F103" t="str">
        <f t="array" ref="F103">IF(E103="","",RANK(E103, $E$2:$E$241) + COUNTIFS($E$2:$E$241, E103, $D$2:$D$241, "&lt;"&amp;D103) + COUNTIFS($E$2:$E$241, E103, $D$2:$D$241, D103, $A$2:$A$241, "&lt;"&amp;A103))</f>
        <v/>
      </c>
      <c r="G103" t="str">
        <f ca="1">IF(Win!F103="","",Win!F103)</f>
        <v/>
      </c>
      <c r="H103" s="6" t="str">
        <f t="shared" ca="1" si="7"/>
        <v/>
      </c>
      <c r="I103" s="6" t="str">
        <f t="shared" ca="1" si="8"/>
        <v/>
      </c>
      <c r="J103" t="str">
        <f>IF(F103="","",Win!H103)</f>
        <v/>
      </c>
      <c r="M103" t="str">
        <f>IF(FRL!A103="","",FRL!A103)</f>
        <v/>
      </c>
      <c r="N103" t="str">
        <f>IF(FRL!B103="","",FRL!B103)</f>
        <v/>
      </c>
      <c r="O103" t="str">
        <f>IF(FRL!C103="","",FRL!C103)</f>
        <v/>
      </c>
      <c r="P103" t="str">
        <f>IF(FRL!D103="","",FRL!D103)</f>
        <v/>
      </c>
      <c r="Q103" s="19" t="str">
        <f t="shared" si="9"/>
        <v/>
      </c>
      <c r="R103" t="str">
        <f t="array" ref="R103">IF(Q103="","",RANK(Q103, $Q$2:$Q$241) + COUNTIFS($Q$2:$Q$241, Q103, $P$2:$P$241, "&lt;"&amp;P103) + COUNTIFS($Q$2:$Q$241, Q103, $P$2:$P$241, P103, $M$2:$M$241, "&lt;"&amp;M103))</f>
        <v/>
      </c>
      <c r="S103" t="str">
        <f ca="1">IF(FRL!F103="","",FRL!F103)</f>
        <v/>
      </c>
      <c r="T103" s="6" t="str">
        <f t="shared" ca="1" si="10"/>
        <v/>
      </c>
      <c r="U103" s="6" t="str">
        <f t="shared" ca="1" si="11"/>
        <v/>
      </c>
      <c r="V103" t="str">
        <f>IF(R103="","",FRL!H103)</f>
        <v/>
      </c>
    </row>
    <row r="104" spans="1:22" x14ac:dyDescent="0.25">
      <c r="A104" t="str">
        <f>IF(Win!A104="","",Win!A104)</f>
        <v/>
      </c>
      <c r="B104" t="str">
        <f>IF(Win!B104="","",VALUE(Win!B104))</f>
        <v/>
      </c>
      <c r="C104" t="str">
        <f>IF(Win!C104="","",Win!C104)</f>
        <v/>
      </c>
      <c r="D104" t="str">
        <f>IF(Win!D104="","",Win!D104)</f>
        <v/>
      </c>
      <c r="E104" s="19" t="str">
        <f t="shared" si="6"/>
        <v/>
      </c>
      <c r="F104" t="str">
        <f t="array" ref="F104">IF(E104="","",RANK(E104, $E$2:$E$241) + COUNTIFS($E$2:$E$241, E104, $D$2:$D$241, "&lt;"&amp;D104) + COUNTIFS($E$2:$E$241, E104, $D$2:$D$241, D104, $A$2:$A$241, "&lt;"&amp;A104))</f>
        <v/>
      </c>
      <c r="G104" t="str">
        <f ca="1">IF(Win!F104="","",Win!F104)</f>
        <v/>
      </c>
      <c r="H104" s="6" t="str">
        <f t="shared" ca="1" si="7"/>
        <v/>
      </c>
      <c r="I104" s="6" t="str">
        <f t="shared" ca="1" si="8"/>
        <v/>
      </c>
      <c r="J104" t="str">
        <f>IF(F104="","",Win!H104)</f>
        <v/>
      </c>
      <c r="M104" t="str">
        <f>IF(FRL!A104="","",FRL!A104)</f>
        <v/>
      </c>
      <c r="N104" t="str">
        <f>IF(FRL!B104="","",FRL!B104)</f>
        <v/>
      </c>
      <c r="O104" t="str">
        <f>IF(FRL!C104="","",FRL!C104)</f>
        <v/>
      </c>
      <c r="P104" t="str">
        <f>IF(FRL!D104="","",FRL!D104)</f>
        <v/>
      </c>
      <c r="Q104" s="19" t="str">
        <f t="shared" si="9"/>
        <v/>
      </c>
      <c r="R104" t="str">
        <f t="array" ref="R104">IF(Q104="","",RANK(Q104, $Q$2:$Q$241) + COUNTIFS($Q$2:$Q$241, Q104, $P$2:$P$241, "&lt;"&amp;P104) + COUNTIFS($Q$2:$Q$241, Q104, $P$2:$P$241, P104, $M$2:$M$241, "&lt;"&amp;M104))</f>
        <v/>
      </c>
      <c r="S104" t="str">
        <f ca="1">IF(FRL!F104="","",FRL!F104)</f>
        <v/>
      </c>
      <c r="T104" s="6" t="str">
        <f t="shared" ca="1" si="10"/>
        <v/>
      </c>
      <c r="U104" s="6" t="str">
        <f t="shared" ca="1" si="11"/>
        <v/>
      </c>
      <c r="V104" t="str">
        <f>IF(R104="","",FRL!H104)</f>
        <v/>
      </c>
    </row>
    <row r="105" spans="1:22" x14ac:dyDescent="0.25">
      <c r="A105" t="str">
        <f>IF(Win!A105="","",Win!A105)</f>
        <v/>
      </c>
      <c r="B105" t="str">
        <f>IF(Win!B105="","",VALUE(Win!B105))</f>
        <v/>
      </c>
      <c r="C105" t="str">
        <f>IF(Win!C105="","",Win!C105)</f>
        <v/>
      </c>
      <c r="D105" t="str">
        <f>IF(Win!D105="","",Win!D105)</f>
        <v/>
      </c>
      <c r="E105" s="19" t="str">
        <f t="shared" si="6"/>
        <v/>
      </c>
      <c r="F105" t="str">
        <f t="array" ref="F105">IF(E105="","",RANK(E105, $E$2:$E$241) + COUNTIFS($E$2:$E$241, E105, $D$2:$D$241, "&lt;"&amp;D105) + COUNTIFS($E$2:$E$241, E105, $D$2:$D$241, D105, $A$2:$A$241, "&lt;"&amp;A105))</f>
        <v/>
      </c>
      <c r="G105" t="str">
        <f ca="1">IF(Win!F105="","",Win!F105)</f>
        <v/>
      </c>
      <c r="H105" s="6" t="str">
        <f t="shared" ca="1" si="7"/>
        <v/>
      </c>
      <c r="I105" s="6" t="str">
        <f t="shared" ca="1" si="8"/>
        <v/>
      </c>
      <c r="J105" t="str">
        <f>IF(F105="","",Win!H105)</f>
        <v/>
      </c>
      <c r="M105" t="str">
        <f>IF(FRL!A105="","",FRL!A105)</f>
        <v/>
      </c>
      <c r="N105" t="str">
        <f>IF(FRL!B105="","",FRL!B105)</f>
        <v/>
      </c>
      <c r="O105" t="str">
        <f>IF(FRL!C105="","",FRL!C105)</f>
        <v/>
      </c>
      <c r="P105" t="str">
        <f>IF(FRL!D105="","",FRL!D105)</f>
        <v/>
      </c>
      <c r="Q105" s="19" t="str">
        <f t="shared" si="9"/>
        <v/>
      </c>
      <c r="R105" t="str">
        <f t="array" ref="R105">IF(Q105="","",RANK(Q105, $Q$2:$Q$241) + COUNTIFS($Q$2:$Q$241, Q105, $P$2:$P$241, "&lt;"&amp;P105) + COUNTIFS($Q$2:$Q$241, Q105, $P$2:$P$241, P105, $M$2:$M$241, "&lt;"&amp;M105))</f>
        <v/>
      </c>
      <c r="S105" t="str">
        <f ca="1">IF(FRL!F105="","",FRL!F105)</f>
        <v/>
      </c>
      <c r="T105" s="6" t="str">
        <f t="shared" ca="1" si="10"/>
        <v/>
      </c>
      <c r="U105" s="6" t="str">
        <f t="shared" ca="1" si="11"/>
        <v/>
      </c>
      <c r="V105" t="str">
        <f>IF(R105="","",FRL!H105)</f>
        <v/>
      </c>
    </row>
    <row r="106" spans="1:22" x14ac:dyDescent="0.25">
      <c r="A106" t="str">
        <f>IF(Win!A106="","",Win!A106)</f>
        <v/>
      </c>
      <c r="B106" t="str">
        <f>IF(Win!B106="","",VALUE(Win!B106))</f>
        <v/>
      </c>
      <c r="C106" t="str">
        <f>IF(Win!C106="","",Win!C106)</f>
        <v/>
      </c>
      <c r="D106" t="str">
        <f>IF(Win!D106="","",Win!D106)</f>
        <v/>
      </c>
      <c r="E106" s="19" t="str">
        <f t="shared" si="6"/>
        <v/>
      </c>
      <c r="F106" t="str">
        <f t="array" ref="F106">IF(E106="","",RANK(E106, $E$2:$E$241) + COUNTIFS($E$2:$E$241, E106, $D$2:$D$241, "&lt;"&amp;D106) + COUNTIFS($E$2:$E$241, E106, $D$2:$D$241, D106, $A$2:$A$241, "&lt;"&amp;A106))</f>
        <v/>
      </c>
      <c r="G106" t="str">
        <f ca="1">IF(Win!F106="","",Win!F106)</f>
        <v/>
      </c>
      <c r="H106" s="6" t="str">
        <f t="shared" ca="1" si="7"/>
        <v/>
      </c>
      <c r="I106" s="6" t="str">
        <f t="shared" ca="1" si="8"/>
        <v/>
      </c>
      <c r="J106" t="str">
        <f>IF(F106="","",Win!H106)</f>
        <v/>
      </c>
      <c r="M106" t="str">
        <f>IF(FRL!A106="","",FRL!A106)</f>
        <v/>
      </c>
      <c r="N106" t="str">
        <f>IF(FRL!B106="","",FRL!B106)</f>
        <v/>
      </c>
      <c r="O106" t="str">
        <f>IF(FRL!C106="","",FRL!C106)</f>
        <v/>
      </c>
      <c r="P106" t="str">
        <f>IF(FRL!D106="","",FRL!D106)</f>
        <v/>
      </c>
      <c r="Q106" s="19" t="str">
        <f t="shared" si="9"/>
        <v/>
      </c>
      <c r="R106" t="str">
        <f t="array" ref="R106">IF(Q106="","",RANK(Q106, $Q$2:$Q$241) + COUNTIFS($Q$2:$Q$241, Q106, $P$2:$P$241, "&lt;"&amp;P106) + COUNTIFS($Q$2:$Q$241, Q106, $P$2:$P$241, P106, $M$2:$M$241, "&lt;"&amp;M106))</f>
        <v/>
      </c>
      <c r="S106" t="str">
        <f ca="1">IF(FRL!F106="","",FRL!F106)</f>
        <v/>
      </c>
      <c r="T106" s="6" t="str">
        <f t="shared" ca="1" si="10"/>
        <v/>
      </c>
      <c r="U106" s="6" t="str">
        <f t="shared" ca="1" si="11"/>
        <v/>
      </c>
      <c r="V106" t="str">
        <f>IF(R106="","",FRL!H106)</f>
        <v/>
      </c>
    </row>
    <row r="107" spans="1:22" x14ac:dyDescent="0.25">
      <c r="A107" t="str">
        <f>IF(Win!A107="","",Win!A107)</f>
        <v/>
      </c>
      <c r="B107" t="str">
        <f>IF(Win!B107="","",VALUE(Win!B107))</f>
        <v/>
      </c>
      <c r="C107" t="str">
        <f>IF(Win!C107="","",Win!C107)</f>
        <v/>
      </c>
      <c r="D107" t="str">
        <f>IF(Win!D107="","",Win!D107)</f>
        <v/>
      </c>
      <c r="E107" s="19" t="str">
        <f t="shared" si="6"/>
        <v/>
      </c>
      <c r="F107" t="str">
        <f t="array" ref="F107">IF(E107="","",RANK(E107, $E$2:$E$241) + COUNTIFS($E$2:$E$241, E107, $D$2:$D$241, "&lt;"&amp;D107) + COUNTIFS($E$2:$E$241, E107, $D$2:$D$241, D107, $A$2:$A$241, "&lt;"&amp;A107))</f>
        <v/>
      </c>
      <c r="G107" t="str">
        <f ca="1">IF(Win!F107="","",Win!F107)</f>
        <v/>
      </c>
      <c r="H107" s="6" t="str">
        <f t="shared" ca="1" si="7"/>
        <v/>
      </c>
      <c r="I107" s="6" t="str">
        <f t="shared" ca="1" si="8"/>
        <v/>
      </c>
      <c r="J107" t="str">
        <f>IF(F107="","",Win!H107)</f>
        <v/>
      </c>
      <c r="M107" t="str">
        <f>IF(FRL!A107="","",FRL!A107)</f>
        <v/>
      </c>
      <c r="N107" t="str">
        <f>IF(FRL!B107="","",FRL!B107)</f>
        <v/>
      </c>
      <c r="O107" t="str">
        <f>IF(FRL!C107="","",FRL!C107)</f>
        <v/>
      </c>
      <c r="P107" t="str">
        <f>IF(FRL!D107="","",FRL!D107)</f>
        <v/>
      </c>
      <c r="Q107" s="19" t="str">
        <f t="shared" si="9"/>
        <v/>
      </c>
      <c r="R107" t="str">
        <f t="array" ref="R107">IF(Q107="","",RANK(Q107, $Q$2:$Q$241) + COUNTIFS($Q$2:$Q$241, Q107, $P$2:$P$241, "&lt;"&amp;P107) + COUNTIFS($Q$2:$Q$241, Q107, $P$2:$P$241, P107, $M$2:$M$241, "&lt;"&amp;M107))</f>
        <v/>
      </c>
      <c r="S107" t="str">
        <f ca="1">IF(FRL!F107="","",FRL!F107)</f>
        <v/>
      </c>
      <c r="T107" s="6" t="str">
        <f t="shared" ca="1" si="10"/>
        <v/>
      </c>
      <c r="U107" s="6" t="str">
        <f t="shared" ca="1" si="11"/>
        <v/>
      </c>
      <c r="V107" t="str">
        <f>IF(R107="","",FRL!H107)</f>
        <v/>
      </c>
    </row>
    <row r="108" spans="1:22" x14ac:dyDescent="0.25">
      <c r="A108" t="str">
        <f>IF(Win!A108="","",Win!A108)</f>
        <v/>
      </c>
      <c r="B108" t="str">
        <f>IF(Win!B108="","",VALUE(Win!B108))</f>
        <v/>
      </c>
      <c r="C108" t="str">
        <f>IF(Win!C108="","",Win!C108)</f>
        <v/>
      </c>
      <c r="D108" t="str">
        <f>IF(Win!D108="","",Win!D108)</f>
        <v/>
      </c>
      <c r="E108" s="19" t="str">
        <f t="shared" si="6"/>
        <v/>
      </c>
      <c r="F108" t="str">
        <f t="array" ref="F108">IF(E108="","",RANK(E108, $E$2:$E$241) + COUNTIFS($E$2:$E$241, E108, $D$2:$D$241, "&lt;"&amp;D108) + COUNTIFS($E$2:$E$241, E108, $D$2:$D$241, D108, $A$2:$A$241, "&lt;"&amp;A108))</f>
        <v/>
      </c>
      <c r="G108" t="str">
        <f ca="1">IF(Win!F108="","",Win!F108)</f>
        <v/>
      </c>
      <c r="H108" s="6" t="str">
        <f t="shared" ca="1" si="7"/>
        <v/>
      </c>
      <c r="I108" s="6" t="str">
        <f t="shared" ca="1" si="8"/>
        <v/>
      </c>
      <c r="J108" t="str">
        <f>IF(F108="","",Win!H108)</f>
        <v/>
      </c>
      <c r="M108" t="str">
        <f>IF(FRL!A108="","",FRL!A108)</f>
        <v/>
      </c>
      <c r="N108" t="str">
        <f>IF(FRL!B108="","",FRL!B108)</f>
        <v/>
      </c>
      <c r="O108" t="str">
        <f>IF(FRL!C108="","",FRL!C108)</f>
        <v/>
      </c>
      <c r="P108" t="str">
        <f>IF(FRL!D108="","",FRL!D108)</f>
        <v/>
      </c>
      <c r="Q108" s="19" t="str">
        <f t="shared" si="9"/>
        <v/>
      </c>
      <c r="R108" t="str">
        <f t="array" ref="R108">IF(Q108="","",RANK(Q108, $Q$2:$Q$241) + COUNTIFS($Q$2:$Q$241, Q108, $P$2:$P$241, "&lt;"&amp;P108) + COUNTIFS($Q$2:$Q$241, Q108, $P$2:$P$241, P108, $M$2:$M$241, "&lt;"&amp;M108))</f>
        <v/>
      </c>
      <c r="S108" t="str">
        <f ca="1">IF(FRL!F108="","",FRL!F108)</f>
        <v/>
      </c>
      <c r="T108" s="6" t="str">
        <f t="shared" ca="1" si="10"/>
        <v/>
      </c>
      <c r="U108" s="6" t="str">
        <f t="shared" ca="1" si="11"/>
        <v/>
      </c>
      <c r="V108" t="str">
        <f>IF(R108="","",FRL!H108)</f>
        <v/>
      </c>
    </row>
    <row r="109" spans="1:22" x14ac:dyDescent="0.25">
      <c r="A109" t="str">
        <f>IF(Win!A109="","",Win!A109)</f>
        <v/>
      </c>
      <c r="B109" t="str">
        <f>IF(Win!B109="","",VALUE(Win!B109))</f>
        <v/>
      </c>
      <c r="C109" t="str">
        <f>IF(Win!C109="","",Win!C109)</f>
        <v/>
      </c>
      <c r="D109" t="str">
        <f>IF(Win!D109="","",Win!D109)</f>
        <v/>
      </c>
      <c r="E109" s="19" t="str">
        <f t="shared" si="6"/>
        <v/>
      </c>
      <c r="F109" t="str">
        <f t="array" ref="F109">IF(E109="","",RANK(E109, $E$2:$E$241) + COUNTIFS($E$2:$E$241, E109, $D$2:$D$241, "&lt;"&amp;D109) + COUNTIFS($E$2:$E$241, E109, $D$2:$D$241, D109, $A$2:$A$241, "&lt;"&amp;A109))</f>
        <v/>
      </c>
      <c r="G109" t="str">
        <f ca="1">IF(Win!F109="","",Win!F109)</f>
        <v/>
      </c>
      <c r="H109" s="6" t="str">
        <f t="shared" ca="1" si="7"/>
        <v/>
      </c>
      <c r="I109" s="6" t="str">
        <f t="shared" ca="1" si="8"/>
        <v/>
      </c>
      <c r="J109" t="str">
        <f>IF(F109="","",Win!H109)</f>
        <v/>
      </c>
      <c r="M109" t="str">
        <f>IF(FRL!A109="","",FRL!A109)</f>
        <v/>
      </c>
      <c r="N109" t="str">
        <f>IF(FRL!B109="","",FRL!B109)</f>
        <v/>
      </c>
      <c r="O109" t="str">
        <f>IF(FRL!C109="","",FRL!C109)</f>
        <v/>
      </c>
      <c r="P109" t="str">
        <f>IF(FRL!D109="","",FRL!D109)</f>
        <v/>
      </c>
      <c r="Q109" s="19" t="str">
        <f t="shared" si="9"/>
        <v/>
      </c>
      <c r="R109" t="str">
        <f t="array" ref="R109">IF(Q109="","",RANK(Q109, $Q$2:$Q$241) + COUNTIFS($Q$2:$Q$241, Q109, $P$2:$P$241, "&lt;"&amp;P109) + COUNTIFS($Q$2:$Q$241, Q109, $P$2:$P$241, P109, $M$2:$M$241, "&lt;"&amp;M109))</f>
        <v/>
      </c>
      <c r="S109" t="str">
        <f ca="1">IF(FRL!F109="","",FRL!F109)</f>
        <v/>
      </c>
      <c r="T109" s="6" t="str">
        <f t="shared" ca="1" si="10"/>
        <v/>
      </c>
      <c r="U109" s="6" t="str">
        <f t="shared" ca="1" si="11"/>
        <v/>
      </c>
      <c r="V109" t="str">
        <f>IF(R109="","",FRL!H109)</f>
        <v/>
      </c>
    </row>
    <row r="110" spans="1:22" x14ac:dyDescent="0.25">
      <c r="A110" t="str">
        <f>IF(Win!A110="","",Win!A110)</f>
        <v/>
      </c>
      <c r="B110" t="str">
        <f>IF(Win!B110="","",VALUE(Win!B110))</f>
        <v/>
      </c>
      <c r="C110" t="str">
        <f>IF(Win!C110="","",Win!C110)</f>
        <v/>
      </c>
      <c r="D110" t="str">
        <f>IF(Win!D110="","",Win!D110)</f>
        <v/>
      </c>
      <c r="E110" s="19" t="str">
        <f t="shared" si="6"/>
        <v/>
      </c>
      <c r="F110" t="str">
        <f t="array" ref="F110">IF(E110="","",RANK(E110, $E$2:$E$241) + COUNTIFS($E$2:$E$241, E110, $D$2:$D$241, "&lt;"&amp;D110) + COUNTIFS($E$2:$E$241, E110, $D$2:$D$241, D110, $A$2:$A$241, "&lt;"&amp;A110))</f>
        <v/>
      </c>
      <c r="G110" t="str">
        <f ca="1">IF(Win!F110="","",Win!F110)</f>
        <v/>
      </c>
      <c r="H110" s="6" t="str">
        <f t="shared" ca="1" si="7"/>
        <v/>
      </c>
      <c r="I110" s="6" t="str">
        <f t="shared" ca="1" si="8"/>
        <v/>
      </c>
      <c r="J110" t="str">
        <f>IF(F110="","",Win!H110)</f>
        <v/>
      </c>
      <c r="M110" t="str">
        <f>IF(FRL!A110="","",FRL!A110)</f>
        <v/>
      </c>
      <c r="N110" t="str">
        <f>IF(FRL!B110="","",FRL!B110)</f>
        <v/>
      </c>
      <c r="O110" t="str">
        <f>IF(FRL!C110="","",FRL!C110)</f>
        <v/>
      </c>
      <c r="P110" t="str">
        <f>IF(FRL!D110="","",FRL!D110)</f>
        <v/>
      </c>
      <c r="Q110" s="19" t="str">
        <f t="shared" si="9"/>
        <v/>
      </c>
      <c r="R110" t="str">
        <f t="array" ref="R110">IF(Q110="","",RANK(Q110, $Q$2:$Q$241) + COUNTIFS($Q$2:$Q$241, Q110, $P$2:$P$241, "&lt;"&amp;P110) + COUNTIFS($Q$2:$Q$241, Q110, $P$2:$P$241, P110, $M$2:$M$241, "&lt;"&amp;M110))</f>
        <v/>
      </c>
      <c r="S110" t="str">
        <f ca="1">IF(FRL!F110="","",FRL!F110)</f>
        <v/>
      </c>
      <c r="T110" s="6" t="str">
        <f t="shared" ca="1" si="10"/>
        <v/>
      </c>
      <c r="U110" s="6" t="str">
        <f t="shared" ca="1" si="11"/>
        <v/>
      </c>
      <c r="V110" t="str">
        <f>IF(R110="","",FRL!H110)</f>
        <v/>
      </c>
    </row>
    <row r="111" spans="1:22" x14ac:dyDescent="0.25">
      <c r="A111" t="str">
        <f>IF(Win!A111="","",Win!A111)</f>
        <v/>
      </c>
      <c r="B111" t="str">
        <f>IF(Win!B111="","",VALUE(Win!B111))</f>
        <v/>
      </c>
      <c r="C111" t="str">
        <f>IF(Win!C111="","",Win!C111)</f>
        <v/>
      </c>
      <c r="D111" t="str">
        <f>IF(Win!D111="","",Win!D111)</f>
        <v/>
      </c>
      <c r="E111" s="19" t="str">
        <f t="shared" si="6"/>
        <v/>
      </c>
      <c r="F111" t="str">
        <f t="array" ref="F111">IF(E111="","",RANK(E111, $E$2:$E$241) + COUNTIFS($E$2:$E$241, E111, $D$2:$D$241, "&lt;"&amp;D111) + COUNTIFS($E$2:$E$241, E111, $D$2:$D$241, D111, $A$2:$A$241, "&lt;"&amp;A111))</f>
        <v/>
      </c>
      <c r="G111" t="str">
        <f ca="1">IF(Win!F111="","",Win!F111)</f>
        <v/>
      </c>
      <c r="H111" s="6" t="str">
        <f t="shared" ca="1" si="7"/>
        <v/>
      </c>
      <c r="I111" s="6" t="str">
        <f t="shared" ca="1" si="8"/>
        <v/>
      </c>
      <c r="J111" t="str">
        <f>IF(F111="","",Win!H111)</f>
        <v/>
      </c>
      <c r="M111" t="str">
        <f>IF(FRL!A111="","",FRL!A111)</f>
        <v/>
      </c>
      <c r="N111" t="str">
        <f>IF(FRL!B111="","",FRL!B111)</f>
        <v/>
      </c>
      <c r="O111" t="str">
        <f>IF(FRL!C111="","",FRL!C111)</f>
        <v/>
      </c>
      <c r="P111" t="str">
        <f>IF(FRL!D111="","",FRL!D111)</f>
        <v/>
      </c>
      <c r="Q111" s="19" t="str">
        <f t="shared" si="9"/>
        <v/>
      </c>
      <c r="R111" t="str">
        <f t="array" ref="R111">IF(Q111="","",RANK(Q111, $Q$2:$Q$241) + COUNTIFS($Q$2:$Q$241, Q111, $P$2:$P$241, "&lt;"&amp;P111) + COUNTIFS($Q$2:$Q$241, Q111, $P$2:$P$241, P111, $M$2:$M$241, "&lt;"&amp;M111))</f>
        <v/>
      </c>
      <c r="S111" t="str">
        <f ca="1">IF(FRL!F111="","",FRL!F111)</f>
        <v/>
      </c>
      <c r="T111" s="6" t="str">
        <f t="shared" ca="1" si="10"/>
        <v/>
      </c>
      <c r="U111" s="6" t="str">
        <f t="shared" ca="1" si="11"/>
        <v/>
      </c>
      <c r="V111" t="str">
        <f>IF(R111="","",FRL!H111)</f>
        <v/>
      </c>
    </row>
    <row r="112" spans="1:22" x14ac:dyDescent="0.25">
      <c r="A112" t="str">
        <f>IF(Win!A112="","",Win!A112)</f>
        <v/>
      </c>
      <c r="B112" t="str">
        <f>IF(Win!B112="","",VALUE(Win!B112))</f>
        <v/>
      </c>
      <c r="C112" t="str">
        <f>IF(Win!C112="","",Win!C112)</f>
        <v/>
      </c>
      <c r="D112" t="str">
        <f>IF(Win!D112="","",Win!D112)</f>
        <v/>
      </c>
      <c r="E112" s="19" t="str">
        <f t="shared" si="6"/>
        <v/>
      </c>
      <c r="F112" t="str">
        <f t="array" ref="F112">IF(E112="","",RANK(E112, $E$2:$E$241) + COUNTIFS($E$2:$E$241, E112, $D$2:$D$241, "&lt;"&amp;D112) + COUNTIFS($E$2:$E$241, E112, $D$2:$D$241, D112, $A$2:$A$241, "&lt;"&amp;A112))</f>
        <v/>
      </c>
      <c r="G112" t="str">
        <f ca="1">IF(Win!F112="","",Win!F112)</f>
        <v/>
      </c>
      <c r="H112" s="6" t="str">
        <f t="shared" ca="1" si="7"/>
        <v/>
      </c>
      <c r="I112" s="6" t="str">
        <f t="shared" ca="1" si="8"/>
        <v/>
      </c>
      <c r="J112" t="str">
        <f>IF(F112="","",Win!H112)</f>
        <v/>
      </c>
      <c r="M112" t="str">
        <f>IF(FRL!A112="","",FRL!A112)</f>
        <v/>
      </c>
      <c r="N112" t="str">
        <f>IF(FRL!B112="","",FRL!B112)</f>
        <v/>
      </c>
      <c r="O112" t="str">
        <f>IF(FRL!C112="","",FRL!C112)</f>
        <v/>
      </c>
      <c r="P112" t="str">
        <f>IF(FRL!D112="","",FRL!D112)</f>
        <v/>
      </c>
      <c r="Q112" s="19" t="str">
        <f t="shared" si="9"/>
        <v/>
      </c>
      <c r="R112" t="str">
        <f t="array" ref="R112">IF(Q112="","",RANK(Q112, $Q$2:$Q$241) + COUNTIFS($Q$2:$Q$241, Q112, $P$2:$P$241, "&lt;"&amp;P112) + COUNTIFS($Q$2:$Q$241, Q112, $P$2:$P$241, P112, $M$2:$M$241, "&lt;"&amp;M112))</f>
        <v/>
      </c>
      <c r="S112" t="str">
        <f ca="1">IF(FRL!F112="","",FRL!F112)</f>
        <v/>
      </c>
      <c r="T112" s="6" t="str">
        <f t="shared" ca="1" si="10"/>
        <v/>
      </c>
      <c r="U112" s="6" t="str">
        <f t="shared" ca="1" si="11"/>
        <v/>
      </c>
      <c r="V112" t="str">
        <f>IF(R112="","",FRL!H112)</f>
        <v/>
      </c>
    </row>
    <row r="113" spans="1:22" x14ac:dyDescent="0.25">
      <c r="A113" t="str">
        <f>IF(Win!A113="","",Win!A113)</f>
        <v/>
      </c>
      <c r="B113" t="str">
        <f>IF(Win!B113="","",VALUE(Win!B113))</f>
        <v/>
      </c>
      <c r="C113" t="str">
        <f>IF(Win!C113="","",Win!C113)</f>
        <v/>
      </c>
      <c r="D113" t="str">
        <f>IF(Win!D113="","",Win!D113)</f>
        <v/>
      </c>
      <c r="E113" s="19" t="str">
        <f t="shared" si="6"/>
        <v/>
      </c>
      <c r="F113" t="str">
        <f t="array" ref="F113">IF(E113="","",RANK(E113, $E$2:$E$241) + COUNTIFS($E$2:$E$241, E113, $D$2:$D$241, "&lt;"&amp;D113) + COUNTIFS($E$2:$E$241, E113, $D$2:$D$241, D113, $A$2:$A$241, "&lt;"&amp;A113))</f>
        <v/>
      </c>
      <c r="G113" t="str">
        <f ca="1">IF(Win!F113="","",Win!F113)</f>
        <v/>
      </c>
      <c r="H113" s="6" t="str">
        <f t="shared" ca="1" si="7"/>
        <v/>
      </c>
      <c r="I113" s="6" t="str">
        <f t="shared" ca="1" si="8"/>
        <v/>
      </c>
      <c r="J113" t="str">
        <f>IF(F113="","",Win!H113)</f>
        <v/>
      </c>
      <c r="M113" t="str">
        <f>IF(FRL!A113="","",FRL!A113)</f>
        <v/>
      </c>
      <c r="N113" t="str">
        <f>IF(FRL!B113="","",FRL!B113)</f>
        <v/>
      </c>
      <c r="O113" t="str">
        <f>IF(FRL!C113="","",FRL!C113)</f>
        <v/>
      </c>
      <c r="P113" t="str">
        <f>IF(FRL!D113="","",FRL!D113)</f>
        <v/>
      </c>
      <c r="Q113" s="19" t="str">
        <f t="shared" si="9"/>
        <v/>
      </c>
      <c r="R113" t="str">
        <f t="array" ref="R113">IF(Q113="","",RANK(Q113, $Q$2:$Q$241) + COUNTIFS($Q$2:$Q$241, Q113, $P$2:$P$241, "&lt;"&amp;P113) + COUNTIFS($Q$2:$Q$241, Q113, $P$2:$P$241, P113, $M$2:$M$241, "&lt;"&amp;M113))</f>
        <v/>
      </c>
      <c r="S113" t="str">
        <f ca="1">IF(FRL!F113="","",FRL!F113)</f>
        <v/>
      </c>
      <c r="T113" s="6" t="str">
        <f t="shared" ca="1" si="10"/>
        <v/>
      </c>
      <c r="U113" s="6" t="str">
        <f t="shared" ca="1" si="11"/>
        <v/>
      </c>
      <c r="V113" t="str">
        <f>IF(R113="","",FRL!H113)</f>
        <v/>
      </c>
    </row>
    <row r="114" spans="1:22" x14ac:dyDescent="0.25">
      <c r="A114" t="str">
        <f>IF(Win!A114="","",Win!A114)</f>
        <v/>
      </c>
      <c r="B114" t="str">
        <f>IF(Win!B114="","",VALUE(Win!B114))</f>
        <v/>
      </c>
      <c r="C114" t="str">
        <f>IF(Win!C114="","",Win!C114)</f>
        <v/>
      </c>
      <c r="D114" t="str">
        <f>IF(Win!D114="","",Win!D114)</f>
        <v/>
      </c>
      <c r="E114" s="19" t="str">
        <f t="shared" si="6"/>
        <v/>
      </c>
      <c r="F114" t="str">
        <f t="array" ref="F114">IF(E114="","",RANK(E114, $E$2:$E$241) + COUNTIFS($E$2:$E$241, E114, $D$2:$D$241, "&lt;"&amp;D114) + COUNTIFS($E$2:$E$241, E114, $D$2:$D$241, D114, $A$2:$A$241, "&lt;"&amp;A114))</f>
        <v/>
      </c>
      <c r="G114" t="str">
        <f ca="1">IF(Win!F114="","",Win!F114)</f>
        <v/>
      </c>
      <c r="H114" s="6" t="str">
        <f t="shared" ca="1" si="7"/>
        <v/>
      </c>
      <c r="I114" s="6" t="str">
        <f t="shared" ca="1" si="8"/>
        <v/>
      </c>
      <c r="J114" t="str">
        <f>IF(F114="","",Win!H114)</f>
        <v/>
      </c>
      <c r="M114" t="str">
        <f>IF(FRL!A114="","",FRL!A114)</f>
        <v/>
      </c>
      <c r="N114" t="str">
        <f>IF(FRL!B114="","",FRL!B114)</f>
        <v/>
      </c>
      <c r="O114" t="str">
        <f>IF(FRL!C114="","",FRL!C114)</f>
        <v/>
      </c>
      <c r="P114" t="str">
        <f>IF(FRL!D114="","",FRL!D114)</f>
        <v/>
      </c>
      <c r="Q114" s="19" t="str">
        <f t="shared" si="9"/>
        <v/>
      </c>
      <c r="R114" t="str">
        <f t="array" ref="R114">IF(Q114="","",RANK(Q114, $Q$2:$Q$241) + COUNTIFS($Q$2:$Q$241, Q114, $P$2:$P$241, "&lt;"&amp;P114) + COUNTIFS($Q$2:$Q$241, Q114, $P$2:$P$241, P114, $M$2:$M$241, "&lt;"&amp;M114))</f>
        <v/>
      </c>
      <c r="S114" t="str">
        <f ca="1">IF(FRL!F114="","",FRL!F114)</f>
        <v/>
      </c>
      <c r="T114" s="6" t="str">
        <f t="shared" ca="1" si="10"/>
        <v/>
      </c>
      <c r="U114" s="6" t="str">
        <f t="shared" ca="1" si="11"/>
        <v/>
      </c>
      <c r="V114" t="str">
        <f>IF(R114="","",FRL!H114)</f>
        <v/>
      </c>
    </row>
    <row r="115" spans="1:22" x14ac:dyDescent="0.25">
      <c r="A115" t="str">
        <f>IF(Win!A115="","",Win!A115)</f>
        <v/>
      </c>
      <c r="B115" t="str">
        <f>IF(Win!B115="","",VALUE(Win!B115))</f>
        <v/>
      </c>
      <c r="C115" t="str">
        <f>IF(Win!C115="","",Win!C115)</f>
        <v/>
      </c>
      <c r="D115" t="str">
        <f>IF(Win!D115="","",Win!D115)</f>
        <v/>
      </c>
      <c r="E115" s="19" t="str">
        <f t="shared" si="6"/>
        <v/>
      </c>
      <c r="F115" t="str">
        <f t="array" ref="F115">IF(E115="","",RANK(E115, $E$2:$E$241) + COUNTIFS($E$2:$E$241, E115, $D$2:$D$241, "&lt;"&amp;D115) + COUNTIFS($E$2:$E$241, E115, $D$2:$D$241, D115, $A$2:$A$241, "&lt;"&amp;A115))</f>
        <v/>
      </c>
      <c r="G115" t="str">
        <f ca="1">IF(Win!F115="","",Win!F115)</f>
        <v/>
      </c>
      <c r="H115" s="6" t="str">
        <f t="shared" ca="1" si="7"/>
        <v/>
      </c>
      <c r="I115" s="6" t="str">
        <f t="shared" ca="1" si="8"/>
        <v/>
      </c>
      <c r="J115" t="str">
        <f>IF(F115="","",Win!H115)</f>
        <v/>
      </c>
      <c r="M115" t="str">
        <f>IF(FRL!A115="","",FRL!A115)</f>
        <v/>
      </c>
      <c r="N115" t="str">
        <f>IF(FRL!B115="","",FRL!B115)</f>
        <v/>
      </c>
      <c r="O115" t="str">
        <f>IF(FRL!C115="","",FRL!C115)</f>
        <v/>
      </c>
      <c r="P115" t="str">
        <f>IF(FRL!D115="","",FRL!D115)</f>
        <v/>
      </c>
      <c r="Q115" s="19" t="str">
        <f t="shared" si="9"/>
        <v/>
      </c>
      <c r="R115" t="str">
        <f t="array" ref="R115">IF(Q115="","",RANK(Q115, $Q$2:$Q$241) + COUNTIFS($Q$2:$Q$241, Q115, $P$2:$P$241, "&lt;"&amp;P115) + COUNTIFS($Q$2:$Q$241, Q115, $P$2:$P$241, P115, $M$2:$M$241, "&lt;"&amp;M115))</f>
        <v/>
      </c>
      <c r="S115" t="str">
        <f ca="1">IF(FRL!F115="","",FRL!F115)</f>
        <v/>
      </c>
      <c r="T115" s="6" t="str">
        <f t="shared" ca="1" si="10"/>
        <v/>
      </c>
      <c r="U115" s="6" t="str">
        <f t="shared" ca="1" si="11"/>
        <v/>
      </c>
      <c r="V115" t="str">
        <f>IF(R115="","",FRL!H115)</f>
        <v/>
      </c>
    </row>
    <row r="116" spans="1:22" x14ac:dyDescent="0.25">
      <c r="A116" t="str">
        <f>IF(Win!A116="","",Win!A116)</f>
        <v/>
      </c>
      <c r="B116" t="str">
        <f>IF(Win!B116="","",VALUE(Win!B116))</f>
        <v/>
      </c>
      <c r="C116" t="str">
        <f>IF(Win!C116="","",Win!C116)</f>
        <v/>
      </c>
      <c r="D116" t="str">
        <f>IF(Win!D116="","",Win!D116)</f>
        <v/>
      </c>
      <c r="E116" s="19" t="str">
        <f t="shared" si="6"/>
        <v/>
      </c>
      <c r="F116" t="str">
        <f t="array" ref="F116">IF(E116="","",RANK(E116, $E$2:$E$241) + COUNTIFS($E$2:$E$241, E116, $D$2:$D$241, "&lt;"&amp;D116) + COUNTIFS($E$2:$E$241, E116, $D$2:$D$241, D116, $A$2:$A$241, "&lt;"&amp;A116))</f>
        <v/>
      </c>
      <c r="G116" t="str">
        <f ca="1">IF(Win!F116="","",Win!F116)</f>
        <v/>
      </c>
      <c r="H116" s="6" t="str">
        <f t="shared" ca="1" si="7"/>
        <v/>
      </c>
      <c r="I116" s="6" t="str">
        <f t="shared" ca="1" si="8"/>
        <v/>
      </c>
      <c r="J116" t="str">
        <f>IF(F116="","",Win!H116)</f>
        <v/>
      </c>
      <c r="M116" t="str">
        <f>IF(FRL!A116="","",FRL!A116)</f>
        <v/>
      </c>
      <c r="N116" t="str">
        <f>IF(FRL!B116="","",FRL!B116)</f>
        <v/>
      </c>
      <c r="O116" t="str">
        <f>IF(FRL!C116="","",FRL!C116)</f>
        <v/>
      </c>
      <c r="P116" t="str">
        <f>IF(FRL!D116="","",FRL!D116)</f>
        <v/>
      </c>
      <c r="Q116" s="19" t="str">
        <f t="shared" si="9"/>
        <v/>
      </c>
      <c r="R116" t="str">
        <f t="array" ref="R116">IF(Q116="","",RANK(Q116, $Q$2:$Q$241) + COUNTIFS($Q$2:$Q$241, Q116, $P$2:$P$241, "&lt;"&amp;P116) + COUNTIFS($Q$2:$Q$241, Q116, $P$2:$P$241, P116, $M$2:$M$241, "&lt;"&amp;M116))</f>
        <v/>
      </c>
      <c r="S116" t="str">
        <f ca="1">IF(FRL!F116="","",FRL!F116)</f>
        <v/>
      </c>
      <c r="T116" s="6" t="str">
        <f t="shared" ca="1" si="10"/>
        <v/>
      </c>
      <c r="U116" s="6" t="str">
        <f t="shared" ca="1" si="11"/>
        <v/>
      </c>
      <c r="V116" t="str">
        <f>IF(R116="","",FRL!H116)</f>
        <v/>
      </c>
    </row>
    <row r="117" spans="1:22" x14ac:dyDescent="0.25">
      <c r="A117" t="str">
        <f>IF(Win!A117="","",Win!A117)</f>
        <v/>
      </c>
      <c r="B117" t="str">
        <f>IF(Win!B117="","",VALUE(Win!B117))</f>
        <v/>
      </c>
      <c r="C117" t="str">
        <f>IF(Win!C117="","",Win!C117)</f>
        <v/>
      </c>
      <c r="D117" t="str">
        <f>IF(Win!D117="","",Win!D117)</f>
        <v/>
      </c>
      <c r="E117" s="19" t="str">
        <f t="shared" si="6"/>
        <v/>
      </c>
      <c r="F117" t="str">
        <f t="array" ref="F117">IF(E117="","",RANK(E117, $E$2:$E$241) + COUNTIFS($E$2:$E$241, E117, $D$2:$D$241, "&lt;"&amp;D117) + COUNTIFS($E$2:$E$241, E117, $D$2:$D$241, D117, $A$2:$A$241, "&lt;"&amp;A117))</f>
        <v/>
      </c>
      <c r="G117" t="str">
        <f ca="1">IF(Win!F117="","",Win!F117)</f>
        <v/>
      </c>
      <c r="H117" s="6" t="str">
        <f t="shared" ca="1" si="7"/>
        <v/>
      </c>
      <c r="I117" s="6" t="str">
        <f t="shared" ca="1" si="8"/>
        <v/>
      </c>
      <c r="J117" t="str">
        <f>IF(F117="","",Win!H117)</f>
        <v/>
      </c>
      <c r="M117" t="str">
        <f>IF(FRL!A117="","",FRL!A117)</f>
        <v/>
      </c>
      <c r="N117" t="str">
        <f>IF(FRL!B117="","",FRL!B117)</f>
        <v/>
      </c>
      <c r="O117" t="str">
        <f>IF(FRL!C117="","",FRL!C117)</f>
        <v/>
      </c>
      <c r="P117" t="str">
        <f>IF(FRL!D117="","",FRL!D117)</f>
        <v/>
      </c>
      <c r="Q117" s="19" t="str">
        <f t="shared" si="9"/>
        <v/>
      </c>
      <c r="R117" t="str">
        <f t="array" ref="R117">IF(Q117="","",RANK(Q117, $Q$2:$Q$241) + COUNTIFS($Q$2:$Q$241, Q117, $P$2:$P$241, "&lt;"&amp;P117) + COUNTIFS($Q$2:$Q$241, Q117, $P$2:$P$241, P117, $M$2:$M$241, "&lt;"&amp;M117))</f>
        <v/>
      </c>
      <c r="S117" t="str">
        <f ca="1">IF(FRL!F117="","",FRL!F117)</f>
        <v/>
      </c>
      <c r="T117" s="6" t="str">
        <f t="shared" ca="1" si="10"/>
        <v/>
      </c>
      <c r="U117" s="6" t="str">
        <f t="shared" ca="1" si="11"/>
        <v/>
      </c>
      <c r="V117" t="str">
        <f>IF(R117="","",FRL!H117)</f>
        <v/>
      </c>
    </row>
    <row r="118" spans="1:22" x14ac:dyDescent="0.25">
      <c r="A118" t="str">
        <f>IF(Win!A118="","",Win!A118)</f>
        <v/>
      </c>
      <c r="B118" t="str">
        <f>IF(Win!B118="","",VALUE(Win!B118))</f>
        <v/>
      </c>
      <c r="C118" t="str">
        <f>IF(Win!C118="","",Win!C118)</f>
        <v/>
      </c>
      <c r="D118" t="str">
        <f>IF(Win!D118="","",Win!D118)</f>
        <v/>
      </c>
      <c r="E118" s="19" t="str">
        <f t="shared" si="6"/>
        <v/>
      </c>
      <c r="F118" t="str">
        <f t="array" ref="F118">IF(E118="","",RANK(E118, $E$2:$E$241) + COUNTIFS($E$2:$E$241, E118, $D$2:$D$241, "&lt;"&amp;D118) + COUNTIFS($E$2:$E$241, E118, $D$2:$D$241, D118, $A$2:$A$241, "&lt;"&amp;A118))</f>
        <v/>
      </c>
      <c r="G118" t="str">
        <f ca="1">IF(Win!F118="","",Win!F118)</f>
        <v/>
      </c>
      <c r="H118" s="6" t="str">
        <f t="shared" ca="1" si="7"/>
        <v/>
      </c>
      <c r="I118" s="6" t="str">
        <f t="shared" ca="1" si="8"/>
        <v/>
      </c>
      <c r="J118" t="str">
        <f>IF(F118="","",Win!H118)</f>
        <v/>
      </c>
      <c r="M118" t="str">
        <f>IF(FRL!A118="","",FRL!A118)</f>
        <v/>
      </c>
      <c r="N118" t="str">
        <f>IF(FRL!B118="","",FRL!B118)</f>
        <v/>
      </c>
      <c r="O118" t="str">
        <f>IF(FRL!C118="","",FRL!C118)</f>
        <v/>
      </c>
      <c r="P118" t="str">
        <f>IF(FRL!D118="","",FRL!D118)</f>
        <v/>
      </c>
      <c r="Q118" s="19" t="str">
        <f t="shared" si="9"/>
        <v/>
      </c>
      <c r="R118" t="str">
        <f t="array" ref="R118">IF(Q118="","",RANK(Q118, $Q$2:$Q$241) + COUNTIFS($Q$2:$Q$241, Q118, $P$2:$P$241, "&lt;"&amp;P118) + COUNTIFS($Q$2:$Q$241, Q118, $P$2:$P$241, P118, $M$2:$M$241, "&lt;"&amp;M118))</f>
        <v/>
      </c>
      <c r="S118" t="str">
        <f ca="1">IF(FRL!F118="","",FRL!F118)</f>
        <v/>
      </c>
      <c r="T118" s="6" t="str">
        <f t="shared" ca="1" si="10"/>
        <v/>
      </c>
      <c r="U118" s="6" t="str">
        <f t="shared" ca="1" si="11"/>
        <v/>
      </c>
      <c r="V118" t="str">
        <f>IF(R118="","",FRL!H118)</f>
        <v/>
      </c>
    </row>
    <row r="119" spans="1:22" x14ac:dyDescent="0.25">
      <c r="A119" t="str">
        <f>IF(Win!A119="","",Win!A119)</f>
        <v/>
      </c>
      <c r="B119" t="str">
        <f>IF(Win!B119="","",VALUE(Win!B119))</f>
        <v/>
      </c>
      <c r="C119" t="str">
        <f>IF(Win!C119="","",Win!C119)</f>
        <v/>
      </c>
      <c r="D119" t="str">
        <f>IF(Win!D119="","",Win!D119)</f>
        <v/>
      </c>
      <c r="E119" s="19" t="str">
        <f t="shared" si="6"/>
        <v/>
      </c>
      <c r="F119" t="str">
        <f t="array" ref="F119">IF(E119="","",RANK(E119, $E$2:$E$241) + COUNTIFS($E$2:$E$241, E119, $D$2:$D$241, "&lt;"&amp;D119) + COUNTIFS($E$2:$E$241, E119, $D$2:$D$241, D119, $A$2:$A$241, "&lt;"&amp;A119))</f>
        <v/>
      </c>
      <c r="G119" t="str">
        <f ca="1">IF(Win!F119="","",Win!F119)</f>
        <v/>
      </c>
      <c r="H119" s="6" t="str">
        <f t="shared" ca="1" si="7"/>
        <v/>
      </c>
      <c r="I119" s="6" t="str">
        <f t="shared" ca="1" si="8"/>
        <v/>
      </c>
      <c r="J119" t="str">
        <f>IF(F119="","",Win!H119)</f>
        <v/>
      </c>
      <c r="M119" t="str">
        <f>IF(FRL!A119="","",FRL!A119)</f>
        <v/>
      </c>
      <c r="N119" t="str">
        <f>IF(FRL!B119="","",FRL!B119)</f>
        <v/>
      </c>
      <c r="O119" t="str">
        <f>IF(FRL!C119="","",FRL!C119)</f>
        <v/>
      </c>
      <c r="P119" t="str">
        <f>IF(FRL!D119="","",FRL!D119)</f>
        <v/>
      </c>
      <c r="Q119" s="19" t="str">
        <f t="shared" si="9"/>
        <v/>
      </c>
      <c r="R119" t="str">
        <f t="array" ref="R119">IF(Q119="","",RANK(Q119, $Q$2:$Q$241) + COUNTIFS($Q$2:$Q$241, Q119, $P$2:$P$241, "&lt;"&amp;P119) + COUNTIFS($Q$2:$Q$241, Q119, $P$2:$P$241, P119, $M$2:$M$241, "&lt;"&amp;M119))</f>
        <v/>
      </c>
      <c r="S119" t="str">
        <f ca="1">IF(FRL!F119="","",FRL!F119)</f>
        <v/>
      </c>
      <c r="T119" s="6" t="str">
        <f t="shared" ca="1" si="10"/>
        <v/>
      </c>
      <c r="U119" s="6" t="str">
        <f t="shared" ca="1" si="11"/>
        <v/>
      </c>
      <c r="V119" t="str">
        <f>IF(R119="","",FRL!H119)</f>
        <v/>
      </c>
    </row>
    <row r="120" spans="1:22" x14ac:dyDescent="0.25">
      <c r="A120" t="str">
        <f>IF(Win!A120="","",Win!A120)</f>
        <v/>
      </c>
      <c r="B120" t="str">
        <f>IF(Win!B120="","",VALUE(Win!B120))</f>
        <v/>
      </c>
      <c r="C120" t="str">
        <f>IF(Win!C120="","",Win!C120)</f>
        <v/>
      </c>
      <c r="D120" t="str">
        <f>IF(Win!D120="","",Win!D120)</f>
        <v/>
      </c>
      <c r="E120" s="19" t="str">
        <f t="shared" si="6"/>
        <v/>
      </c>
      <c r="F120" t="str">
        <f t="array" ref="F120">IF(E120="","",RANK(E120, $E$2:$E$241) + COUNTIFS($E$2:$E$241, E120, $D$2:$D$241, "&lt;"&amp;D120) + COUNTIFS($E$2:$E$241, E120, $D$2:$D$241, D120, $A$2:$A$241, "&lt;"&amp;A120))</f>
        <v/>
      </c>
      <c r="G120" t="str">
        <f ca="1">IF(Win!F120="","",Win!F120)</f>
        <v/>
      </c>
      <c r="H120" s="6" t="str">
        <f t="shared" ca="1" si="7"/>
        <v/>
      </c>
      <c r="I120" s="6" t="str">
        <f t="shared" ca="1" si="8"/>
        <v/>
      </c>
      <c r="J120" t="str">
        <f>IF(F120="","",Win!H120)</f>
        <v/>
      </c>
      <c r="M120" t="str">
        <f>IF(FRL!A120="","",FRL!A120)</f>
        <v/>
      </c>
      <c r="N120" t="str">
        <f>IF(FRL!B120="","",FRL!B120)</f>
        <v/>
      </c>
      <c r="O120" t="str">
        <f>IF(FRL!C120="","",FRL!C120)</f>
        <v/>
      </c>
      <c r="P120" t="str">
        <f>IF(FRL!D120="","",FRL!D120)</f>
        <v/>
      </c>
      <c r="Q120" s="19" t="str">
        <f t="shared" si="9"/>
        <v/>
      </c>
      <c r="R120" t="str">
        <f t="array" ref="R120">IF(Q120="","",RANK(Q120, $Q$2:$Q$241) + COUNTIFS($Q$2:$Q$241, Q120, $P$2:$P$241, "&lt;"&amp;P120) + COUNTIFS($Q$2:$Q$241, Q120, $P$2:$P$241, P120, $M$2:$M$241, "&lt;"&amp;M120))</f>
        <v/>
      </c>
      <c r="S120" t="str">
        <f ca="1">IF(FRL!F120="","",FRL!F120)</f>
        <v/>
      </c>
      <c r="T120" s="6" t="str">
        <f t="shared" ca="1" si="10"/>
        <v/>
      </c>
      <c r="U120" s="6" t="str">
        <f t="shared" ca="1" si="11"/>
        <v/>
      </c>
      <c r="V120" t="str">
        <f>IF(R120="","",FRL!H120)</f>
        <v/>
      </c>
    </row>
    <row r="121" spans="1:22" x14ac:dyDescent="0.25">
      <c r="A121" t="str">
        <f>IF(Win!A121="","",Win!A121)</f>
        <v/>
      </c>
      <c r="B121" t="str">
        <f>IF(Win!B121="","",VALUE(Win!B121))</f>
        <v/>
      </c>
      <c r="C121" t="str">
        <f>IF(Win!C121="","",Win!C121)</f>
        <v/>
      </c>
      <c r="D121" t="str">
        <f>IF(Win!D121="","",Win!D121)</f>
        <v/>
      </c>
      <c r="E121" s="19" t="str">
        <f t="shared" si="6"/>
        <v/>
      </c>
      <c r="F121" t="str">
        <f t="array" ref="F121">IF(E121="","",RANK(E121, $E$2:$E$241) + COUNTIFS($E$2:$E$241, E121, $D$2:$D$241, "&lt;"&amp;D121) + COUNTIFS($E$2:$E$241, E121, $D$2:$D$241, D121, $A$2:$A$241, "&lt;"&amp;A121))</f>
        <v/>
      </c>
      <c r="G121" t="str">
        <f ca="1">IF(Win!F121="","",Win!F121)</f>
        <v/>
      </c>
      <c r="H121" s="6" t="str">
        <f t="shared" ca="1" si="7"/>
        <v/>
      </c>
      <c r="I121" s="6" t="str">
        <f t="shared" ca="1" si="8"/>
        <v/>
      </c>
      <c r="J121" t="str">
        <f>IF(F121="","",Win!H121)</f>
        <v/>
      </c>
      <c r="M121" t="str">
        <f>IF(FRL!A121="","",FRL!A121)</f>
        <v/>
      </c>
      <c r="N121" t="str">
        <f>IF(FRL!B121="","",FRL!B121)</f>
        <v/>
      </c>
      <c r="O121" t="str">
        <f>IF(FRL!C121="","",FRL!C121)</f>
        <v/>
      </c>
      <c r="P121" t="str">
        <f>IF(FRL!D121="","",FRL!D121)</f>
        <v/>
      </c>
      <c r="Q121" s="19" t="str">
        <f t="shared" si="9"/>
        <v/>
      </c>
      <c r="R121" t="str">
        <f t="array" ref="R121">IF(Q121="","",RANK(Q121, $Q$2:$Q$241) + COUNTIFS($Q$2:$Q$241, Q121, $P$2:$P$241, "&lt;"&amp;P121) + COUNTIFS($Q$2:$Q$241, Q121, $P$2:$P$241, P121, $M$2:$M$241, "&lt;"&amp;M121))</f>
        <v/>
      </c>
      <c r="S121" t="str">
        <f ca="1">IF(FRL!F121="","",FRL!F121)</f>
        <v/>
      </c>
      <c r="T121" s="6" t="str">
        <f t="shared" ca="1" si="10"/>
        <v/>
      </c>
      <c r="U121" s="6" t="str">
        <f t="shared" ca="1" si="11"/>
        <v/>
      </c>
      <c r="V121" t="str">
        <f>IF(R121="","",FRL!H121)</f>
        <v/>
      </c>
    </row>
    <row r="122" spans="1:22" x14ac:dyDescent="0.25">
      <c r="A122" t="str">
        <f>IF(Win!A122="","",Win!A122)</f>
        <v/>
      </c>
      <c r="B122" t="str">
        <f>IF(Win!B122="","",VALUE(Win!B122))</f>
        <v/>
      </c>
      <c r="C122" t="str">
        <f>IF(Win!C122="","",Win!C122)</f>
        <v/>
      </c>
      <c r="D122" t="str">
        <f>IF(Win!D122="","",Win!D122)</f>
        <v/>
      </c>
      <c r="E122" s="19" t="str">
        <f t="shared" si="6"/>
        <v/>
      </c>
      <c r="F122" t="str">
        <f t="array" ref="F122">IF(E122="","",RANK(E122, $E$2:$E$241) + COUNTIFS($E$2:$E$241, E122, $D$2:$D$241, "&lt;"&amp;D122) + COUNTIFS($E$2:$E$241, E122, $D$2:$D$241, D122, $A$2:$A$241, "&lt;"&amp;A122))</f>
        <v/>
      </c>
      <c r="G122" t="str">
        <f ca="1">IF(Win!F122="","",Win!F122)</f>
        <v/>
      </c>
      <c r="H122" s="6" t="str">
        <f t="shared" ca="1" si="7"/>
        <v/>
      </c>
      <c r="I122" s="6" t="str">
        <f t="shared" ca="1" si="8"/>
        <v/>
      </c>
      <c r="J122" t="str">
        <f>IF(F122="","",Win!H122)</f>
        <v/>
      </c>
      <c r="M122" t="str">
        <f>IF(FRL!A122="","",FRL!A122)</f>
        <v/>
      </c>
      <c r="N122" t="str">
        <f>IF(FRL!B122="","",FRL!B122)</f>
        <v/>
      </c>
      <c r="O122" t="str">
        <f>IF(FRL!C122="","",FRL!C122)</f>
        <v/>
      </c>
      <c r="P122" t="str">
        <f>IF(FRL!D122="","",FRL!D122)</f>
        <v/>
      </c>
      <c r="Q122" s="19" t="str">
        <f t="shared" si="9"/>
        <v/>
      </c>
      <c r="R122" t="str">
        <f t="array" ref="R122">IF(Q122="","",RANK(Q122, $Q$2:$Q$241) + COUNTIFS($Q$2:$Q$241, Q122, $P$2:$P$241, "&lt;"&amp;P122) + COUNTIFS($Q$2:$Q$241, Q122, $P$2:$P$241, P122, $M$2:$M$241, "&lt;"&amp;M122))</f>
        <v/>
      </c>
      <c r="S122" t="str">
        <f ca="1">IF(FRL!F122="","",FRL!F122)</f>
        <v/>
      </c>
      <c r="T122" s="6" t="str">
        <f t="shared" ca="1" si="10"/>
        <v/>
      </c>
      <c r="U122" s="6" t="str">
        <f t="shared" ca="1" si="11"/>
        <v/>
      </c>
      <c r="V122" t="str">
        <f>IF(R122="","",FRL!H122)</f>
        <v/>
      </c>
    </row>
    <row r="123" spans="1:22" x14ac:dyDescent="0.25">
      <c r="A123" t="str">
        <f>IF(Win!A123="","",Win!A123)</f>
        <v/>
      </c>
      <c r="B123" t="str">
        <f>IF(Win!B123="","",VALUE(Win!B123))</f>
        <v/>
      </c>
      <c r="C123" t="str">
        <f>IF(Win!C123="","",Win!C123)</f>
        <v/>
      </c>
      <c r="D123" t="str">
        <f>IF(Win!D123="","",Win!D123)</f>
        <v/>
      </c>
      <c r="E123" s="19" t="str">
        <f t="shared" si="6"/>
        <v/>
      </c>
      <c r="F123" t="str">
        <f t="array" ref="F123">IF(E123="","",RANK(E123, $E$2:$E$241) + COUNTIFS($E$2:$E$241, E123, $D$2:$D$241, "&lt;"&amp;D123) + COUNTIFS($E$2:$E$241, E123, $D$2:$D$241, D123, $A$2:$A$241, "&lt;"&amp;A123))</f>
        <v/>
      </c>
      <c r="G123" t="str">
        <f ca="1">IF(Win!F123="","",Win!F123)</f>
        <v/>
      </c>
      <c r="H123" s="6" t="str">
        <f t="shared" ca="1" si="7"/>
        <v/>
      </c>
      <c r="I123" s="6" t="str">
        <f t="shared" ca="1" si="8"/>
        <v/>
      </c>
      <c r="J123" t="str">
        <f>IF(F123="","",Win!H123)</f>
        <v/>
      </c>
      <c r="M123" t="str">
        <f>IF(FRL!A123="","",FRL!A123)</f>
        <v/>
      </c>
      <c r="N123" t="str">
        <f>IF(FRL!B123="","",FRL!B123)</f>
        <v/>
      </c>
      <c r="O123" t="str">
        <f>IF(FRL!C123="","",FRL!C123)</f>
        <v/>
      </c>
      <c r="P123" t="str">
        <f>IF(FRL!D123="","",FRL!D123)</f>
        <v/>
      </c>
      <c r="Q123" s="19" t="str">
        <f t="shared" si="9"/>
        <v/>
      </c>
      <c r="R123" t="str">
        <f t="array" ref="R123">IF(Q123="","",RANK(Q123, $Q$2:$Q$241) + COUNTIFS($Q$2:$Q$241, Q123, $P$2:$P$241, "&lt;"&amp;P123) + COUNTIFS($Q$2:$Q$241, Q123, $P$2:$P$241, P123, $M$2:$M$241, "&lt;"&amp;M123))</f>
        <v/>
      </c>
      <c r="S123" t="str">
        <f ca="1">IF(FRL!F123="","",FRL!F123)</f>
        <v/>
      </c>
      <c r="T123" s="6" t="str">
        <f t="shared" ca="1" si="10"/>
        <v/>
      </c>
      <c r="U123" s="6" t="str">
        <f t="shared" ca="1" si="11"/>
        <v/>
      </c>
      <c r="V123" t="str">
        <f>IF(R123="","",FRL!H123)</f>
        <v/>
      </c>
    </row>
    <row r="124" spans="1:22" x14ac:dyDescent="0.25">
      <c r="A124" t="str">
        <f>IF(Win!A124="","",Win!A124)</f>
        <v/>
      </c>
      <c r="B124" t="str">
        <f>IF(Win!B124="","",VALUE(Win!B124))</f>
        <v/>
      </c>
      <c r="C124" t="str">
        <f>IF(Win!C124="","",Win!C124)</f>
        <v/>
      </c>
      <c r="D124" t="str">
        <f>IF(Win!D124="","",Win!D124)</f>
        <v/>
      </c>
      <c r="E124" s="19" t="str">
        <f t="shared" si="6"/>
        <v/>
      </c>
      <c r="F124" t="str">
        <f t="array" ref="F124">IF(E124="","",RANK(E124, $E$2:$E$241) + COUNTIFS($E$2:$E$241, E124, $D$2:$D$241, "&lt;"&amp;D124) + COUNTIFS($E$2:$E$241, E124, $D$2:$D$241, D124, $A$2:$A$241, "&lt;"&amp;A124))</f>
        <v/>
      </c>
      <c r="G124" t="str">
        <f ca="1">IF(Win!F124="","",Win!F124)</f>
        <v/>
      </c>
      <c r="H124" s="6" t="str">
        <f t="shared" ca="1" si="7"/>
        <v/>
      </c>
      <c r="I124" s="6" t="str">
        <f t="shared" ca="1" si="8"/>
        <v/>
      </c>
      <c r="J124" t="str">
        <f>IF(F124="","",Win!H124)</f>
        <v/>
      </c>
      <c r="M124" t="str">
        <f>IF(FRL!A124="","",FRL!A124)</f>
        <v/>
      </c>
      <c r="N124" t="str">
        <f>IF(FRL!B124="","",FRL!B124)</f>
        <v/>
      </c>
      <c r="O124" t="str">
        <f>IF(FRL!C124="","",FRL!C124)</f>
        <v/>
      </c>
      <c r="P124" t="str">
        <f>IF(FRL!D124="","",FRL!D124)</f>
        <v/>
      </c>
      <c r="Q124" s="19" t="str">
        <f t="shared" si="9"/>
        <v/>
      </c>
      <c r="R124" t="str">
        <f t="array" ref="R124">IF(Q124="","",RANK(Q124, $Q$2:$Q$241) + COUNTIFS($Q$2:$Q$241, Q124, $P$2:$P$241, "&lt;"&amp;P124) + COUNTIFS($Q$2:$Q$241, Q124, $P$2:$P$241, P124, $M$2:$M$241, "&lt;"&amp;M124))</f>
        <v/>
      </c>
      <c r="S124" t="str">
        <f ca="1">IF(FRL!F124="","",FRL!F124)</f>
        <v/>
      </c>
      <c r="T124" s="6" t="str">
        <f t="shared" ca="1" si="10"/>
        <v/>
      </c>
      <c r="U124" s="6" t="str">
        <f t="shared" ca="1" si="11"/>
        <v/>
      </c>
      <c r="V124" t="str">
        <f>IF(R124="","",FRL!H124)</f>
        <v/>
      </c>
    </row>
    <row r="125" spans="1:22" x14ac:dyDescent="0.25">
      <c r="A125" t="str">
        <f>IF(Win!A125="","",Win!A125)</f>
        <v/>
      </c>
      <c r="B125" t="str">
        <f>IF(Win!B125="","",VALUE(Win!B125))</f>
        <v/>
      </c>
      <c r="C125" t="str">
        <f>IF(Win!C125="","",Win!C125)</f>
        <v/>
      </c>
      <c r="D125" t="str">
        <f>IF(Win!D125="","",Win!D125)</f>
        <v/>
      </c>
      <c r="E125" s="19" t="str">
        <f t="shared" si="6"/>
        <v/>
      </c>
      <c r="F125" t="str">
        <f t="array" ref="F125">IF(E125="","",RANK(E125, $E$2:$E$241) + COUNTIFS($E$2:$E$241, E125, $D$2:$D$241, "&lt;"&amp;D125) + COUNTIFS($E$2:$E$241, E125, $D$2:$D$241, D125, $A$2:$A$241, "&lt;"&amp;A125))</f>
        <v/>
      </c>
      <c r="G125" t="str">
        <f ca="1">IF(Win!F125="","",Win!F125)</f>
        <v/>
      </c>
      <c r="H125" s="6" t="str">
        <f t="shared" ca="1" si="7"/>
        <v/>
      </c>
      <c r="I125" s="6" t="str">
        <f t="shared" ca="1" si="8"/>
        <v/>
      </c>
      <c r="J125" t="str">
        <f>IF(F125="","",Win!H125)</f>
        <v/>
      </c>
      <c r="M125" t="str">
        <f>IF(FRL!A125="","",FRL!A125)</f>
        <v/>
      </c>
      <c r="N125" t="str">
        <f>IF(FRL!B125="","",FRL!B125)</f>
        <v/>
      </c>
      <c r="O125" t="str">
        <f>IF(FRL!C125="","",FRL!C125)</f>
        <v/>
      </c>
      <c r="P125" t="str">
        <f>IF(FRL!D125="","",FRL!D125)</f>
        <v/>
      </c>
      <c r="Q125" s="19" t="str">
        <f t="shared" si="9"/>
        <v/>
      </c>
      <c r="R125" t="str">
        <f t="array" ref="R125">IF(Q125="","",RANK(Q125, $Q$2:$Q$241) + COUNTIFS($Q$2:$Q$241, Q125, $P$2:$P$241, "&lt;"&amp;P125) + COUNTIFS($Q$2:$Q$241, Q125, $P$2:$P$241, P125, $M$2:$M$241, "&lt;"&amp;M125))</f>
        <v/>
      </c>
      <c r="S125" t="str">
        <f ca="1">IF(FRL!F125="","",FRL!F125)</f>
        <v/>
      </c>
      <c r="T125" s="6" t="str">
        <f t="shared" ca="1" si="10"/>
        <v/>
      </c>
      <c r="U125" s="6" t="str">
        <f t="shared" ca="1" si="11"/>
        <v/>
      </c>
      <c r="V125" t="str">
        <f>IF(R125="","",FRL!H125)</f>
        <v/>
      </c>
    </row>
    <row r="126" spans="1:22" x14ac:dyDescent="0.25">
      <c r="A126" t="str">
        <f>IF(Win!A126="","",Win!A126)</f>
        <v/>
      </c>
      <c r="B126" t="str">
        <f>IF(Win!B126="","",VALUE(Win!B126))</f>
        <v/>
      </c>
      <c r="C126" t="str">
        <f>IF(Win!C126="","",Win!C126)</f>
        <v/>
      </c>
      <c r="D126" t="str">
        <f>IF(Win!D126="","",Win!D126)</f>
        <v/>
      </c>
      <c r="E126" s="19" t="str">
        <f t="shared" si="6"/>
        <v/>
      </c>
      <c r="F126" t="str">
        <f t="array" ref="F126">IF(E126="","",RANK(E126, $E$2:$E$241) + COUNTIFS($E$2:$E$241, E126, $D$2:$D$241, "&lt;"&amp;D126) + COUNTIFS($E$2:$E$241, E126, $D$2:$D$241, D126, $A$2:$A$241, "&lt;"&amp;A126))</f>
        <v/>
      </c>
      <c r="G126" t="str">
        <f ca="1">IF(Win!F126="","",Win!F126)</f>
        <v/>
      </c>
      <c r="H126" s="6" t="str">
        <f t="shared" ca="1" si="7"/>
        <v/>
      </c>
      <c r="I126" s="6" t="str">
        <f t="shared" ca="1" si="8"/>
        <v/>
      </c>
      <c r="J126" t="str">
        <f>IF(F126="","",Win!H126)</f>
        <v/>
      </c>
      <c r="M126" t="str">
        <f>IF(FRL!A126="","",FRL!A126)</f>
        <v/>
      </c>
      <c r="N126" t="str">
        <f>IF(FRL!B126="","",FRL!B126)</f>
        <v/>
      </c>
      <c r="O126" t="str">
        <f>IF(FRL!C126="","",FRL!C126)</f>
        <v/>
      </c>
      <c r="P126" t="str">
        <f>IF(FRL!D126="","",FRL!D126)</f>
        <v/>
      </c>
      <c r="Q126" s="19" t="str">
        <f t="shared" si="9"/>
        <v/>
      </c>
      <c r="R126" t="str">
        <f t="array" ref="R126">IF(Q126="","",RANK(Q126, $Q$2:$Q$241) + COUNTIFS($Q$2:$Q$241, Q126, $P$2:$P$241, "&lt;"&amp;P126) + COUNTIFS($Q$2:$Q$241, Q126, $P$2:$P$241, P126, $M$2:$M$241, "&lt;"&amp;M126))</f>
        <v/>
      </c>
      <c r="S126" t="str">
        <f ca="1">IF(FRL!F126="","",FRL!F126)</f>
        <v/>
      </c>
      <c r="T126" s="6" t="str">
        <f t="shared" ca="1" si="10"/>
        <v/>
      </c>
      <c r="U126" s="6" t="str">
        <f t="shared" ca="1" si="11"/>
        <v/>
      </c>
      <c r="V126" t="str">
        <f>IF(R126="","",FRL!H126)</f>
        <v/>
      </c>
    </row>
    <row r="127" spans="1:22" x14ac:dyDescent="0.25">
      <c r="A127" t="str">
        <f>IF(Win!A127="","",Win!A127)</f>
        <v/>
      </c>
      <c r="B127" t="str">
        <f>IF(Win!B127="","",VALUE(Win!B127))</f>
        <v/>
      </c>
      <c r="C127" t="str">
        <f>IF(Win!C127="","",Win!C127)</f>
        <v/>
      </c>
      <c r="D127" t="str">
        <f>IF(Win!D127="","",Win!D127)</f>
        <v/>
      </c>
      <c r="E127" s="19" t="str">
        <f t="shared" si="6"/>
        <v/>
      </c>
      <c r="F127" t="str">
        <f t="array" ref="F127">IF(E127="","",RANK(E127, $E$2:$E$241) + COUNTIFS($E$2:$E$241, E127, $D$2:$D$241, "&lt;"&amp;D127) + COUNTIFS($E$2:$E$241, E127, $D$2:$D$241, D127, $A$2:$A$241, "&lt;"&amp;A127))</f>
        <v/>
      </c>
      <c r="G127" t="str">
        <f ca="1">IF(Win!F127="","",Win!F127)</f>
        <v/>
      </c>
      <c r="H127" s="6" t="str">
        <f t="shared" ca="1" si="7"/>
        <v/>
      </c>
      <c r="I127" s="6" t="str">
        <f t="shared" ca="1" si="8"/>
        <v/>
      </c>
      <c r="J127" t="str">
        <f>IF(F127="","",Win!H127)</f>
        <v/>
      </c>
      <c r="M127" t="str">
        <f>IF(FRL!A127="","",FRL!A127)</f>
        <v/>
      </c>
      <c r="N127" t="str">
        <f>IF(FRL!B127="","",FRL!B127)</f>
        <v/>
      </c>
      <c r="O127" t="str">
        <f>IF(FRL!C127="","",FRL!C127)</f>
        <v/>
      </c>
      <c r="P127" t="str">
        <f>IF(FRL!D127="","",FRL!D127)</f>
        <v/>
      </c>
      <c r="Q127" s="19" t="str">
        <f t="shared" si="9"/>
        <v/>
      </c>
      <c r="R127" t="str">
        <f t="array" ref="R127">IF(Q127="","",RANK(Q127, $Q$2:$Q$241) + COUNTIFS($Q$2:$Q$241, Q127, $P$2:$P$241, "&lt;"&amp;P127) + COUNTIFS($Q$2:$Q$241, Q127, $P$2:$P$241, P127, $M$2:$M$241, "&lt;"&amp;M127))</f>
        <v/>
      </c>
      <c r="S127" t="str">
        <f ca="1">IF(FRL!F127="","",FRL!F127)</f>
        <v/>
      </c>
      <c r="T127" s="6" t="str">
        <f t="shared" ca="1" si="10"/>
        <v/>
      </c>
      <c r="U127" s="6" t="str">
        <f t="shared" ca="1" si="11"/>
        <v/>
      </c>
      <c r="V127" t="str">
        <f>IF(R127="","",FRL!H127)</f>
        <v/>
      </c>
    </row>
    <row r="128" spans="1:22" x14ac:dyDescent="0.25">
      <c r="A128" t="str">
        <f>IF(Win!A128="","",Win!A128)</f>
        <v/>
      </c>
      <c r="B128" t="str">
        <f>IF(Win!B128="","",VALUE(Win!B128))</f>
        <v/>
      </c>
      <c r="C128" t="str">
        <f>IF(Win!C128="","",Win!C128)</f>
        <v/>
      </c>
      <c r="D128" t="str">
        <f>IF(Win!D128="","",Win!D128)</f>
        <v/>
      </c>
      <c r="E128" s="19" t="str">
        <f t="shared" si="6"/>
        <v/>
      </c>
      <c r="F128" t="str">
        <f t="array" ref="F128">IF(E128="","",RANK(E128, $E$2:$E$241) + COUNTIFS($E$2:$E$241, E128, $D$2:$D$241, "&lt;"&amp;D128) + COUNTIFS($E$2:$E$241, E128, $D$2:$D$241, D128, $A$2:$A$241, "&lt;"&amp;A128))</f>
        <v/>
      </c>
      <c r="G128" t="str">
        <f ca="1">IF(Win!F128="","",Win!F128)</f>
        <v/>
      </c>
      <c r="H128" s="6" t="str">
        <f t="shared" ca="1" si="7"/>
        <v/>
      </c>
      <c r="I128" s="6" t="str">
        <f t="shared" ca="1" si="8"/>
        <v/>
      </c>
      <c r="J128" t="str">
        <f>IF(F128="","",Win!H128)</f>
        <v/>
      </c>
      <c r="M128" t="str">
        <f>IF(FRL!A128="","",FRL!A128)</f>
        <v/>
      </c>
      <c r="N128" t="str">
        <f>IF(FRL!B128="","",FRL!B128)</f>
        <v/>
      </c>
      <c r="O128" t="str">
        <f>IF(FRL!C128="","",FRL!C128)</f>
        <v/>
      </c>
      <c r="P128" t="str">
        <f>IF(FRL!D128="","",FRL!D128)</f>
        <v/>
      </c>
      <c r="Q128" s="19" t="str">
        <f t="shared" si="9"/>
        <v/>
      </c>
      <c r="R128" t="str">
        <f t="array" ref="R128">IF(Q128="","",RANK(Q128, $Q$2:$Q$241) + COUNTIFS($Q$2:$Q$241, Q128, $P$2:$P$241, "&lt;"&amp;P128) + COUNTIFS($Q$2:$Q$241, Q128, $P$2:$P$241, P128, $M$2:$M$241, "&lt;"&amp;M128))</f>
        <v/>
      </c>
      <c r="S128" t="str">
        <f ca="1">IF(FRL!F128="","",FRL!F128)</f>
        <v/>
      </c>
      <c r="T128" s="6" t="str">
        <f t="shared" ca="1" si="10"/>
        <v/>
      </c>
      <c r="U128" s="6" t="str">
        <f t="shared" ca="1" si="11"/>
        <v/>
      </c>
      <c r="V128" t="str">
        <f>IF(R128="","",FRL!H128)</f>
        <v/>
      </c>
    </row>
    <row r="129" spans="1:22" x14ac:dyDescent="0.25">
      <c r="A129" t="str">
        <f>IF(Win!A129="","",Win!A129)</f>
        <v/>
      </c>
      <c r="B129" t="str">
        <f>IF(Win!B129="","",VALUE(Win!B129))</f>
        <v/>
      </c>
      <c r="C129" t="str">
        <f>IF(Win!C129="","",Win!C129)</f>
        <v/>
      </c>
      <c r="D129" t="str">
        <f>IF(Win!D129="","",Win!D129)</f>
        <v/>
      </c>
      <c r="E129" s="19" t="str">
        <f t="shared" si="6"/>
        <v/>
      </c>
      <c r="F129" t="str">
        <f t="array" ref="F129">IF(E129="","",RANK(E129, $E$2:$E$241) + COUNTIFS($E$2:$E$241, E129, $D$2:$D$241, "&lt;"&amp;D129) + COUNTIFS($E$2:$E$241, E129, $D$2:$D$241, D129, $A$2:$A$241, "&lt;"&amp;A129))</f>
        <v/>
      </c>
      <c r="G129" t="str">
        <f ca="1">IF(Win!F129="","",Win!F129)</f>
        <v/>
      </c>
      <c r="H129" s="6" t="str">
        <f t="shared" ca="1" si="7"/>
        <v/>
      </c>
      <c r="I129" s="6" t="str">
        <f t="shared" ca="1" si="8"/>
        <v/>
      </c>
      <c r="J129" t="str">
        <f>IF(F129="","",Win!H129)</f>
        <v/>
      </c>
      <c r="M129" t="str">
        <f>IF(FRL!A129="","",FRL!A129)</f>
        <v/>
      </c>
      <c r="N129" t="str">
        <f>IF(FRL!B129="","",FRL!B129)</f>
        <v/>
      </c>
      <c r="O129" t="str">
        <f>IF(FRL!C129="","",FRL!C129)</f>
        <v/>
      </c>
      <c r="P129" t="str">
        <f>IF(FRL!D129="","",FRL!D129)</f>
        <v/>
      </c>
      <c r="Q129" s="19" t="str">
        <f t="shared" si="9"/>
        <v/>
      </c>
      <c r="R129" t="str">
        <f t="array" ref="R129">IF(Q129="","",RANK(Q129, $Q$2:$Q$241) + COUNTIFS($Q$2:$Q$241, Q129, $P$2:$P$241, "&lt;"&amp;P129) + COUNTIFS($Q$2:$Q$241, Q129, $P$2:$P$241, P129, $M$2:$M$241, "&lt;"&amp;M129))</f>
        <v/>
      </c>
      <c r="S129" t="str">
        <f ca="1">IF(FRL!F129="","",FRL!F129)</f>
        <v/>
      </c>
      <c r="T129" s="6" t="str">
        <f t="shared" ca="1" si="10"/>
        <v/>
      </c>
      <c r="U129" s="6" t="str">
        <f t="shared" ca="1" si="11"/>
        <v/>
      </c>
      <c r="V129" t="str">
        <f>IF(R129="","",FRL!H129)</f>
        <v/>
      </c>
    </row>
    <row r="130" spans="1:22" x14ac:dyDescent="0.25">
      <c r="A130" t="str">
        <f>IF(Win!A130="","",Win!A130)</f>
        <v/>
      </c>
      <c r="B130" t="str">
        <f>IF(Win!B130="","",VALUE(Win!B130))</f>
        <v/>
      </c>
      <c r="C130" t="str">
        <f>IF(Win!C130="","",Win!C130)</f>
        <v/>
      </c>
      <c r="D130" t="str">
        <f>IF(Win!D130="","",Win!D130)</f>
        <v/>
      </c>
      <c r="E130" s="19" t="str">
        <f t="shared" ref="E130:E193" si="12">IF(D130="","",IF(ROUND((B130*(D130-1)-(1-B130))/(D130-1),3)&lt;=0,"",ROUND((B130*(D130-1)-(1-B130))/(D130-1),3)))</f>
        <v/>
      </c>
      <c r="F130" t="str">
        <f t="array" ref="F130">IF(E130="","",RANK(E130, $E$2:$E$241) + COUNTIFS($E$2:$E$241, E130, $D$2:$D$241, "&lt;"&amp;D130) + COUNTIFS($E$2:$E$241, E130, $D$2:$D$241, D130, $A$2:$A$241, "&lt;"&amp;A130))</f>
        <v/>
      </c>
      <c r="G130" t="str">
        <f ca="1">IF(Win!F130="","",Win!F130)</f>
        <v/>
      </c>
      <c r="H130" s="6" t="str">
        <f t="shared" ca="1" si="7"/>
        <v/>
      </c>
      <c r="I130" s="6" t="str">
        <f t="shared" ca="1" si="8"/>
        <v/>
      </c>
      <c r="J130" t="str">
        <f>IF(F130="","",Win!H130)</f>
        <v/>
      </c>
      <c r="M130" t="str">
        <f>IF(FRL!A130="","",FRL!A130)</f>
        <v/>
      </c>
      <c r="N130" t="str">
        <f>IF(FRL!B130="","",FRL!B130)</f>
        <v/>
      </c>
      <c r="O130" t="str">
        <f>IF(FRL!C130="","",FRL!C130)</f>
        <v/>
      </c>
      <c r="P130" t="str">
        <f>IF(FRL!D130="","",FRL!D130)</f>
        <v/>
      </c>
      <c r="Q130" s="19" t="str">
        <f t="shared" si="9"/>
        <v/>
      </c>
      <c r="R130" t="str">
        <f t="array" ref="R130">IF(Q130="","",RANK(Q130, $Q$2:$Q$241) + COUNTIFS($Q$2:$Q$241, Q130, $P$2:$P$241, "&lt;"&amp;P130) + COUNTIFS($Q$2:$Q$241, Q130, $P$2:$P$241, P130, $M$2:$M$241, "&lt;"&amp;M130))</f>
        <v/>
      </c>
      <c r="S130" t="str">
        <f ca="1">IF(FRL!F130="","",FRL!F130)</f>
        <v/>
      </c>
      <c r="T130" s="6" t="str">
        <f t="shared" ca="1" si="10"/>
        <v/>
      </c>
      <c r="U130" s="6" t="str">
        <f t="shared" ca="1" si="11"/>
        <v/>
      </c>
      <c r="V130" t="str">
        <f>IF(R130="","",FRL!H130)</f>
        <v/>
      </c>
    </row>
    <row r="131" spans="1:22" x14ac:dyDescent="0.25">
      <c r="A131" t="str">
        <f>IF(Win!A131="","",Win!A131)</f>
        <v/>
      </c>
      <c r="B131" t="str">
        <f>IF(Win!B131="","",VALUE(Win!B131))</f>
        <v/>
      </c>
      <c r="C131" t="str">
        <f>IF(Win!C131="","",Win!C131)</f>
        <v/>
      </c>
      <c r="D131" t="str">
        <f>IF(Win!D131="","",Win!D131)</f>
        <v/>
      </c>
      <c r="E131" s="19" t="str">
        <f t="shared" si="12"/>
        <v/>
      </c>
      <c r="F131" t="str">
        <f t="array" ref="F131">IF(E131="","",RANK(E131, $E$2:$E$241) + COUNTIFS($E$2:$E$241, E131, $D$2:$D$241, "&lt;"&amp;D131) + COUNTIFS($E$2:$E$241, E131, $D$2:$D$241, D131, $A$2:$A$241, "&lt;"&amp;A131))</f>
        <v/>
      </c>
      <c r="G131" t="str">
        <f ca="1">IF(Win!F131="","",Win!F131)</f>
        <v/>
      </c>
      <c r="H131" s="6" t="str">
        <f t="shared" ref="H131:H194" ca="1" si="13">IF(OR(F131="",G131="",F131&gt;3),"",IF(G131=1,(IF(COUNTIFS(G:G,"&lt;="&amp;G131)&lt;=1,1,(1-COUNTIFS(G:G,"&lt;"&amp;G131))/COUNTIFS(G:G,G131)))*(1+VALUE(MID(J131,FIND(":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I131" s="6" t="str">
        <f t="shared" ref="I131:I194" ca="1" si="14">IF(OR(E131="",G131=""),"",IF(G131=1,(IF(COUNTIFS(G:G,"&lt;="&amp;G131)&lt;=1,1,(1-COUNTIFS(G:G,"&lt;"&amp;G131))/COUNTIFS(G:G,G131)))*(1+VALUE(MID(J131,FIND(":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J131" t="str">
        <f>IF(F131="","",Win!H131)</f>
        <v/>
      </c>
      <c r="M131" t="str">
        <f>IF(FRL!A131="","",FRL!A131)</f>
        <v/>
      </c>
      <c r="N131" t="str">
        <f>IF(FRL!B131="","",FRL!B131)</f>
        <v/>
      </c>
      <c r="O131" t="str">
        <f>IF(FRL!C131="","",FRL!C131)</f>
        <v/>
      </c>
      <c r="P131" t="str">
        <f>IF(FRL!D131="","",FRL!D131)</f>
        <v/>
      </c>
      <c r="Q131" s="19" t="str">
        <f t="shared" ref="Q131:Q194" si="15">IF(P131="","",IF(ROUND((N131*(P131-1)-(1-N131))/(P131-1),3)&lt;=0,"",ROUND((N131*(P131-1)-(1-N131))/(P131-1),3)))</f>
        <v/>
      </c>
      <c r="R131" t="str">
        <f t="array" ref="R131">IF(Q131="","",RANK(Q131, $Q$2:$Q$241) + COUNTIFS($Q$2:$Q$241, Q131, $P$2:$P$241, "&lt;"&amp;P131) + COUNTIFS($Q$2:$Q$241, Q131, $P$2:$P$241, P131, $M$2:$M$241, "&lt;"&amp;M131))</f>
        <v/>
      </c>
      <c r="S131" t="str">
        <f ca="1">IF(FRL!F131="","",FRL!F131)</f>
        <v/>
      </c>
      <c r="T131" s="6" t="str">
        <f t="shared" ref="T131:T194" ca="1" si="16">IF(OR(R131="",S131="",R131&gt;3),"",IF(S131=1,(IF(COUNTIFS(S:S,"&lt;="&amp;S131)&lt;=1,1,(1-COUNTIFS(S:S,"&lt;"&amp;S131))/COUNTIFS(S:S,S131)))*(1+VALUE(MID(V131,FIND(":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U131" s="6" t="str">
        <f t="shared" ref="U131:U194" ca="1" si="17">IF(OR(Q131="",S131=""),"",IF(S131=1,(IF(COUNTIFS(S:S,"&lt;="&amp;S131)&lt;=1,1,(1-COUNTIFS(S:S,"&lt;"&amp;S131))/COUNTIFS(S:S,S131)))*(1+VALUE(MID(V131,FIND(":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V131" t="str">
        <f>IF(R131="","",FRL!H131)</f>
        <v/>
      </c>
    </row>
    <row r="132" spans="1:22" x14ac:dyDescent="0.25">
      <c r="A132" t="str">
        <f>IF(Win!A132="","",Win!A132)</f>
        <v/>
      </c>
      <c r="B132" t="str">
        <f>IF(Win!B132="","",VALUE(Win!B132))</f>
        <v/>
      </c>
      <c r="C132" t="str">
        <f>IF(Win!C132="","",Win!C132)</f>
        <v/>
      </c>
      <c r="D132" t="str">
        <f>IF(Win!D132="","",Win!D132)</f>
        <v/>
      </c>
      <c r="E132" s="19" t="str">
        <f t="shared" si="12"/>
        <v/>
      </c>
      <c r="F132" t="str">
        <f t="array" ref="F132">IF(E132="","",RANK(E132, $E$2:$E$241) + COUNTIFS($E$2:$E$241, E132, $D$2:$D$241, "&lt;"&amp;D132) + COUNTIFS($E$2:$E$241, E132, $D$2:$D$241, D132, $A$2:$A$241, "&lt;"&amp;A132))</f>
        <v/>
      </c>
      <c r="G132" t="str">
        <f ca="1">IF(Win!F132="","",Win!F132)</f>
        <v/>
      </c>
      <c r="H132" s="6" t="str">
        <f t="shared" ca="1" si="13"/>
        <v/>
      </c>
      <c r="I132" s="6" t="str">
        <f t="shared" ca="1" si="14"/>
        <v/>
      </c>
      <c r="J132" t="str">
        <f>IF(F132="","",Win!H132)</f>
        <v/>
      </c>
      <c r="M132" t="str">
        <f>IF(FRL!A132="","",FRL!A132)</f>
        <v/>
      </c>
      <c r="N132" t="str">
        <f>IF(FRL!B132="","",FRL!B132)</f>
        <v/>
      </c>
      <c r="O132" t="str">
        <f>IF(FRL!C132="","",FRL!C132)</f>
        <v/>
      </c>
      <c r="P132" t="str">
        <f>IF(FRL!D132="","",FRL!D132)</f>
        <v/>
      </c>
      <c r="Q132" s="19" t="str">
        <f t="shared" si="15"/>
        <v/>
      </c>
      <c r="R132" t="str">
        <f t="array" ref="R132">IF(Q132="","",RANK(Q132, $Q$2:$Q$241) + COUNTIFS($Q$2:$Q$241, Q132, $P$2:$P$241, "&lt;"&amp;P132) + COUNTIFS($Q$2:$Q$241, Q132, $P$2:$P$241, P132, $M$2:$M$241, "&lt;"&amp;M132))</f>
        <v/>
      </c>
      <c r="S132" t="str">
        <f ca="1">IF(FRL!F132="","",FRL!F132)</f>
        <v/>
      </c>
      <c r="T132" s="6" t="str">
        <f t="shared" ca="1" si="16"/>
        <v/>
      </c>
      <c r="U132" s="6" t="str">
        <f t="shared" ca="1" si="17"/>
        <v/>
      </c>
      <c r="V132" t="str">
        <f>IF(R132="","",FRL!H132)</f>
        <v/>
      </c>
    </row>
    <row r="133" spans="1:22" x14ac:dyDescent="0.25">
      <c r="A133" t="str">
        <f>IF(Win!A133="","",Win!A133)</f>
        <v/>
      </c>
      <c r="B133" t="str">
        <f>IF(Win!B133="","",VALUE(Win!B133))</f>
        <v/>
      </c>
      <c r="C133" t="str">
        <f>IF(Win!C133="","",Win!C133)</f>
        <v/>
      </c>
      <c r="D133" t="str">
        <f>IF(Win!D133="","",Win!D133)</f>
        <v/>
      </c>
      <c r="E133" s="19" t="str">
        <f t="shared" si="12"/>
        <v/>
      </c>
      <c r="F133" t="str">
        <f t="array" ref="F133">IF(E133="","",RANK(E133, $E$2:$E$241) + COUNTIFS($E$2:$E$241, E133, $D$2:$D$241, "&lt;"&amp;D133) + COUNTIFS($E$2:$E$241, E133, $D$2:$D$241, D133, $A$2:$A$241, "&lt;"&amp;A133))</f>
        <v/>
      </c>
      <c r="G133" t="str">
        <f ca="1">IF(Win!F133="","",Win!F133)</f>
        <v/>
      </c>
      <c r="H133" s="6" t="str">
        <f t="shared" ca="1" si="13"/>
        <v/>
      </c>
      <c r="I133" s="6" t="str">
        <f t="shared" ca="1" si="14"/>
        <v/>
      </c>
      <c r="J133" t="str">
        <f>IF(F133="","",Win!H133)</f>
        <v/>
      </c>
      <c r="M133" t="str">
        <f>IF(FRL!A133="","",FRL!A133)</f>
        <v/>
      </c>
      <c r="N133" t="str">
        <f>IF(FRL!B133="","",FRL!B133)</f>
        <v/>
      </c>
      <c r="O133" t="str">
        <f>IF(FRL!C133="","",FRL!C133)</f>
        <v/>
      </c>
      <c r="P133" t="str">
        <f>IF(FRL!D133="","",FRL!D133)</f>
        <v/>
      </c>
      <c r="Q133" s="19" t="str">
        <f t="shared" si="15"/>
        <v/>
      </c>
      <c r="R133" t="str">
        <f t="array" ref="R133">IF(Q133="","",RANK(Q133, $Q$2:$Q$241) + COUNTIFS($Q$2:$Q$241, Q133, $P$2:$P$241, "&lt;"&amp;P133) + COUNTIFS($Q$2:$Q$241, Q133, $P$2:$P$241, P133, $M$2:$M$241, "&lt;"&amp;M133))</f>
        <v/>
      </c>
      <c r="S133" t="str">
        <f ca="1">IF(FRL!F133="","",FRL!F133)</f>
        <v/>
      </c>
      <c r="T133" s="6" t="str">
        <f t="shared" ca="1" si="16"/>
        <v/>
      </c>
      <c r="U133" s="6" t="str">
        <f t="shared" ca="1" si="17"/>
        <v/>
      </c>
      <c r="V133" t="str">
        <f>IF(R133="","",FRL!H133)</f>
        <v/>
      </c>
    </row>
    <row r="134" spans="1:22" x14ac:dyDescent="0.25">
      <c r="A134" t="str">
        <f>IF(Win!A134="","",Win!A134)</f>
        <v/>
      </c>
      <c r="B134" t="str">
        <f>IF(Win!B134="","",VALUE(Win!B134))</f>
        <v/>
      </c>
      <c r="C134" t="str">
        <f>IF(Win!C134="","",Win!C134)</f>
        <v/>
      </c>
      <c r="D134" t="str">
        <f>IF(Win!D134="","",Win!D134)</f>
        <v/>
      </c>
      <c r="E134" s="19" t="str">
        <f t="shared" si="12"/>
        <v/>
      </c>
      <c r="F134" t="str">
        <f t="array" ref="F134">IF(E134="","",RANK(E134, $E$2:$E$241) + COUNTIFS($E$2:$E$241, E134, $D$2:$D$241, "&lt;"&amp;D134) + COUNTIFS($E$2:$E$241, E134, $D$2:$D$241, D134, $A$2:$A$241, "&lt;"&amp;A134))</f>
        <v/>
      </c>
      <c r="G134" t="str">
        <f ca="1">IF(Win!F134="","",Win!F134)</f>
        <v/>
      </c>
      <c r="H134" s="6" t="str">
        <f t="shared" ca="1" si="13"/>
        <v/>
      </c>
      <c r="I134" s="6" t="str">
        <f t="shared" ca="1" si="14"/>
        <v/>
      </c>
      <c r="J134" t="str">
        <f>IF(F134="","",Win!H134)</f>
        <v/>
      </c>
      <c r="M134" t="str">
        <f>IF(FRL!A134="","",FRL!A134)</f>
        <v/>
      </c>
      <c r="N134" t="str">
        <f>IF(FRL!B134="","",FRL!B134)</f>
        <v/>
      </c>
      <c r="O134" t="str">
        <f>IF(FRL!C134="","",FRL!C134)</f>
        <v/>
      </c>
      <c r="P134" t="str">
        <f>IF(FRL!D134="","",FRL!D134)</f>
        <v/>
      </c>
      <c r="Q134" s="19" t="str">
        <f t="shared" si="15"/>
        <v/>
      </c>
      <c r="R134" t="str">
        <f t="array" ref="R134">IF(Q134="","",RANK(Q134, $Q$2:$Q$241) + COUNTIFS($Q$2:$Q$241, Q134, $P$2:$P$241, "&lt;"&amp;P134) + COUNTIFS($Q$2:$Q$241, Q134, $P$2:$P$241, P134, $M$2:$M$241, "&lt;"&amp;M134))</f>
        <v/>
      </c>
      <c r="S134" t="str">
        <f ca="1">IF(FRL!F134="","",FRL!F134)</f>
        <v/>
      </c>
      <c r="T134" s="6" t="str">
        <f t="shared" ca="1" si="16"/>
        <v/>
      </c>
      <c r="U134" s="6" t="str">
        <f t="shared" ca="1" si="17"/>
        <v/>
      </c>
      <c r="V134" t="str">
        <f>IF(R134="","",FRL!H134)</f>
        <v/>
      </c>
    </row>
    <row r="135" spans="1:22" x14ac:dyDescent="0.25">
      <c r="A135" t="str">
        <f>IF(Win!A135="","",Win!A135)</f>
        <v/>
      </c>
      <c r="B135" t="str">
        <f>IF(Win!B135="","",VALUE(Win!B135))</f>
        <v/>
      </c>
      <c r="C135" t="str">
        <f>IF(Win!C135="","",Win!C135)</f>
        <v/>
      </c>
      <c r="D135" t="str">
        <f>IF(Win!D135="","",Win!D135)</f>
        <v/>
      </c>
      <c r="E135" s="19" t="str">
        <f t="shared" si="12"/>
        <v/>
      </c>
      <c r="F135" t="str">
        <f t="array" ref="F135">IF(E135="","",RANK(E135, $E$2:$E$241) + COUNTIFS($E$2:$E$241, E135, $D$2:$D$241, "&lt;"&amp;D135) + COUNTIFS($E$2:$E$241, E135, $D$2:$D$241, D135, $A$2:$A$241, "&lt;"&amp;A135))</f>
        <v/>
      </c>
      <c r="G135" t="str">
        <f ca="1">IF(Win!F135="","",Win!F135)</f>
        <v/>
      </c>
      <c r="H135" s="6" t="str">
        <f t="shared" ca="1" si="13"/>
        <v/>
      </c>
      <c r="I135" s="6" t="str">
        <f t="shared" ca="1" si="14"/>
        <v/>
      </c>
      <c r="J135" t="str">
        <f>IF(F135="","",Win!H135)</f>
        <v/>
      </c>
      <c r="M135" t="str">
        <f>IF(FRL!A135="","",FRL!A135)</f>
        <v/>
      </c>
      <c r="N135" t="str">
        <f>IF(FRL!B135="","",FRL!B135)</f>
        <v/>
      </c>
      <c r="O135" t="str">
        <f>IF(FRL!C135="","",FRL!C135)</f>
        <v/>
      </c>
      <c r="P135" t="str">
        <f>IF(FRL!D135="","",FRL!D135)</f>
        <v/>
      </c>
      <c r="Q135" s="19" t="str">
        <f t="shared" si="15"/>
        <v/>
      </c>
      <c r="R135" t="str">
        <f t="array" ref="R135">IF(Q135="","",RANK(Q135, $Q$2:$Q$241) + COUNTIFS($Q$2:$Q$241, Q135, $P$2:$P$241, "&lt;"&amp;P135) + COUNTIFS($Q$2:$Q$241, Q135, $P$2:$P$241, P135, $M$2:$M$241, "&lt;"&amp;M135))</f>
        <v/>
      </c>
      <c r="S135" t="str">
        <f ca="1">IF(FRL!F135="","",FRL!F135)</f>
        <v/>
      </c>
      <c r="T135" s="6" t="str">
        <f t="shared" ca="1" si="16"/>
        <v/>
      </c>
      <c r="U135" s="6" t="str">
        <f t="shared" ca="1" si="17"/>
        <v/>
      </c>
      <c r="V135" t="str">
        <f>IF(R135="","",FRL!H135)</f>
        <v/>
      </c>
    </row>
    <row r="136" spans="1:22" x14ac:dyDescent="0.25">
      <c r="A136" t="str">
        <f>IF(Win!A136="","",Win!A136)</f>
        <v/>
      </c>
      <c r="B136" t="str">
        <f>IF(Win!B136="","",VALUE(Win!B136))</f>
        <v/>
      </c>
      <c r="C136" t="str">
        <f>IF(Win!C136="","",Win!C136)</f>
        <v/>
      </c>
      <c r="D136" t="str">
        <f>IF(Win!D136="","",Win!D136)</f>
        <v/>
      </c>
      <c r="E136" s="19" t="str">
        <f t="shared" si="12"/>
        <v/>
      </c>
      <c r="F136" t="str">
        <f t="array" ref="F136">IF(E136="","",RANK(E136, $E$2:$E$241) + COUNTIFS($E$2:$E$241, E136, $D$2:$D$241, "&lt;"&amp;D136) + COUNTIFS($E$2:$E$241, E136, $D$2:$D$241, D136, $A$2:$A$241, "&lt;"&amp;A136))</f>
        <v/>
      </c>
      <c r="G136" t="str">
        <f ca="1">IF(Win!F136="","",Win!F136)</f>
        <v/>
      </c>
      <c r="H136" s="6" t="str">
        <f t="shared" ca="1" si="13"/>
        <v/>
      </c>
      <c r="I136" s="6" t="str">
        <f t="shared" ca="1" si="14"/>
        <v/>
      </c>
      <c r="J136" t="str">
        <f>IF(F136="","",Win!H136)</f>
        <v/>
      </c>
      <c r="M136" t="str">
        <f>IF(FRL!A136="","",FRL!A136)</f>
        <v/>
      </c>
      <c r="N136" t="str">
        <f>IF(FRL!B136="","",FRL!B136)</f>
        <v/>
      </c>
      <c r="O136" t="str">
        <f>IF(FRL!C136="","",FRL!C136)</f>
        <v/>
      </c>
      <c r="P136" t="str">
        <f>IF(FRL!D136="","",FRL!D136)</f>
        <v/>
      </c>
      <c r="Q136" s="19" t="str">
        <f t="shared" si="15"/>
        <v/>
      </c>
      <c r="R136" t="str">
        <f t="array" ref="R136">IF(Q136="","",RANK(Q136, $Q$2:$Q$241) + COUNTIFS($Q$2:$Q$241, Q136, $P$2:$P$241, "&lt;"&amp;P136) + COUNTIFS($Q$2:$Q$241, Q136, $P$2:$P$241, P136, $M$2:$M$241, "&lt;"&amp;M136))</f>
        <v/>
      </c>
      <c r="S136" t="str">
        <f ca="1">IF(FRL!F136="","",FRL!F136)</f>
        <v/>
      </c>
      <c r="T136" s="6" t="str">
        <f t="shared" ca="1" si="16"/>
        <v/>
      </c>
      <c r="U136" s="6" t="str">
        <f t="shared" ca="1" si="17"/>
        <v/>
      </c>
      <c r="V136" t="str">
        <f>IF(R136="","",FRL!H136)</f>
        <v/>
      </c>
    </row>
    <row r="137" spans="1:22" x14ac:dyDescent="0.25">
      <c r="A137" t="str">
        <f>IF(Win!A137="","",Win!A137)</f>
        <v/>
      </c>
      <c r="B137" t="str">
        <f>IF(Win!B137="","",VALUE(Win!B137))</f>
        <v/>
      </c>
      <c r="C137" t="str">
        <f>IF(Win!C137="","",Win!C137)</f>
        <v/>
      </c>
      <c r="D137" t="str">
        <f>IF(Win!D137="","",Win!D137)</f>
        <v/>
      </c>
      <c r="E137" s="19" t="str">
        <f t="shared" si="12"/>
        <v/>
      </c>
      <c r="F137" t="str">
        <f t="array" ref="F137">IF(E137="","",RANK(E137, $E$2:$E$241) + COUNTIFS($E$2:$E$241, E137, $D$2:$D$241, "&lt;"&amp;D137) + COUNTIFS($E$2:$E$241, E137, $D$2:$D$241, D137, $A$2:$A$241, "&lt;"&amp;A137))</f>
        <v/>
      </c>
      <c r="G137" t="str">
        <f ca="1">IF(Win!F137="","",Win!F137)</f>
        <v/>
      </c>
      <c r="H137" s="6" t="str">
        <f t="shared" ca="1" si="13"/>
        <v/>
      </c>
      <c r="I137" s="6" t="str">
        <f t="shared" ca="1" si="14"/>
        <v/>
      </c>
      <c r="J137" t="str">
        <f>IF(F137="","",Win!H137)</f>
        <v/>
      </c>
      <c r="M137" t="str">
        <f>IF(FRL!A137="","",FRL!A137)</f>
        <v/>
      </c>
      <c r="N137" t="str">
        <f>IF(FRL!B137="","",FRL!B137)</f>
        <v/>
      </c>
      <c r="O137" t="str">
        <f>IF(FRL!C137="","",FRL!C137)</f>
        <v/>
      </c>
      <c r="P137" t="str">
        <f>IF(FRL!D137="","",FRL!D137)</f>
        <v/>
      </c>
      <c r="Q137" s="19" t="str">
        <f t="shared" si="15"/>
        <v/>
      </c>
      <c r="R137" t="str">
        <f t="array" ref="R137">IF(Q137="","",RANK(Q137, $Q$2:$Q$241) + COUNTIFS($Q$2:$Q$241, Q137, $P$2:$P$241, "&lt;"&amp;P137) + COUNTIFS($Q$2:$Q$241, Q137, $P$2:$P$241, P137, $M$2:$M$241, "&lt;"&amp;M137))</f>
        <v/>
      </c>
      <c r="S137" t="str">
        <f ca="1">IF(FRL!F137="","",FRL!F137)</f>
        <v/>
      </c>
      <c r="T137" s="6" t="str">
        <f t="shared" ca="1" si="16"/>
        <v/>
      </c>
      <c r="U137" s="6" t="str">
        <f t="shared" ca="1" si="17"/>
        <v/>
      </c>
      <c r="V137" t="str">
        <f>IF(R137="","",FRL!H137)</f>
        <v/>
      </c>
    </row>
    <row r="138" spans="1:22" x14ac:dyDescent="0.25">
      <c r="A138" t="str">
        <f>IF(Win!A138="","",Win!A138)</f>
        <v/>
      </c>
      <c r="B138" t="str">
        <f>IF(Win!B138="","",VALUE(Win!B138))</f>
        <v/>
      </c>
      <c r="C138" t="str">
        <f>IF(Win!C138="","",Win!C138)</f>
        <v/>
      </c>
      <c r="D138" t="str">
        <f>IF(Win!D138="","",Win!D138)</f>
        <v/>
      </c>
      <c r="E138" s="19" t="str">
        <f t="shared" si="12"/>
        <v/>
      </c>
      <c r="F138" t="str">
        <f t="array" ref="F138">IF(E138="","",RANK(E138, $E$2:$E$241) + COUNTIFS($E$2:$E$241, E138, $D$2:$D$241, "&lt;"&amp;D138) + COUNTIFS($E$2:$E$241, E138, $D$2:$D$241, D138, $A$2:$A$241, "&lt;"&amp;A138))</f>
        <v/>
      </c>
      <c r="G138" t="str">
        <f ca="1">IF(Win!F138="","",Win!F138)</f>
        <v/>
      </c>
      <c r="H138" s="6" t="str">
        <f t="shared" ca="1" si="13"/>
        <v/>
      </c>
      <c r="I138" s="6" t="str">
        <f t="shared" ca="1" si="14"/>
        <v/>
      </c>
      <c r="J138" t="str">
        <f>IF(F138="","",Win!H138)</f>
        <v/>
      </c>
      <c r="M138" t="str">
        <f>IF(FRL!A138="","",FRL!A138)</f>
        <v/>
      </c>
      <c r="N138" t="str">
        <f>IF(FRL!B138="","",FRL!B138)</f>
        <v/>
      </c>
      <c r="O138" t="str">
        <f>IF(FRL!C138="","",FRL!C138)</f>
        <v/>
      </c>
      <c r="P138" t="str">
        <f>IF(FRL!D138="","",FRL!D138)</f>
        <v/>
      </c>
      <c r="Q138" s="19" t="str">
        <f t="shared" si="15"/>
        <v/>
      </c>
      <c r="R138" t="str">
        <f t="array" ref="R138">IF(Q138="","",RANK(Q138, $Q$2:$Q$241) + COUNTIFS($Q$2:$Q$241, Q138, $P$2:$P$241, "&lt;"&amp;P138) + COUNTIFS($Q$2:$Q$241, Q138, $P$2:$P$241, P138, $M$2:$M$241, "&lt;"&amp;M138))</f>
        <v/>
      </c>
      <c r="S138" t="str">
        <f ca="1">IF(FRL!F138="","",FRL!F138)</f>
        <v/>
      </c>
      <c r="T138" s="6" t="str">
        <f t="shared" ca="1" si="16"/>
        <v/>
      </c>
      <c r="U138" s="6" t="str">
        <f t="shared" ca="1" si="17"/>
        <v/>
      </c>
      <c r="V138" t="str">
        <f>IF(R138="","",FRL!H138)</f>
        <v/>
      </c>
    </row>
    <row r="139" spans="1:22" x14ac:dyDescent="0.25">
      <c r="A139" t="str">
        <f>IF(Win!A139="","",Win!A139)</f>
        <v/>
      </c>
      <c r="B139" t="str">
        <f>IF(Win!B139="","",VALUE(Win!B139))</f>
        <v/>
      </c>
      <c r="C139" t="str">
        <f>IF(Win!C139="","",Win!C139)</f>
        <v/>
      </c>
      <c r="D139" t="str">
        <f>IF(Win!D139="","",Win!D139)</f>
        <v/>
      </c>
      <c r="E139" s="19" t="str">
        <f t="shared" si="12"/>
        <v/>
      </c>
      <c r="F139" t="str">
        <f t="array" ref="F139">IF(E139="","",RANK(E139, $E$2:$E$241) + COUNTIFS($E$2:$E$241, E139, $D$2:$D$241, "&lt;"&amp;D139) + COUNTIFS($E$2:$E$241, E139, $D$2:$D$241, D139, $A$2:$A$241, "&lt;"&amp;A139))</f>
        <v/>
      </c>
      <c r="G139" t="str">
        <f ca="1">IF(Win!F139="","",Win!F139)</f>
        <v/>
      </c>
      <c r="H139" s="6" t="str">
        <f t="shared" ca="1" si="13"/>
        <v/>
      </c>
      <c r="I139" s="6" t="str">
        <f t="shared" ca="1" si="14"/>
        <v/>
      </c>
      <c r="J139" t="str">
        <f>IF(F139="","",Win!H139)</f>
        <v/>
      </c>
      <c r="M139" t="str">
        <f>IF(FRL!A139="","",FRL!A139)</f>
        <v/>
      </c>
      <c r="N139" t="str">
        <f>IF(FRL!B139="","",FRL!B139)</f>
        <v/>
      </c>
      <c r="O139" t="str">
        <f>IF(FRL!C139="","",FRL!C139)</f>
        <v/>
      </c>
      <c r="P139" t="str">
        <f>IF(FRL!D139="","",FRL!D139)</f>
        <v/>
      </c>
      <c r="Q139" s="19" t="str">
        <f t="shared" si="15"/>
        <v/>
      </c>
      <c r="R139" t="str">
        <f t="array" ref="R139">IF(Q139="","",RANK(Q139, $Q$2:$Q$241) + COUNTIFS($Q$2:$Q$241, Q139, $P$2:$P$241, "&lt;"&amp;P139) + COUNTIFS($Q$2:$Q$241, Q139, $P$2:$P$241, P139, $M$2:$M$241, "&lt;"&amp;M139))</f>
        <v/>
      </c>
      <c r="S139" t="str">
        <f ca="1">IF(FRL!F139="","",FRL!F139)</f>
        <v/>
      </c>
      <c r="T139" s="6" t="str">
        <f t="shared" ca="1" si="16"/>
        <v/>
      </c>
      <c r="U139" s="6" t="str">
        <f t="shared" ca="1" si="17"/>
        <v/>
      </c>
      <c r="V139" t="str">
        <f>IF(R139="","",FRL!H139)</f>
        <v/>
      </c>
    </row>
    <row r="140" spans="1:22" x14ac:dyDescent="0.25">
      <c r="A140" t="str">
        <f>IF(Win!A140="","",Win!A140)</f>
        <v/>
      </c>
      <c r="B140" t="str">
        <f>IF(Win!B140="","",VALUE(Win!B140))</f>
        <v/>
      </c>
      <c r="C140" t="str">
        <f>IF(Win!C140="","",Win!C140)</f>
        <v/>
      </c>
      <c r="D140" t="str">
        <f>IF(Win!D140="","",Win!D140)</f>
        <v/>
      </c>
      <c r="E140" s="19" t="str">
        <f t="shared" si="12"/>
        <v/>
      </c>
      <c r="F140" t="str">
        <f t="array" ref="F140">IF(E140="","",RANK(E140, $E$2:$E$241) + COUNTIFS($E$2:$E$241, E140, $D$2:$D$241, "&lt;"&amp;D140) + COUNTIFS($E$2:$E$241, E140, $D$2:$D$241, D140, $A$2:$A$241, "&lt;"&amp;A140))</f>
        <v/>
      </c>
      <c r="G140" t="str">
        <f ca="1">IF(Win!F140="","",Win!F140)</f>
        <v/>
      </c>
      <c r="H140" s="6" t="str">
        <f t="shared" ca="1" si="13"/>
        <v/>
      </c>
      <c r="I140" s="6" t="str">
        <f t="shared" ca="1" si="14"/>
        <v/>
      </c>
      <c r="J140" t="str">
        <f>IF(F140="","",Win!H140)</f>
        <v/>
      </c>
      <c r="M140" t="str">
        <f>IF(FRL!A140="","",FRL!A140)</f>
        <v/>
      </c>
      <c r="N140" t="str">
        <f>IF(FRL!B140="","",FRL!B140)</f>
        <v/>
      </c>
      <c r="O140" t="str">
        <f>IF(FRL!C140="","",FRL!C140)</f>
        <v/>
      </c>
      <c r="P140" t="str">
        <f>IF(FRL!D140="","",FRL!D140)</f>
        <v/>
      </c>
      <c r="Q140" s="19" t="str">
        <f t="shared" si="15"/>
        <v/>
      </c>
      <c r="R140" t="str">
        <f t="array" ref="R140">IF(Q140="","",RANK(Q140, $Q$2:$Q$241) + COUNTIFS($Q$2:$Q$241, Q140, $P$2:$P$241, "&lt;"&amp;P140) + COUNTIFS($Q$2:$Q$241, Q140, $P$2:$P$241, P140, $M$2:$M$241, "&lt;"&amp;M140))</f>
        <v/>
      </c>
      <c r="S140" t="str">
        <f ca="1">IF(FRL!F140="","",FRL!F140)</f>
        <v/>
      </c>
      <c r="T140" s="6" t="str">
        <f t="shared" ca="1" si="16"/>
        <v/>
      </c>
      <c r="U140" s="6" t="str">
        <f t="shared" ca="1" si="17"/>
        <v/>
      </c>
      <c r="V140" t="str">
        <f>IF(R140="","",FRL!H140)</f>
        <v/>
      </c>
    </row>
    <row r="141" spans="1:22" x14ac:dyDescent="0.25">
      <c r="A141" t="str">
        <f>IF(Win!A141="","",Win!A141)</f>
        <v/>
      </c>
      <c r="B141" t="str">
        <f>IF(Win!B141="","",VALUE(Win!B141))</f>
        <v/>
      </c>
      <c r="C141" t="str">
        <f>IF(Win!C141="","",Win!C141)</f>
        <v/>
      </c>
      <c r="D141" t="str">
        <f>IF(Win!D141="","",Win!D141)</f>
        <v/>
      </c>
      <c r="E141" s="19" t="str">
        <f t="shared" si="12"/>
        <v/>
      </c>
      <c r="F141" t="str">
        <f t="array" ref="F141">IF(E141="","",RANK(E141, $E$2:$E$241) + COUNTIFS($E$2:$E$241, E141, $D$2:$D$241, "&lt;"&amp;D141) + COUNTIFS($E$2:$E$241, E141, $D$2:$D$241, D141, $A$2:$A$241, "&lt;"&amp;A141))</f>
        <v/>
      </c>
      <c r="G141" t="str">
        <f ca="1">IF(Win!F141="","",Win!F141)</f>
        <v/>
      </c>
      <c r="H141" s="6" t="str">
        <f t="shared" ca="1" si="13"/>
        <v/>
      </c>
      <c r="I141" s="6" t="str">
        <f t="shared" ca="1" si="14"/>
        <v/>
      </c>
      <c r="J141" t="str">
        <f>IF(F141="","",Win!H141)</f>
        <v/>
      </c>
      <c r="M141" t="str">
        <f>IF(FRL!A141="","",FRL!A141)</f>
        <v/>
      </c>
      <c r="N141" t="str">
        <f>IF(FRL!B141="","",FRL!B141)</f>
        <v/>
      </c>
      <c r="O141" t="str">
        <f>IF(FRL!C141="","",FRL!C141)</f>
        <v/>
      </c>
      <c r="P141" t="str">
        <f>IF(FRL!D141="","",FRL!D141)</f>
        <v/>
      </c>
      <c r="Q141" s="19" t="str">
        <f t="shared" si="15"/>
        <v/>
      </c>
      <c r="R141" t="str">
        <f t="array" ref="R141">IF(Q141="","",RANK(Q141, $Q$2:$Q$241) + COUNTIFS($Q$2:$Q$241, Q141, $P$2:$P$241, "&lt;"&amp;P141) + COUNTIFS($Q$2:$Q$241, Q141, $P$2:$P$241, P141, $M$2:$M$241, "&lt;"&amp;M141))</f>
        <v/>
      </c>
      <c r="S141" t="str">
        <f ca="1">IF(FRL!F141="","",FRL!F141)</f>
        <v/>
      </c>
      <c r="T141" s="6" t="str">
        <f t="shared" ca="1" si="16"/>
        <v/>
      </c>
      <c r="U141" s="6" t="str">
        <f t="shared" ca="1" si="17"/>
        <v/>
      </c>
      <c r="V141" t="str">
        <f>IF(R141="","",FRL!H141)</f>
        <v/>
      </c>
    </row>
    <row r="142" spans="1:22" x14ac:dyDescent="0.25">
      <c r="A142" t="str">
        <f>IF(Win!A142="","",Win!A142)</f>
        <v/>
      </c>
      <c r="B142" t="str">
        <f>IF(Win!B142="","",VALUE(Win!B142))</f>
        <v/>
      </c>
      <c r="C142" t="str">
        <f>IF(Win!C142="","",Win!C142)</f>
        <v/>
      </c>
      <c r="D142" t="str">
        <f>IF(Win!D142="","",Win!D142)</f>
        <v/>
      </c>
      <c r="E142" s="19" t="str">
        <f t="shared" si="12"/>
        <v/>
      </c>
      <c r="F142" t="str">
        <f t="array" ref="F142">IF(E142="","",RANK(E142, $E$2:$E$241) + COUNTIFS($E$2:$E$241, E142, $D$2:$D$241, "&lt;"&amp;D142) + COUNTIFS($E$2:$E$241, E142, $D$2:$D$241, D142, $A$2:$A$241, "&lt;"&amp;A142))</f>
        <v/>
      </c>
      <c r="G142" t="str">
        <f ca="1">IF(Win!F142="","",Win!F142)</f>
        <v/>
      </c>
      <c r="H142" s="6" t="str">
        <f t="shared" ca="1" si="13"/>
        <v/>
      </c>
      <c r="I142" s="6" t="str">
        <f t="shared" ca="1" si="14"/>
        <v/>
      </c>
      <c r="J142" t="str">
        <f>IF(F142="","",Win!H142)</f>
        <v/>
      </c>
      <c r="M142" t="str">
        <f>IF(FRL!A142="","",FRL!A142)</f>
        <v/>
      </c>
      <c r="N142" t="str">
        <f>IF(FRL!B142="","",FRL!B142)</f>
        <v/>
      </c>
      <c r="O142" t="str">
        <f>IF(FRL!C142="","",FRL!C142)</f>
        <v/>
      </c>
      <c r="P142" t="str">
        <f>IF(FRL!D142="","",FRL!D142)</f>
        <v/>
      </c>
      <c r="Q142" s="19" t="str">
        <f t="shared" si="15"/>
        <v/>
      </c>
      <c r="R142" t="str">
        <f t="array" ref="R142">IF(Q142="","",RANK(Q142, $Q$2:$Q$241) + COUNTIFS($Q$2:$Q$241, Q142, $P$2:$P$241, "&lt;"&amp;P142) + COUNTIFS($Q$2:$Q$241, Q142, $P$2:$P$241, P142, $M$2:$M$241, "&lt;"&amp;M142))</f>
        <v/>
      </c>
      <c r="S142" t="str">
        <f ca="1">IF(FRL!F142="","",FRL!F142)</f>
        <v/>
      </c>
      <c r="T142" s="6" t="str">
        <f t="shared" ca="1" si="16"/>
        <v/>
      </c>
      <c r="U142" s="6" t="str">
        <f t="shared" ca="1" si="17"/>
        <v/>
      </c>
      <c r="V142" t="str">
        <f>IF(R142="","",FRL!H142)</f>
        <v/>
      </c>
    </row>
    <row r="143" spans="1:22" x14ac:dyDescent="0.25">
      <c r="A143" t="str">
        <f>IF(Win!A143="","",Win!A143)</f>
        <v/>
      </c>
      <c r="B143" t="str">
        <f>IF(Win!B143="","",VALUE(Win!B143))</f>
        <v/>
      </c>
      <c r="C143" t="str">
        <f>IF(Win!C143="","",Win!C143)</f>
        <v/>
      </c>
      <c r="D143" t="str">
        <f>IF(Win!D143="","",Win!D143)</f>
        <v/>
      </c>
      <c r="E143" s="19" t="str">
        <f t="shared" si="12"/>
        <v/>
      </c>
      <c r="F143" t="str">
        <f t="array" ref="F143">IF(E143="","",RANK(E143, $E$2:$E$241) + COUNTIFS($E$2:$E$241, E143, $D$2:$D$241, "&lt;"&amp;D143) + COUNTIFS($E$2:$E$241, E143, $D$2:$D$241, D143, $A$2:$A$241, "&lt;"&amp;A143))</f>
        <v/>
      </c>
      <c r="G143" t="str">
        <f ca="1">IF(Win!F143="","",Win!F143)</f>
        <v/>
      </c>
      <c r="H143" s="6" t="str">
        <f t="shared" ca="1" si="13"/>
        <v/>
      </c>
      <c r="I143" s="6" t="str">
        <f t="shared" ca="1" si="14"/>
        <v/>
      </c>
      <c r="J143" t="str">
        <f>IF(F143="","",Win!H143)</f>
        <v/>
      </c>
      <c r="M143" t="str">
        <f>IF(FRL!A143="","",FRL!A143)</f>
        <v/>
      </c>
      <c r="N143" t="str">
        <f>IF(FRL!B143="","",FRL!B143)</f>
        <v/>
      </c>
      <c r="O143" t="str">
        <f>IF(FRL!C143="","",FRL!C143)</f>
        <v/>
      </c>
      <c r="P143" t="str">
        <f>IF(FRL!D143="","",FRL!D143)</f>
        <v/>
      </c>
      <c r="Q143" s="19" t="str">
        <f t="shared" si="15"/>
        <v/>
      </c>
      <c r="R143" t="str">
        <f t="array" ref="R143">IF(Q143="","",RANK(Q143, $Q$2:$Q$241) + COUNTIFS($Q$2:$Q$241, Q143, $P$2:$P$241, "&lt;"&amp;P143) + COUNTIFS($Q$2:$Q$241, Q143, $P$2:$P$241, P143, $M$2:$M$241, "&lt;"&amp;M143))</f>
        <v/>
      </c>
      <c r="S143" t="str">
        <f ca="1">IF(FRL!F143="","",FRL!F143)</f>
        <v/>
      </c>
      <c r="T143" s="6" t="str">
        <f t="shared" ca="1" si="16"/>
        <v/>
      </c>
      <c r="U143" s="6" t="str">
        <f t="shared" ca="1" si="17"/>
        <v/>
      </c>
      <c r="V143" t="str">
        <f>IF(R143="","",FRL!H143)</f>
        <v/>
      </c>
    </row>
    <row r="144" spans="1:22" x14ac:dyDescent="0.25">
      <c r="A144" t="str">
        <f>IF(Win!A144="","",Win!A144)</f>
        <v/>
      </c>
      <c r="B144" t="str">
        <f>IF(Win!B144="","",VALUE(Win!B144))</f>
        <v/>
      </c>
      <c r="C144" t="str">
        <f>IF(Win!C144="","",Win!C144)</f>
        <v/>
      </c>
      <c r="D144" t="str">
        <f>IF(Win!D144="","",Win!D144)</f>
        <v/>
      </c>
      <c r="E144" s="19" t="str">
        <f t="shared" si="12"/>
        <v/>
      </c>
      <c r="F144" t="str">
        <f t="array" ref="F144">IF(E144="","",RANK(E144, $E$2:$E$241) + COUNTIFS($E$2:$E$241, E144, $D$2:$D$241, "&lt;"&amp;D144) + COUNTIFS($E$2:$E$241, E144, $D$2:$D$241, D144, $A$2:$A$241, "&lt;"&amp;A144))</f>
        <v/>
      </c>
      <c r="G144" t="str">
        <f ca="1">IF(Win!F144="","",Win!F144)</f>
        <v/>
      </c>
      <c r="H144" s="6" t="str">
        <f t="shared" ca="1" si="13"/>
        <v/>
      </c>
      <c r="I144" s="6" t="str">
        <f t="shared" ca="1" si="14"/>
        <v/>
      </c>
      <c r="J144" t="str">
        <f>IF(F144="","",Win!H144)</f>
        <v/>
      </c>
      <c r="M144" t="str">
        <f>IF(FRL!A144="","",FRL!A144)</f>
        <v/>
      </c>
      <c r="N144" t="str">
        <f>IF(FRL!B144="","",FRL!B144)</f>
        <v/>
      </c>
      <c r="O144" t="str">
        <f>IF(FRL!C144="","",FRL!C144)</f>
        <v/>
      </c>
      <c r="P144" t="str">
        <f>IF(FRL!D144="","",FRL!D144)</f>
        <v/>
      </c>
      <c r="Q144" s="19" t="str">
        <f t="shared" si="15"/>
        <v/>
      </c>
      <c r="R144" t="str">
        <f t="array" ref="R144">IF(Q144="","",RANK(Q144, $Q$2:$Q$241) + COUNTIFS($Q$2:$Q$241, Q144, $P$2:$P$241, "&lt;"&amp;P144) + COUNTIFS($Q$2:$Q$241, Q144, $P$2:$P$241, P144, $M$2:$M$241, "&lt;"&amp;M144))</f>
        <v/>
      </c>
      <c r="S144" t="str">
        <f ca="1">IF(FRL!F144="","",FRL!F144)</f>
        <v/>
      </c>
      <c r="T144" s="6" t="str">
        <f t="shared" ca="1" si="16"/>
        <v/>
      </c>
      <c r="U144" s="6" t="str">
        <f t="shared" ca="1" si="17"/>
        <v/>
      </c>
      <c r="V144" t="str">
        <f>IF(R144="","",FRL!H144)</f>
        <v/>
      </c>
    </row>
    <row r="145" spans="1:22" x14ac:dyDescent="0.25">
      <c r="A145" t="str">
        <f>IF(Win!A145="","",Win!A145)</f>
        <v/>
      </c>
      <c r="B145" t="str">
        <f>IF(Win!B145="","",VALUE(Win!B145))</f>
        <v/>
      </c>
      <c r="C145" t="str">
        <f>IF(Win!C145="","",Win!C145)</f>
        <v/>
      </c>
      <c r="D145" t="str">
        <f>IF(Win!D145="","",Win!D145)</f>
        <v/>
      </c>
      <c r="E145" s="19" t="str">
        <f t="shared" si="12"/>
        <v/>
      </c>
      <c r="F145" t="str">
        <f t="array" ref="F145">IF(E145="","",RANK(E145, $E$2:$E$241) + COUNTIFS($E$2:$E$241, E145, $D$2:$D$241, "&lt;"&amp;D145) + COUNTIFS($E$2:$E$241, E145, $D$2:$D$241, D145, $A$2:$A$241, "&lt;"&amp;A145))</f>
        <v/>
      </c>
      <c r="G145" t="str">
        <f ca="1">IF(Win!F145="","",Win!F145)</f>
        <v/>
      </c>
      <c r="H145" s="6" t="str">
        <f t="shared" ca="1" si="13"/>
        <v/>
      </c>
      <c r="I145" s="6" t="str">
        <f t="shared" ca="1" si="14"/>
        <v/>
      </c>
      <c r="J145" t="str">
        <f>IF(F145="","",Win!H145)</f>
        <v/>
      </c>
      <c r="M145" t="str">
        <f>IF(FRL!A145="","",FRL!A145)</f>
        <v/>
      </c>
      <c r="N145" t="str">
        <f>IF(FRL!B145="","",FRL!B145)</f>
        <v/>
      </c>
      <c r="O145" t="str">
        <f>IF(FRL!C145="","",FRL!C145)</f>
        <v/>
      </c>
      <c r="P145" t="str">
        <f>IF(FRL!D145="","",FRL!D145)</f>
        <v/>
      </c>
      <c r="Q145" s="19" t="str">
        <f t="shared" si="15"/>
        <v/>
      </c>
      <c r="R145" t="str">
        <f t="array" ref="R145">IF(Q145="","",RANK(Q145, $Q$2:$Q$241) + COUNTIFS($Q$2:$Q$241, Q145, $P$2:$P$241, "&lt;"&amp;P145) + COUNTIFS($Q$2:$Q$241, Q145, $P$2:$P$241, P145, $M$2:$M$241, "&lt;"&amp;M145))</f>
        <v/>
      </c>
      <c r="S145" t="str">
        <f ca="1">IF(FRL!F145="","",FRL!F145)</f>
        <v/>
      </c>
      <c r="T145" s="6" t="str">
        <f t="shared" ca="1" si="16"/>
        <v/>
      </c>
      <c r="U145" s="6" t="str">
        <f t="shared" ca="1" si="17"/>
        <v/>
      </c>
      <c r="V145" t="str">
        <f>IF(R145="","",FRL!H145)</f>
        <v/>
      </c>
    </row>
    <row r="146" spans="1:22" x14ac:dyDescent="0.25">
      <c r="A146" t="str">
        <f>IF(Win!A146="","",Win!A146)</f>
        <v/>
      </c>
      <c r="B146" t="str">
        <f>IF(Win!B146="","",VALUE(Win!B146))</f>
        <v/>
      </c>
      <c r="C146" t="str">
        <f>IF(Win!C146="","",Win!C146)</f>
        <v/>
      </c>
      <c r="D146" t="str">
        <f>IF(Win!D146="","",Win!D146)</f>
        <v/>
      </c>
      <c r="E146" s="19" t="str">
        <f t="shared" si="12"/>
        <v/>
      </c>
      <c r="F146" t="str">
        <f t="array" ref="F146">IF(E146="","",RANK(E146, $E$2:$E$241) + COUNTIFS($E$2:$E$241, E146, $D$2:$D$241, "&lt;"&amp;D146) + COUNTIFS($E$2:$E$241, E146, $D$2:$D$241, D146, $A$2:$A$241, "&lt;"&amp;A146))</f>
        <v/>
      </c>
      <c r="G146" t="str">
        <f ca="1">IF(Win!F146="","",Win!F146)</f>
        <v/>
      </c>
      <c r="H146" s="6" t="str">
        <f t="shared" ca="1" si="13"/>
        <v/>
      </c>
      <c r="I146" s="6" t="str">
        <f t="shared" ca="1" si="14"/>
        <v/>
      </c>
      <c r="J146" t="str">
        <f>IF(F146="","",Win!H146)</f>
        <v/>
      </c>
      <c r="M146" t="str">
        <f>IF(FRL!A146="","",FRL!A146)</f>
        <v/>
      </c>
      <c r="N146" t="str">
        <f>IF(FRL!B146="","",FRL!B146)</f>
        <v/>
      </c>
      <c r="O146" t="str">
        <f>IF(FRL!C146="","",FRL!C146)</f>
        <v/>
      </c>
      <c r="P146" t="str">
        <f>IF(FRL!D146="","",FRL!D146)</f>
        <v/>
      </c>
      <c r="Q146" s="19" t="str">
        <f t="shared" si="15"/>
        <v/>
      </c>
      <c r="R146" t="str">
        <f t="array" ref="R146">IF(Q146="","",RANK(Q146, $Q$2:$Q$241) + COUNTIFS($Q$2:$Q$241, Q146, $P$2:$P$241, "&lt;"&amp;P146) + COUNTIFS($Q$2:$Q$241, Q146, $P$2:$P$241, P146, $M$2:$M$241, "&lt;"&amp;M146))</f>
        <v/>
      </c>
      <c r="S146" t="str">
        <f ca="1">IF(FRL!F146="","",FRL!F146)</f>
        <v/>
      </c>
      <c r="T146" s="6" t="str">
        <f t="shared" ca="1" si="16"/>
        <v/>
      </c>
      <c r="U146" s="6" t="str">
        <f t="shared" ca="1" si="17"/>
        <v/>
      </c>
      <c r="V146" t="str">
        <f>IF(R146="","",FRL!H146)</f>
        <v/>
      </c>
    </row>
    <row r="147" spans="1:22" x14ac:dyDescent="0.25">
      <c r="A147" t="str">
        <f>IF(Win!A147="","",Win!A147)</f>
        <v/>
      </c>
      <c r="B147" t="str">
        <f>IF(Win!B147="","",VALUE(Win!B147))</f>
        <v/>
      </c>
      <c r="C147" t="str">
        <f>IF(Win!C147="","",Win!C147)</f>
        <v/>
      </c>
      <c r="D147" t="str">
        <f>IF(Win!D147="","",Win!D147)</f>
        <v/>
      </c>
      <c r="E147" s="19" t="str">
        <f t="shared" si="12"/>
        <v/>
      </c>
      <c r="F147" t="str">
        <f t="array" ref="F147">IF(E147="","",RANK(E147, $E$2:$E$241) + COUNTIFS($E$2:$E$241, E147, $D$2:$D$241, "&lt;"&amp;D147) + COUNTIFS($E$2:$E$241, E147, $D$2:$D$241, D147, $A$2:$A$241, "&lt;"&amp;A147))</f>
        <v/>
      </c>
      <c r="G147" t="str">
        <f ca="1">IF(Win!F147="","",Win!F147)</f>
        <v/>
      </c>
      <c r="H147" s="6" t="str">
        <f t="shared" ca="1" si="13"/>
        <v/>
      </c>
      <c r="I147" s="6" t="str">
        <f t="shared" ca="1" si="14"/>
        <v/>
      </c>
      <c r="J147" t="str">
        <f>IF(F147="","",Win!H147)</f>
        <v/>
      </c>
      <c r="M147" t="str">
        <f>IF(FRL!A147="","",FRL!A147)</f>
        <v/>
      </c>
      <c r="N147" t="str">
        <f>IF(FRL!B147="","",FRL!B147)</f>
        <v/>
      </c>
      <c r="O147" t="str">
        <f>IF(FRL!C147="","",FRL!C147)</f>
        <v/>
      </c>
      <c r="P147" t="str">
        <f>IF(FRL!D147="","",FRL!D147)</f>
        <v/>
      </c>
      <c r="Q147" s="19" t="str">
        <f t="shared" si="15"/>
        <v/>
      </c>
      <c r="R147" t="str">
        <f t="array" ref="R147">IF(Q147="","",RANK(Q147, $Q$2:$Q$241) + COUNTIFS($Q$2:$Q$241, Q147, $P$2:$P$241, "&lt;"&amp;P147) + COUNTIFS($Q$2:$Q$241, Q147, $P$2:$P$241, P147, $M$2:$M$241, "&lt;"&amp;M147))</f>
        <v/>
      </c>
      <c r="S147" t="str">
        <f ca="1">IF(FRL!F147="","",FRL!F147)</f>
        <v/>
      </c>
      <c r="T147" s="6" t="str">
        <f t="shared" ca="1" si="16"/>
        <v/>
      </c>
      <c r="U147" s="6" t="str">
        <f t="shared" ca="1" si="17"/>
        <v/>
      </c>
      <c r="V147" t="str">
        <f>IF(R147="","",FRL!H147)</f>
        <v/>
      </c>
    </row>
    <row r="148" spans="1:22" x14ac:dyDescent="0.25">
      <c r="A148" t="str">
        <f>IF(Win!A148="","",Win!A148)</f>
        <v/>
      </c>
      <c r="B148" t="str">
        <f>IF(Win!B148="","",VALUE(Win!B148))</f>
        <v/>
      </c>
      <c r="C148" t="str">
        <f>IF(Win!C148="","",Win!C148)</f>
        <v/>
      </c>
      <c r="D148" t="str">
        <f>IF(Win!D148="","",Win!D148)</f>
        <v/>
      </c>
      <c r="E148" s="19" t="str">
        <f t="shared" si="12"/>
        <v/>
      </c>
      <c r="F148" t="str">
        <f t="array" ref="F148">IF(E148="","",RANK(E148, $E$2:$E$241) + COUNTIFS($E$2:$E$241, E148, $D$2:$D$241, "&lt;"&amp;D148) + COUNTIFS($E$2:$E$241, E148, $D$2:$D$241, D148, $A$2:$A$241, "&lt;"&amp;A148))</f>
        <v/>
      </c>
      <c r="G148" t="str">
        <f ca="1">IF(Win!F148="","",Win!F148)</f>
        <v/>
      </c>
      <c r="H148" s="6" t="str">
        <f t="shared" ca="1" si="13"/>
        <v/>
      </c>
      <c r="I148" s="6" t="str">
        <f t="shared" ca="1" si="14"/>
        <v/>
      </c>
      <c r="J148" t="str">
        <f>IF(F148="","",Win!H148)</f>
        <v/>
      </c>
      <c r="M148" t="str">
        <f>IF(FRL!A148="","",FRL!A148)</f>
        <v/>
      </c>
      <c r="N148" t="str">
        <f>IF(FRL!B148="","",FRL!B148)</f>
        <v/>
      </c>
      <c r="O148" t="str">
        <f>IF(FRL!C148="","",FRL!C148)</f>
        <v/>
      </c>
      <c r="P148" t="str">
        <f>IF(FRL!D148="","",FRL!D148)</f>
        <v/>
      </c>
      <c r="Q148" s="19" t="str">
        <f t="shared" si="15"/>
        <v/>
      </c>
      <c r="R148" t="str">
        <f t="array" ref="R148">IF(Q148="","",RANK(Q148, $Q$2:$Q$241) + COUNTIFS($Q$2:$Q$241, Q148, $P$2:$P$241, "&lt;"&amp;P148) + COUNTIFS($Q$2:$Q$241, Q148, $P$2:$P$241, P148, $M$2:$M$241, "&lt;"&amp;M148))</f>
        <v/>
      </c>
      <c r="S148" t="str">
        <f ca="1">IF(FRL!F148="","",FRL!F148)</f>
        <v/>
      </c>
      <c r="T148" s="6" t="str">
        <f t="shared" ca="1" si="16"/>
        <v/>
      </c>
      <c r="U148" s="6" t="str">
        <f t="shared" ca="1" si="17"/>
        <v/>
      </c>
      <c r="V148" t="str">
        <f>IF(R148="","",FRL!H148)</f>
        <v/>
      </c>
    </row>
    <row r="149" spans="1:22" x14ac:dyDescent="0.25">
      <c r="A149" t="str">
        <f>IF(Win!A149="","",Win!A149)</f>
        <v/>
      </c>
      <c r="B149" t="str">
        <f>IF(Win!B149="","",VALUE(Win!B149))</f>
        <v/>
      </c>
      <c r="C149" t="str">
        <f>IF(Win!C149="","",Win!C149)</f>
        <v/>
      </c>
      <c r="D149" t="str">
        <f>IF(Win!D149="","",Win!D149)</f>
        <v/>
      </c>
      <c r="E149" s="19" t="str">
        <f t="shared" si="12"/>
        <v/>
      </c>
      <c r="F149" t="str">
        <f t="array" ref="F149">IF(E149="","",RANK(E149, $E$2:$E$241) + COUNTIFS($E$2:$E$241, E149, $D$2:$D$241, "&lt;"&amp;D149) + COUNTIFS($E$2:$E$241, E149, $D$2:$D$241, D149, $A$2:$A$241, "&lt;"&amp;A149))</f>
        <v/>
      </c>
      <c r="G149" t="str">
        <f ca="1">IF(Win!F149="","",Win!F149)</f>
        <v/>
      </c>
      <c r="H149" s="6" t="str">
        <f t="shared" ca="1" si="13"/>
        <v/>
      </c>
      <c r="I149" s="6" t="str">
        <f t="shared" ca="1" si="14"/>
        <v/>
      </c>
      <c r="J149" t="str">
        <f>IF(F149="","",Win!H149)</f>
        <v/>
      </c>
      <c r="M149" t="str">
        <f>IF(FRL!A149="","",FRL!A149)</f>
        <v/>
      </c>
      <c r="N149" t="str">
        <f>IF(FRL!B149="","",FRL!B149)</f>
        <v/>
      </c>
      <c r="O149" t="str">
        <f>IF(FRL!C149="","",FRL!C149)</f>
        <v/>
      </c>
      <c r="P149" t="str">
        <f>IF(FRL!D149="","",FRL!D149)</f>
        <v/>
      </c>
      <c r="Q149" s="19" t="str">
        <f t="shared" si="15"/>
        <v/>
      </c>
      <c r="R149" t="str">
        <f t="array" ref="R149">IF(Q149="","",RANK(Q149, $Q$2:$Q$241) + COUNTIFS($Q$2:$Q$241, Q149, $P$2:$P$241, "&lt;"&amp;P149) + COUNTIFS($Q$2:$Q$241, Q149, $P$2:$P$241, P149, $M$2:$M$241, "&lt;"&amp;M149))</f>
        <v/>
      </c>
      <c r="S149" t="str">
        <f ca="1">IF(FRL!F149="","",FRL!F149)</f>
        <v/>
      </c>
      <c r="T149" s="6" t="str">
        <f t="shared" ca="1" si="16"/>
        <v/>
      </c>
      <c r="U149" s="6" t="str">
        <f t="shared" ca="1" si="17"/>
        <v/>
      </c>
      <c r="V149" t="str">
        <f>IF(R149="","",FRL!H149)</f>
        <v/>
      </c>
    </row>
    <row r="150" spans="1:22" x14ac:dyDescent="0.25">
      <c r="A150" t="str">
        <f>IF(Win!A150="","",Win!A150)</f>
        <v/>
      </c>
      <c r="B150" t="str">
        <f>IF(Win!B150="","",VALUE(Win!B150))</f>
        <v/>
      </c>
      <c r="C150" t="str">
        <f>IF(Win!C150="","",Win!C150)</f>
        <v/>
      </c>
      <c r="D150" t="str">
        <f>IF(Win!D150="","",Win!D150)</f>
        <v/>
      </c>
      <c r="E150" s="19" t="str">
        <f t="shared" si="12"/>
        <v/>
      </c>
      <c r="F150" t="str">
        <f t="array" ref="F150">IF(E150="","",RANK(E150, $E$2:$E$241) + COUNTIFS($E$2:$E$241, E150, $D$2:$D$241, "&lt;"&amp;D150) + COUNTIFS($E$2:$E$241, E150, $D$2:$D$241, D150, $A$2:$A$241, "&lt;"&amp;A150))</f>
        <v/>
      </c>
      <c r="G150" t="str">
        <f ca="1">IF(Win!F150="","",Win!F150)</f>
        <v/>
      </c>
      <c r="H150" s="6" t="str">
        <f t="shared" ca="1" si="13"/>
        <v/>
      </c>
      <c r="I150" s="6" t="str">
        <f t="shared" ca="1" si="14"/>
        <v/>
      </c>
      <c r="J150" t="str">
        <f>IF(F150="","",Win!H150)</f>
        <v/>
      </c>
      <c r="M150" t="str">
        <f>IF(FRL!A150="","",FRL!A150)</f>
        <v/>
      </c>
      <c r="N150" t="str">
        <f>IF(FRL!B150="","",FRL!B150)</f>
        <v/>
      </c>
      <c r="O150" t="str">
        <f>IF(FRL!C150="","",FRL!C150)</f>
        <v/>
      </c>
      <c r="P150" t="str">
        <f>IF(FRL!D150="","",FRL!D150)</f>
        <v/>
      </c>
      <c r="Q150" s="19" t="str">
        <f t="shared" si="15"/>
        <v/>
      </c>
      <c r="R150" t="str">
        <f t="array" ref="R150">IF(Q150="","",RANK(Q150, $Q$2:$Q$241) + COUNTIFS($Q$2:$Q$241, Q150, $P$2:$P$241, "&lt;"&amp;P150) + COUNTIFS($Q$2:$Q$241, Q150, $P$2:$P$241, P150, $M$2:$M$241, "&lt;"&amp;M150))</f>
        <v/>
      </c>
      <c r="S150" t="str">
        <f ca="1">IF(FRL!F150="","",FRL!F150)</f>
        <v/>
      </c>
      <c r="T150" s="6" t="str">
        <f t="shared" ca="1" si="16"/>
        <v/>
      </c>
      <c r="U150" s="6" t="str">
        <f t="shared" ca="1" si="17"/>
        <v/>
      </c>
      <c r="V150" t="str">
        <f>IF(R150="","",FRL!H150)</f>
        <v/>
      </c>
    </row>
    <row r="151" spans="1:22" x14ac:dyDescent="0.25">
      <c r="A151" t="str">
        <f>IF(Win!A151="","",Win!A151)</f>
        <v/>
      </c>
      <c r="B151" t="str">
        <f>IF(Win!B151="","",VALUE(Win!B151))</f>
        <v/>
      </c>
      <c r="C151" t="str">
        <f>IF(Win!C151="","",Win!C151)</f>
        <v/>
      </c>
      <c r="D151" t="str">
        <f>IF(Win!D151="","",Win!D151)</f>
        <v/>
      </c>
      <c r="E151" s="19" t="str">
        <f t="shared" si="12"/>
        <v/>
      </c>
      <c r="F151" t="str">
        <f t="array" ref="F151">IF(E151="","",RANK(E151, $E$2:$E$241) + COUNTIFS($E$2:$E$241, E151, $D$2:$D$241, "&lt;"&amp;D151) + COUNTIFS($E$2:$E$241, E151, $D$2:$D$241, D151, $A$2:$A$241, "&lt;"&amp;A151))</f>
        <v/>
      </c>
      <c r="G151" t="str">
        <f ca="1">IF(Win!F151="","",Win!F151)</f>
        <v/>
      </c>
      <c r="H151" s="6" t="str">
        <f t="shared" ca="1" si="13"/>
        <v/>
      </c>
      <c r="I151" s="6" t="str">
        <f t="shared" ca="1" si="14"/>
        <v/>
      </c>
      <c r="J151" t="str">
        <f>IF(F151="","",Win!H151)</f>
        <v/>
      </c>
      <c r="M151" t="str">
        <f>IF(FRL!A151="","",FRL!A151)</f>
        <v/>
      </c>
      <c r="N151" t="str">
        <f>IF(FRL!B151="","",FRL!B151)</f>
        <v/>
      </c>
      <c r="O151" t="str">
        <f>IF(FRL!C151="","",FRL!C151)</f>
        <v/>
      </c>
      <c r="P151" t="str">
        <f>IF(FRL!D151="","",FRL!D151)</f>
        <v/>
      </c>
      <c r="Q151" s="19" t="str">
        <f t="shared" si="15"/>
        <v/>
      </c>
      <c r="R151" t="str">
        <f t="array" ref="R151">IF(Q151="","",RANK(Q151, $Q$2:$Q$241) + COUNTIFS($Q$2:$Q$241, Q151, $P$2:$P$241, "&lt;"&amp;P151) + COUNTIFS($Q$2:$Q$241, Q151, $P$2:$P$241, P151, $M$2:$M$241, "&lt;"&amp;M151))</f>
        <v/>
      </c>
      <c r="S151" t="str">
        <f ca="1">IF(FRL!F151="","",FRL!F151)</f>
        <v/>
      </c>
      <c r="T151" s="6" t="str">
        <f t="shared" ca="1" si="16"/>
        <v/>
      </c>
      <c r="U151" s="6" t="str">
        <f t="shared" ca="1" si="17"/>
        <v/>
      </c>
      <c r="V151" t="str">
        <f>IF(R151="","",FRL!H151)</f>
        <v/>
      </c>
    </row>
    <row r="152" spans="1:22" x14ac:dyDescent="0.25">
      <c r="A152" t="str">
        <f>IF(Win!A152="","",Win!A152)</f>
        <v/>
      </c>
      <c r="B152" t="str">
        <f>IF(Win!B152="","",VALUE(Win!B152))</f>
        <v/>
      </c>
      <c r="C152" t="str">
        <f>IF(Win!C152="","",Win!C152)</f>
        <v/>
      </c>
      <c r="D152" t="str">
        <f>IF(Win!D152="","",Win!D152)</f>
        <v/>
      </c>
      <c r="E152" s="19" t="str">
        <f t="shared" si="12"/>
        <v/>
      </c>
      <c r="F152" t="str">
        <f t="array" ref="F152">IF(E152="","",RANK(E152, $E$2:$E$241) + COUNTIFS($E$2:$E$241, E152, $D$2:$D$241, "&lt;"&amp;D152) + COUNTIFS($E$2:$E$241, E152, $D$2:$D$241, D152, $A$2:$A$241, "&lt;"&amp;A152))</f>
        <v/>
      </c>
      <c r="G152" t="str">
        <f ca="1">IF(Win!F152="","",Win!F152)</f>
        <v/>
      </c>
      <c r="H152" s="6" t="str">
        <f t="shared" ca="1" si="13"/>
        <v/>
      </c>
      <c r="I152" s="6" t="str">
        <f t="shared" ca="1" si="14"/>
        <v/>
      </c>
      <c r="J152" t="str">
        <f>IF(F152="","",Win!H152)</f>
        <v/>
      </c>
      <c r="M152" t="str">
        <f>IF(FRL!A152="","",FRL!A152)</f>
        <v/>
      </c>
      <c r="N152" t="str">
        <f>IF(FRL!B152="","",FRL!B152)</f>
        <v/>
      </c>
      <c r="O152" t="str">
        <f>IF(FRL!C152="","",FRL!C152)</f>
        <v/>
      </c>
      <c r="P152" t="str">
        <f>IF(FRL!D152="","",FRL!D152)</f>
        <v/>
      </c>
      <c r="Q152" s="19" t="str">
        <f t="shared" si="15"/>
        <v/>
      </c>
      <c r="R152" t="str">
        <f t="array" ref="R152">IF(Q152="","",RANK(Q152, $Q$2:$Q$241) + COUNTIFS($Q$2:$Q$241, Q152, $P$2:$P$241, "&lt;"&amp;P152) + COUNTIFS($Q$2:$Q$241, Q152, $P$2:$P$241, P152, $M$2:$M$241, "&lt;"&amp;M152))</f>
        <v/>
      </c>
      <c r="S152" t="str">
        <f ca="1">IF(FRL!F152="","",FRL!F152)</f>
        <v/>
      </c>
      <c r="T152" s="6" t="str">
        <f t="shared" ca="1" si="16"/>
        <v/>
      </c>
      <c r="U152" s="6" t="str">
        <f t="shared" ca="1" si="17"/>
        <v/>
      </c>
      <c r="V152" t="str">
        <f>IF(R152="","",FRL!H152)</f>
        <v/>
      </c>
    </row>
    <row r="153" spans="1:22" x14ac:dyDescent="0.25">
      <c r="A153" t="str">
        <f>IF(Win!A153="","",Win!A153)</f>
        <v/>
      </c>
      <c r="B153" t="str">
        <f>IF(Win!B153="","",VALUE(Win!B153))</f>
        <v/>
      </c>
      <c r="C153" t="str">
        <f>IF(Win!C153="","",Win!C153)</f>
        <v/>
      </c>
      <c r="D153" t="str">
        <f>IF(Win!D153="","",Win!D153)</f>
        <v/>
      </c>
      <c r="E153" s="19" t="str">
        <f t="shared" si="12"/>
        <v/>
      </c>
      <c r="F153" t="str">
        <f t="array" ref="F153">IF(E153="","",RANK(E153, $E$2:$E$241) + COUNTIFS($E$2:$E$241, E153, $D$2:$D$241, "&lt;"&amp;D153) + COUNTIFS($E$2:$E$241, E153, $D$2:$D$241, D153, $A$2:$A$241, "&lt;"&amp;A153))</f>
        <v/>
      </c>
      <c r="G153" t="str">
        <f ca="1">IF(Win!F153="","",Win!F153)</f>
        <v/>
      </c>
      <c r="H153" s="6" t="str">
        <f t="shared" ca="1" si="13"/>
        <v/>
      </c>
      <c r="I153" s="6" t="str">
        <f t="shared" ca="1" si="14"/>
        <v/>
      </c>
      <c r="J153" t="str">
        <f>IF(F153="","",Win!H153)</f>
        <v/>
      </c>
      <c r="M153" t="str">
        <f>IF(FRL!A153="","",FRL!A153)</f>
        <v/>
      </c>
      <c r="N153" t="str">
        <f>IF(FRL!B153="","",FRL!B153)</f>
        <v/>
      </c>
      <c r="O153" t="str">
        <f>IF(FRL!C153="","",FRL!C153)</f>
        <v/>
      </c>
      <c r="P153" t="str">
        <f>IF(FRL!D153="","",FRL!D153)</f>
        <v/>
      </c>
      <c r="Q153" s="19" t="str">
        <f t="shared" si="15"/>
        <v/>
      </c>
      <c r="R153" t="str">
        <f t="array" ref="R153">IF(Q153="","",RANK(Q153, $Q$2:$Q$241) + COUNTIFS($Q$2:$Q$241, Q153, $P$2:$P$241, "&lt;"&amp;P153) + COUNTIFS($Q$2:$Q$241, Q153, $P$2:$P$241, P153, $M$2:$M$241, "&lt;"&amp;M153))</f>
        <v/>
      </c>
      <c r="S153" t="str">
        <f ca="1">IF(FRL!F153="","",FRL!F153)</f>
        <v/>
      </c>
      <c r="T153" s="6" t="str">
        <f t="shared" ca="1" si="16"/>
        <v/>
      </c>
      <c r="U153" s="6" t="str">
        <f t="shared" ca="1" si="17"/>
        <v/>
      </c>
      <c r="V153" t="str">
        <f>IF(R153="","",FRL!H153)</f>
        <v/>
      </c>
    </row>
    <row r="154" spans="1:22" x14ac:dyDescent="0.25">
      <c r="A154" t="str">
        <f>IF(Win!A154="","",Win!A154)</f>
        <v/>
      </c>
      <c r="B154" t="str">
        <f>IF(Win!B154="","",VALUE(Win!B154))</f>
        <v/>
      </c>
      <c r="C154" t="str">
        <f>IF(Win!C154="","",Win!C154)</f>
        <v/>
      </c>
      <c r="D154" t="str">
        <f>IF(Win!D154="","",Win!D154)</f>
        <v/>
      </c>
      <c r="E154" s="19" t="str">
        <f t="shared" si="12"/>
        <v/>
      </c>
      <c r="F154" t="str">
        <f t="array" ref="F154">IF(E154="","",RANK(E154, $E$2:$E$241) + COUNTIFS($E$2:$E$241, E154, $D$2:$D$241, "&lt;"&amp;D154) + COUNTIFS($E$2:$E$241, E154, $D$2:$D$241, D154, $A$2:$A$241, "&lt;"&amp;A154))</f>
        <v/>
      </c>
      <c r="G154" t="str">
        <f ca="1">IF(Win!F154="","",Win!F154)</f>
        <v/>
      </c>
      <c r="H154" s="6" t="str">
        <f t="shared" ca="1" si="13"/>
        <v/>
      </c>
      <c r="I154" s="6" t="str">
        <f t="shared" ca="1" si="14"/>
        <v/>
      </c>
      <c r="J154" t="str">
        <f>IF(F154="","",Win!H154)</f>
        <v/>
      </c>
      <c r="M154" t="str">
        <f>IF(FRL!A154="","",FRL!A154)</f>
        <v/>
      </c>
      <c r="N154" t="str">
        <f>IF(FRL!B154="","",FRL!B154)</f>
        <v/>
      </c>
      <c r="O154" t="str">
        <f>IF(FRL!C154="","",FRL!C154)</f>
        <v/>
      </c>
      <c r="P154" t="str">
        <f>IF(FRL!D154="","",FRL!D154)</f>
        <v/>
      </c>
      <c r="Q154" s="19" t="str">
        <f t="shared" si="15"/>
        <v/>
      </c>
      <c r="R154" t="str">
        <f t="array" ref="R154">IF(Q154="","",RANK(Q154, $Q$2:$Q$241) + COUNTIFS($Q$2:$Q$241, Q154, $P$2:$P$241, "&lt;"&amp;P154) + COUNTIFS($Q$2:$Q$241, Q154, $P$2:$P$241, P154, $M$2:$M$241, "&lt;"&amp;M154))</f>
        <v/>
      </c>
      <c r="S154" t="str">
        <f ca="1">IF(FRL!F154="","",FRL!F154)</f>
        <v/>
      </c>
      <c r="T154" s="6" t="str">
        <f t="shared" ca="1" si="16"/>
        <v/>
      </c>
      <c r="U154" s="6" t="str">
        <f t="shared" ca="1" si="17"/>
        <v/>
      </c>
      <c r="V154" t="str">
        <f>IF(R154="","",FRL!H154)</f>
        <v/>
      </c>
    </row>
    <row r="155" spans="1:22" x14ac:dyDescent="0.25">
      <c r="A155" t="str">
        <f>IF(Win!A155="","",Win!A155)</f>
        <v/>
      </c>
      <c r="B155" t="str">
        <f>IF(Win!B155="","",VALUE(Win!B155))</f>
        <v/>
      </c>
      <c r="C155" t="str">
        <f>IF(Win!C155="","",Win!C155)</f>
        <v/>
      </c>
      <c r="D155" t="str">
        <f>IF(Win!D155="","",Win!D155)</f>
        <v/>
      </c>
      <c r="E155" s="19" t="str">
        <f t="shared" si="12"/>
        <v/>
      </c>
      <c r="F155" t="str">
        <f t="array" ref="F155">IF(E155="","",RANK(E155, $E$2:$E$241) + COUNTIFS($E$2:$E$241, E155, $D$2:$D$241, "&lt;"&amp;D155) + COUNTIFS($E$2:$E$241, E155, $D$2:$D$241, D155, $A$2:$A$241, "&lt;"&amp;A155))</f>
        <v/>
      </c>
      <c r="G155" t="str">
        <f ca="1">IF(Win!F155="","",Win!F155)</f>
        <v/>
      </c>
      <c r="H155" s="6" t="str">
        <f t="shared" ca="1" si="13"/>
        <v/>
      </c>
      <c r="I155" s="6" t="str">
        <f t="shared" ca="1" si="14"/>
        <v/>
      </c>
      <c r="J155" t="str">
        <f>IF(F155="","",Win!H155)</f>
        <v/>
      </c>
      <c r="M155" t="str">
        <f>IF(FRL!A155="","",FRL!A155)</f>
        <v/>
      </c>
      <c r="N155" t="str">
        <f>IF(FRL!B155="","",FRL!B155)</f>
        <v/>
      </c>
      <c r="O155" t="str">
        <f>IF(FRL!C155="","",FRL!C155)</f>
        <v/>
      </c>
      <c r="P155" t="str">
        <f>IF(FRL!D155="","",FRL!D155)</f>
        <v/>
      </c>
      <c r="Q155" s="19" t="str">
        <f t="shared" si="15"/>
        <v/>
      </c>
      <c r="R155" t="str">
        <f t="array" ref="R155">IF(Q155="","",RANK(Q155, $Q$2:$Q$241) + COUNTIFS($Q$2:$Q$241, Q155, $P$2:$P$241, "&lt;"&amp;P155) + COUNTIFS($Q$2:$Q$241, Q155, $P$2:$P$241, P155, $M$2:$M$241, "&lt;"&amp;M155))</f>
        <v/>
      </c>
      <c r="S155" t="str">
        <f ca="1">IF(FRL!F155="","",FRL!F155)</f>
        <v/>
      </c>
      <c r="T155" s="6" t="str">
        <f t="shared" ca="1" si="16"/>
        <v/>
      </c>
      <c r="U155" s="6" t="str">
        <f t="shared" ca="1" si="17"/>
        <v/>
      </c>
      <c r="V155" t="str">
        <f>IF(R155="","",FRL!H155)</f>
        <v/>
      </c>
    </row>
    <row r="156" spans="1:22" x14ac:dyDescent="0.25">
      <c r="A156" t="str">
        <f>IF(Win!A156="","",Win!A156)</f>
        <v/>
      </c>
      <c r="B156" t="str">
        <f>IF(Win!B156="","",VALUE(Win!B156))</f>
        <v/>
      </c>
      <c r="C156" t="str">
        <f>IF(Win!C156="","",Win!C156)</f>
        <v/>
      </c>
      <c r="D156" t="str">
        <f>IF(Win!D156="","",Win!D156)</f>
        <v/>
      </c>
      <c r="E156" s="19" t="str">
        <f t="shared" si="12"/>
        <v/>
      </c>
      <c r="F156" t="str">
        <f t="array" ref="F156">IF(E156="","",RANK(E156, $E$2:$E$241) + COUNTIFS($E$2:$E$241, E156, $D$2:$D$241, "&lt;"&amp;D156) + COUNTIFS($E$2:$E$241, E156, $D$2:$D$241, D156, $A$2:$A$241, "&lt;"&amp;A156))</f>
        <v/>
      </c>
      <c r="G156" t="str">
        <f ca="1">IF(Win!F156="","",Win!F156)</f>
        <v/>
      </c>
      <c r="H156" s="6" t="str">
        <f t="shared" ca="1" si="13"/>
        <v/>
      </c>
      <c r="I156" s="6" t="str">
        <f t="shared" ca="1" si="14"/>
        <v/>
      </c>
      <c r="J156" t="str">
        <f>IF(F156="","",Win!H156)</f>
        <v/>
      </c>
      <c r="M156" t="str">
        <f>IF(FRL!A156="","",FRL!A156)</f>
        <v/>
      </c>
      <c r="N156" t="str">
        <f>IF(FRL!B156="","",FRL!B156)</f>
        <v/>
      </c>
      <c r="O156" t="str">
        <f>IF(FRL!C156="","",FRL!C156)</f>
        <v/>
      </c>
      <c r="P156" t="str">
        <f>IF(FRL!D156="","",FRL!D156)</f>
        <v/>
      </c>
      <c r="Q156" s="19" t="str">
        <f t="shared" si="15"/>
        <v/>
      </c>
      <c r="R156" t="str">
        <f t="array" ref="R156">IF(Q156="","",RANK(Q156, $Q$2:$Q$241) + COUNTIFS($Q$2:$Q$241, Q156, $P$2:$P$241, "&lt;"&amp;P156) + COUNTIFS($Q$2:$Q$241, Q156, $P$2:$P$241, P156, $M$2:$M$241, "&lt;"&amp;M156))</f>
        <v/>
      </c>
      <c r="S156" t="str">
        <f ca="1">IF(FRL!F156="","",FRL!F156)</f>
        <v/>
      </c>
      <c r="T156" s="6" t="str">
        <f t="shared" ca="1" si="16"/>
        <v/>
      </c>
      <c r="U156" s="6" t="str">
        <f t="shared" ca="1" si="17"/>
        <v/>
      </c>
      <c r="V156" t="str">
        <f>IF(R156="","",FRL!H156)</f>
        <v/>
      </c>
    </row>
    <row r="157" spans="1:22" x14ac:dyDescent="0.25">
      <c r="A157" t="str">
        <f>IF(Win!A157="","",Win!A157)</f>
        <v/>
      </c>
      <c r="B157" t="str">
        <f>IF(Win!B157="","",VALUE(Win!B157))</f>
        <v/>
      </c>
      <c r="C157" t="str">
        <f>IF(Win!C157="","",Win!C157)</f>
        <v/>
      </c>
      <c r="D157" t="str">
        <f>IF(Win!D157="","",Win!D157)</f>
        <v/>
      </c>
      <c r="E157" s="19" t="str">
        <f t="shared" si="12"/>
        <v/>
      </c>
      <c r="F157" t="str">
        <f t="array" ref="F157">IF(E157="","",RANK(E157, $E$2:$E$241) + COUNTIFS($E$2:$E$241, E157, $D$2:$D$241, "&lt;"&amp;D157) + COUNTIFS($E$2:$E$241, E157, $D$2:$D$241, D157, $A$2:$A$241, "&lt;"&amp;A157))</f>
        <v/>
      </c>
      <c r="G157" t="str">
        <f ca="1">IF(Win!F157="","",Win!F157)</f>
        <v/>
      </c>
      <c r="H157" s="6" t="str">
        <f t="shared" ca="1" si="13"/>
        <v/>
      </c>
      <c r="I157" s="6" t="str">
        <f t="shared" ca="1" si="14"/>
        <v/>
      </c>
      <c r="J157" t="str">
        <f>IF(F157="","",Win!H157)</f>
        <v/>
      </c>
      <c r="M157" t="str">
        <f>IF(FRL!A157="","",FRL!A157)</f>
        <v/>
      </c>
      <c r="N157" t="str">
        <f>IF(FRL!B157="","",FRL!B157)</f>
        <v/>
      </c>
      <c r="O157" t="str">
        <f>IF(FRL!C157="","",FRL!C157)</f>
        <v/>
      </c>
      <c r="P157" t="str">
        <f>IF(FRL!D157="","",FRL!D157)</f>
        <v/>
      </c>
      <c r="Q157" s="19" t="str">
        <f t="shared" si="15"/>
        <v/>
      </c>
      <c r="R157" t="str">
        <f t="array" ref="R157">IF(Q157="","",RANK(Q157, $Q$2:$Q$241) + COUNTIFS($Q$2:$Q$241, Q157, $P$2:$P$241, "&lt;"&amp;P157) + COUNTIFS($Q$2:$Q$241, Q157, $P$2:$P$241, P157, $M$2:$M$241, "&lt;"&amp;M157))</f>
        <v/>
      </c>
      <c r="S157" t="str">
        <f ca="1">IF(FRL!F157="","",FRL!F157)</f>
        <v/>
      </c>
      <c r="T157" s="6" t="str">
        <f t="shared" ca="1" si="16"/>
        <v/>
      </c>
      <c r="U157" s="6" t="str">
        <f t="shared" ca="1" si="17"/>
        <v/>
      </c>
      <c r="V157" t="str">
        <f>IF(R157="","",FRL!H157)</f>
        <v/>
      </c>
    </row>
    <row r="158" spans="1:22" x14ac:dyDescent="0.25">
      <c r="A158" t="str">
        <f>IF(Win!A158="","",Win!A158)</f>
        <v/>
      </c>
      <c r="B158" t="str">
        <f>IF(Win!B158="","",VALUE(Win!B158))</f>
        <v/>
      </c>
      <c r="C158" t="str">
        <f>IF(Win!C158="","",Win!C158)</f>
        <v/>
      </c>
      <c r="D158" t="str">
        <f>IF(Win!D158="","",Win!D158)</f>
        <v/>
      </c>
      <c r="E158" s="19" t="str">
        <f t="shared" si="12"/>
        <v/>
      </c>
      <c r="F158" t="str">
        <f t="array" ref="F158">IF(E158="","",RANK(E158, $E$2:$E$241) + COUNTIFS($E$2:$E$241, E158, $D$2:$D$241, "&lt;"&amp;D158) + COUNTIFS($E$2:$E$241, E158, $D$2:$D$241, D158, $A$2:$A$241, "&lt;"&amp;A158))</f>
        <v/>
      </c>
      <c r="G158" t="str">
        <f ca="1">IF(Win!F158="","",Win!F158)</f>
        <v/>
      </c>
      <c r="H158" s="6" t="str">
        <f t="shared" ca="1" si="13"/>
        <v/>
      </c>
      <c r="I158" s="6" t="str">
        <f t="shared" ca="1" si="14"/>
        <v/>
      </c>
      <c r="J158" t="str">
        <f>IF(F158="","",Win!H158)</f>
        <v/>
      </c>
      <c r="M158" t="str">
        <f>IF(FRL!A158="","",FRL!A158)</f>
        <v/>
      </c>
      <c r="N158" t="str">
        <f>IF(FRL!B158="","",FRL!B158)</f>
        <v/>
      </c>
      <c r="O158" t="str">
        <f>IF(FRL!C158="","",FRL!C158)</f>
        <v/>
      </c>
      <c r="P158" t="str">
        <f>IF(FRL!D158="","",FRL!D158)</f>
        <v/>
      </c>
      <c r="Q158" s="19" t="str">
        <f t="shared" si="15"/>
        <v/>
      </c>
      <c r="R158" t="str">
        <f t="array" ref="R158">IF(Q158="","",RANK(Q158, $Q$2:$Q$241) + COUNTIFS($Q$2:$Q$241, Q158, $P$2:$P$241, "&lt;"&amp;P158) + COUNTIFS($Q$2:$Q$241, Q158, $P$2:$P$241, P158, $M$2:$M$241, "&lt;"&amp;M158))</f>
        <v/>
      </c>
      <c r="S158" t="str">
        <f ca="1">IF(FRL!F158="","",FRL!F158)</f>
        <v/>
      </c>
      <c r="T158" s="6" t="str">
        <f t="shared" ca="1" si="16"/>
        <v/>
      </c>
      <c r="U158" s="6" t="str">
        <f t="shared" ca="1" si="17"/>
        <v/>
      </c>
      <c r="V158" t="str">
        <f>IF(R158="","",FRL!H158)</f>
        <v/>
      </c>
    </row>
    <row r="159" spans="1:22" x14ac:dyDescent="0.25">
      <c r="A159" t="str">
        <f>IF(Win!A159="","",Win!A159)</f>
        <v/>
      </c>
      <c r="B159" t="str">
        <f>IF(Win!B159="","",VALUE(Win!B159))</f>
        <v/>
      </c>
      <c r="C159" t="str">
        <f>IF(Win!C159="","",Win!C159)</f>
        <v/>
      </c>
      <c r="D159" t="str">
        <f>IF(Win!D159="","",Win!D159)</f>
        <v/>
      </c>
      <c r="E159" s="19" t="str">
        <f t="shared" si="12"/>
        <v/>
      </c>
      <c r="F159" t="str">
        <f t="array" ref="F159">IF(E159="","",RANK(E159, $E$2:$E$241) + COUNTIFS($E$2:$E$241, E159, $D$2:$D$241, "&lt;"&amp;D159) + COUNTIFS($E$2:$E$241, E159, $D$2:$D$241, D159, $A$2:$A$241, "&lt;"&amp;A159))</f>
        <v/>
      </c>
      <c r="G159" t="str">
        <f ca="1">IF(Win!F159="","",Win!F159)</f>
        <v/>
      </c>
      <c r="H159" s="6" t="str">
        <f t="shared" ca="1" si="13"/>
        <v/>
      </c>
      <c r="I159" s="6" t="str">
        <f t="shared" ca="1" si="14"/>
        <v/>
      </c>
      <c r="J159" t="str">
        <f>IF(F159="","",Win!H159)</f>
        <v/>
      </c>
      <c r="M159" t="str">
        <f>IF(FRL!A159="","",FRL!A159)</f>
        <v/>
      </c>
      <c r="N159" t="str">
        <f>IF(FRL!B159="","",FRL!B159)</f>
        <v/>
      </c>
      <c r="O159" t="str">
        <f>IF(FRL!C159="","",FRL!C159)</f>
        <v/>
      </c>
      <c r="P159" t="str">
        <f>IF(FRL!D159="","",FRL!D159)</f>
        <v/>
      </c>
      <c r="Q159" s="19" t="str">
        <f t="shared" si="15"/>
        <v/>
      </c>
      <c r="R159" t="str">
        <f t="array" ref="R159">IF(Q159="","",RANK(Q159, $Q$2:$Q$241) + COUNTIFS($Q$2:$Q$241, Q159, $P$2:$P$241, "&lt;"&amp;P159) + COUNTIFS($Q$2:$Q$241, Q159, $P$2:$P$241, P159, $M$2:$M$241, "&lt;"&amp;M159))</f>
        <v/>
      </c>
      <c r="S159" t="str">
        <f ca="1">IF(FRL!F159="","",FRL!F159)</f>
        <v/>
      </c>
      <c r="T159" s="6" t="str">
        <f t="shared" ca="1" si="16"/>
        <v/>
      </c>
      <c r="U159" s="6" t="str">
        <f t="shared" ca="1" si="17"/>
        <v/>
      </c>
      <c r="V159" t="str">
        <f>IF(R159="","",FRL!H159)</f>
        <v/>
      </c>
    </row>
    <row r="160" spans="1:22" x14ac:dyDescent="0.25">
      <c r="A160" t="str">
        <f>IF(Win!A160="","",Win!A160)</f>
        <v/>
      </c>
      <c r="B160" t="str">
        <f>IF(Win!B160="","",VALUE(Win!B160))</f>
        <v/>
      </c>
      <c r="C160" t="str">
        <f>IF(Win!C160="","",Win!C160)</f>
        <v/>
      </c>
      <c r="D160" t="str">
        <f>IF(Win!D160="","",Win!D160)</f>
        <v/>
      </c>
      <c r="E160" s="19" t="str">
        <f t="shared" si="12"/>
        <v/>
      </c>
      <c r="F160" t="str">
        <f t="array" ref="F160">IF(E160="","",RANK(E160, $E$2:$E$241) + COUNTIFS($E$2:$E$241, E160, $D$2:$D$241, "&lt;"&amp;D160) + COUNTIFS($E$2:$E$241, E160, $D$2:$D$241, D160, $A$2:$A$241, "&lt;"&amp;A160))</f>
        <v/>
      </c>
      <c r="G160" t="str">
        <f ca="1">IF(Win!F160="","",Win!F160)</f>
        <v/>
      </c>
      <c r="H160" s="6" t="str">
        <f t="shared" ca="1" si="13"/>
        <v/>
      </c>
      <c r="I160" s="6" t="str">
        <f t="shared" ca="1" si="14"/>
        <v/>
      </c>
      <c r="J160" t="str">
        <f>IF(F160="","",Win!H160)</f>
        <v/>
      </c>
      <c r="M160" t="str">
        <f>IF(FRL!A160="","",FRL!A160)</f>
        <v/>
      </c>
      <c r="N160" t="str">
        <f>IF(FRL!B160="","",FRL!B160)</f>
        <v/>
      </c>
      <c r="O160" t="str">
        <f>IF(FRL!C160="","",FRL!C160)</f>
        <v/>
      </c>
      <c r="P160" t="str">
        <f>IF(FRL!D160="","",FRL!D160)</f>
        <v/>
      </c>
      <c r="Q160" s="19" t="str">
        <f t="shared" si="15"/>
        <v/>
      </c>
      <c r="R160" t="str">
        <f t="array" ref="R160">IF(Q160="","",RANK(Q160, $Q$2:$Q$241) + COUNTIFS($Q$2:$Q$241, Q160, $P$2:$P$241, "&lt;"&amp;P160) + COUNTIFS($Q$2:$Q$241, Q160, $P$2:$P$241, P160, $M$2:$M$241, "&lt;"&amp;M160))</f>
        <v/>
      </c>
      <c r="S160" t="str">
        <f ca="1">IF(FRL!F160="","",FRL!F160)</f>
        <v/>
      </c>
      <c r="T160" s="6" t="str">
        <f t="shared" ca="1" si="16"/>
        <v/>
      </c>
      <c r="U160" s="6" t="str">
        <f t="shared" ca="1" si="17"/>
        <v/>
      </c>
      <c r="V160" t="str">
        <f>IF(R160="","",FRL!H160)</f>
        <v/>
      </c>
    </row>
    <row r="161" spans="1:22" x14ac:dyDescent="0.25">
      <c r="A161" t="str">
        <f>IF(Win!A161="","",Win!A161)</f>
        <v/>
      </c>
      <c r="B161" t="str">
        <f>IF(Win!B161="","",VALUE(Win!B161))</f>
        <v/>
      </c>
      <c r="C161" t="str">
        <f>IF(Win!C161="","",Win!C161)</f>
        <v/>
      </c>
      <c r="D161" t="str">
        <f>IF(Win!D161="","",Win!D161)</f>
        <v/>
      </c>
      <c r="E161" s="19" t="str">
        <f t="shared" si="12"/>
        <v/>
      </c>
      <c r="F161" t="str">
        <f t="array" ref="F161">IF(E161="","",RANK(E161, $E$2:$E$241) + COUNTIFS($E$2:$E$241, E161, $D$2:$D$241, "&lt;"&amp;D161) + COUNTIFS($E$2:$E$241, E161, $D$2:$D$241, D161, $A$2:$A$241, "&lt;"&amp;A161))</f>
        <v/>
      </c>
      <c r="G161" t="str">
        <f ca="1">IF(Win!F161="","",Win!F161)</f>
        <v/>
      </c>
      <c r="H161" s="6" t="str">
        <f t="shared" ca="1" si="13"/>
        <v/>
      </c>
      <c r="I161" s="6" t="str">
        <f t="shared" ca="1" si="14"/>
        <v/>
      </c>
      <c r="J161" t="str">
        <f>IF(F161="","",Win!H161)</f>
        <v/>
      </c>
      <c r="M161" t="str">
        <f>IF(FRL!A161="","",FRL!A161)</f>
        <v/>
      </c>
      <c r="N161" t="str">
        <f>IF(FRL!B161="","",FRL!B161)</f>
        <v/>
      </c>
      <c r="O161" t="str">
        <f>IF(FRL!C161="","",FRL!C161)</f>
        <v/>
      </c>
      <c r="P161" t="str">
        <f>IF(FRL!D161="","",FRL!D161)</f>
        <v/>
      </c>
      <c r="Q161" s="19" t="str">
        <f t="shared" si="15"/>
        <v/>
      </c>
      <c r="R161" t="str">
        <f t="array" ref="R161">IF(Q161="","",RANK(Q161, $Q$2:$Q$241) + COUNTIFS($Q$2:$Q$241, Q161, $P$2:$P$241, "&lt;"&amp;P161) + COUNTIFS($Q$2:$Q$241, Q161, $P$2:$P$241, P161, $M$2:$M$241, "&lt;"&amp;M161))</f>
        <v/>
      </c>
      <c r="S161" t="str">
        <f ca="1">IF(FRL!F161="","",FRL!F161)</f>
        <v/>
      </c>
      <c r="T161" s="6" t="str">
        <f t="shared" ca="1" si="16"/>
        <v/>
      </c>
      <c r="U161" s="6" t="str">
        <f t="shared" ca="1" si="17"/>
        <v/>
      </c>
      <c r="V161" t="str">
        <f>IF(R161="","",FRL!H161)</f>
        <v/>
      </c>
    </row>
    <row r="162" spans="1:22" x14ac:dyDescent="0.25">
      <c r="A162" t="str">
        <f>IF(Win!A162="","",Win!A162)</f>
        <v/>
      </c>
      <c r="B162" t="str">
        <f>IF(Win!B162="","",VALUE(Win!B162))</f>
        <v/>
      </c>
      <c r="C162" t="str">
        <f>IF(Win!C162="","",Win!C162)</f>
        <v/>
      </c>
      <c r="D162" t="str">
        <f>IF(Win!D162="","",Win!D162)</f>
        <v/>
      </c>
      <c r="E162" s="19" t="str">
        <f t="shared" si="12"/>
        <v/>
      </c>
      <c r="F162" t="str">
        <f t="array" ref="F162">IF(E162="","",RANK(E162, $E$2:$E$241) + COUNTIFS($E$2:$E$241, E162, $D$2:$D$241, "&lt;"&amp;D162) + COUNTIFS($E$2:$E$241, E162, $D$2:$D$241, D162, $A$2:$A$241, "&lt;"&amp;A162))</f>
        <v/>
      </c>
      <c r="G162" t="str">
        <f ca="1">IF(Win!F162="","",Win!F162)</f>
        <v/>
      </c>
      <c r="H162" s="6" t="str">
        <f t="shared" ca="1" si="13"/>
        <v/>
      </c>
      <c r="I162" s="6" t="str">
        <f t="shared" ca="1" si="14"/>
        <v/>
      </c>
      <c r="J162" t="str">
        <f>IF(F162="","",Win!H162)</f>
        <v/>
      </c>
      <c r="M162" t="str">
        <f>IF(FRL!A162="","",FRL!A162)</f>
        <v/>
      </c>
      <c r="N162" t="str">
        <f>IF(FRL!B162="","",FRL!B162)</f>
        <v/>
      </c>
      <c r="O162" t="str">
        <f>IF(FRL!C162="","",FRL!C162)</f>
        <v/>
      </c>
      <c r="P162" t="str">
        <f>IF(FRL!D162="","",FRL!D162)</f>
        <v/>
      </c>
      <c r="Q162" s="19" t="str">
        <f t="shared" si="15"/>
        <v/>
      </c>
      <c r="R162" t="str">
        <f t="array" ref="R162">IF(Q162="","",RANK(Q162, $Q$2:$Q$241) + COUNTIFS($Q$2:$Q$241, Q162, $P$2:$P$241, "&lt;"&amp;P162) + COUNTIFS($Q$2:$Q$241, Q162, $P$2:$P$241, P162, $M$2:$M$241, "&lt;"&amp;M162))</f>
        <v/>
      </c>
      <c r="S162" t="str">
        <f ca="1">IF(FRL!F162="","",FRL!F162)</f>
        <v/>
      </c>
      <c r="T162" s="6" t="str">
        <f t="shared" ca="1" si="16"/>
        <v/>
      </c>
      <c r="U162" s="6" t="str">
        <f t="shared" ca="1" si="17"/>
        <v/>
      </c>
      <c r="V162" t="str">
        <f>IF(R162="","",FRL!H162)</f>
        <v/>
      </c>
    </row>
    <row r="163" spans="1:22" x14ac:dyDescent="0.25">
      <c r="A163" t="str">
        <f>IF(Win!A163="","",Win!A163)</f>
        <v/>
      </c>
      <c r="B163" t="str">
        <f>IF(Win!B163="","",VALUE(Win!B163))</f>
        <v/>
      </c>
      <c r="C163" t="str">
        <f>IF(Win!C163="","",Win!C163)</f>
        <v/>
      </c>
      <c r="D163" t="str">
        <f>IF(Win!D163="","",Win!D163)</f>
        <v/>
      </c>
      <c r="E163" s="19" t="str">
        <f t="shared" si="12"/>
        <v/>
      </c>
      <c r="F163" t="str">
        <f t="array" ref="F163">IF(E163="","",RANK(E163, $E$2:$E$241) + COUNTIFS($E$2:$E$241, E163, $D$2:$D$241, "&lt;"&amp;D163) + COUNTIFS($E$2:$E$241, E163, $D$2:$D$241, D163, $A$2:$A$241, "&lt;"&amp;A163))</f>
        <v/>
      </c>
      <c r="G163" t="str">
        <f ca="1">IF(Win!F163="","",Win!F163)</f>
        <v/>
      </c>
      <c r="H163" s="6" t="str">
        <f t="shared" ca="1" si="13"/>
        <v/>
      </c>
      <c r="I163" s="6" t="str">
        <f t="shared" ca="1" si="14"/>
        <v/>
      </c>
      <c r="J163" t="str">
        <f>IF(F163="","",Win!H163)</f>
        <v/>
      </c>
      <c r="M163" t="str">
        <f>IF(FRL!A163="","",FRL!A163)</f>
        <v/>
      </c>
      <c r="N163" t="str">
        <f>IF(FRL!B163="","",FRL!B163)</f>
        <v/>
      </c>
      <c r="O163" t="str">
        <f>IF(FRL!C163="","",FRL!C163)</f>
        <v/>
      </c>
      <c r="P163" t="str">
        <f>IF(FRL!D163="","",FRL!D163)</f>
        <v/>
      </c>
      <c r="Q163" s="19" t="str">
        <f t="shared" si="15"/>
        <v/>
      </c>
      <c r="R163" t="str">
        <f t="array" ref="R163">IF(Q163="","",RANK(Q163, $Q$2:$Q$241) + COUNTIFS($Q$2:$Q$241, Q163, $P$2:$P$241, "&lt;"&amp;P163) + COUNTIFS($Q$2:$Q$241, Q163, $P$2:$P$241, P163, $M$2:$M$241, "&lt;"&amp;M163))</f>
        <v/>
      </c>
      <c r="S163" t="str">
        <f ca="1">IF(FRL!F163="","",FRL!F163)</f>
        <v/>
      </c>
      <c r="T163" s="6" t="str">
        <f t="shared" ca="1" si="16"/>
        <v/>
      </c>
      <c r="U163" s="6" t="str">
        <f t="shared" ca="1" si="17"/>
        <v/>
      </c>
      <c r="V163" t="str">
        <f>IF(R163="","",FRL!H163)</f>
        <v/>
      </c>
    </row>
    <row r="164" spans="1:22" x14ac:dyDescent="0.25">
      <c r="A164" t="str">
        <f>IF(Win!A164="","",Win!A164)</f>
        <v/>
      </c>
      <c r="B164" t="str">
        <f>IF(Win!B164="","",VALUE(Win!B164))</f>
        <v/>
      </c>
      <c r="C164" t="str">
        <f>IF(Win!C164="","",Win!C164)</f>
        <v/>
      </c>
      <c r="D164" t="str">
        <f>IF(Win!D164="","",Win!D164)</f>
        <v/>
      </c>
      <c r="E164" s="19" t="str">
        <f t="shared" si="12"/>
        <v/>
      </c>
      <c r="F164" t="str">
        <f t="array" ref="F164">IF(E164="","",RANK(E164, $E$2:$E$241) + COUNTIFS($E$2:$E$241, E164, $D$2:$D$241, "&lt;"&amp;D164) + COUNTIFS($E$2:$E$241, E164, $D$2:$D$241, D164, $A$2:$A$241, "&lt;"&amp;A164))</f>
        <v/>
      </c>
      <c r="G164" t="str">
        <f ca="1">IF(Win!F164="","",Win!F164)</f>
        <v/>
      </c>
      <c r="H164" s="6" t="str">
        <f t="shared" ca="1" si="13"/>
        <v/>
      </c>
      <c r="I164" s="6" t="str">
        <f t="shared" ca="1" si="14"/>
        <v/>
      </c>
      <c r="J164" t="str">
        <f>IF(F164="","",Win!H164)</f>
        <v/>
      </c>
      <c r="M164" t="str">
        <f>IF(FRL!A164="","",FRL!A164)</f>
        <v/>
      </c>
      <c r="N164" t="str">
        <f>IF(FRL!B164="","",FRL!B164)</f>
        <v/>
      </c>
      <c r="O164" t="str">
        <f>IF(FRL!C164="","",FRL!C164)</f>
        <v/>
      </c>
      <c r="P164" t="str">
        <f>IF(FRL!D164="","",FRL!D164)</f>
        <v/>
      </c>
      <c r="Q164" s="19" t="str">
        <f t="shared" si="15"/>
        <v/>
      </c>
      <c r="R164" t="str">
        <f t="array" ref="R164">IF(Q164="","",RANK(Q164, $Q$2:$Q$241) + COUNTIFS($Q$2:$Q$241, Q164, $P$2:$P$241, "&lt;"&amp;P164) + COUNTIFS($Q$2:$Q$241, Q164, $P$2:$P$241, P164, $M$2:$M$241, "&lt;"&amp;M164))</f>
        <v/>
      </c>
      <c r="S164" t="str">
        <f ca="1">IF(FRL!F164="","",FRL!F164)</f>
        <v/>
      </c>
      <c r="T164" s="6" t="str">
        <f t="shared" ca="1" si="16"/>
        <v/>
      </c>
      <c r="U164" s="6" t="str">
        <f t="shared" ca="1" si="17"/>
        <v/>
      </c>
      <c r="V164" t="str">
        <f>IF(R164="","",FRL!H164)</f>
        <v/>
      </c>
    </row>
    <row r="165" spans="1:22" x14ac:dyDescent="0.25">
      <c r="A165" t="str">
        <f>IF(Win!A165="","",Win!A165)</f>
        <v/>
      </c>
      <c r="B165" t="str">
        <f>IF(Win!B165="","",VALUE(Win!B165))</f>
        <v/>
      </c>
      <c r="C165" t="str">
        <f>IF(Win!C165="","",Win!C165)</f>
        <v/>
      </c>
      <c r="D165" t="str">
        <f>IF(Win!D165="","",Win!D165)</f>
        <v/>
      </c>
      <c r="E165" s="19" t="str">
        <f t="shared" si="12"/>
        <v/>
      </c>
      <c r="F165" t="str">
        <f t="array" ref="F165">IF(E165="","",RANK(E165, $E$2:$E$241) + COUNTIFS($E$2:$E$241, E165, $D$2:$D$241, "&lt;"&amp;D165) + COUNTIFS($E$2:$E$241, E165, $D$2:$D$241, D165, $A$2:$A$241, "&lt;"&amp;A165))</f>
        <v/>
      </c>
      <c r="G165" t="str">
        <f ca="1">IF(Win!F165="","",Win!F165)</f>
        <v/>
      </c>
      <c r="H165" s="6" t="str">
        <f t="shared" ca="1" si="13"/>
        <v/>
      </c>
      <c r="I165" s="6" t="str">
        <f t="shared" ca="1" si="14"/>
        <v/>
      </c>
      <c r="J165" t="str">
        <f>IF(F165="","",Win!H165)</f>
        <v/>
      </c>
      <c r="M165" t="str">
        <f>IF(FRL!A165="","",FRL!A165)</f>
        <v/>
      </c>
      <c r="N165" t="str">
        <f>IF(FRL!B165="","",FRL!B165)</f>
        <v/>
      </c>
      <c r="O165" t="str">
        <f>IF(FRL!C165="","",FRL!C165)</f>
        <v/>
      </c>
      <c r="P165" t="str">
        <f>IF(FRL!D165="","",FRL!D165)</f>
        <v/>
      </c>
      <c r="Q165" s="19" t="str">
        <f t="shared" si="15"/>
        <v/>
      </c>
      <c r="R165" t="str">
        <f t="array" ref="R165">IF(Q165="","",RANK(Q165, $Q$2:$Q$241) + COUNTIFS($Q$2:$Q$241, Q165, $P$2:$P$241, "&lt;"&amp;P165) + COUNTIFS($Q$2:$Q$241, Q165, $P$2:$P$241, P165, $M$2:$M$241, "&lt;"&amp;M165))</f>
        <v/>
      </c>
      <c r="S165" t="str">
        <f ca="1">IF(FRL!F165="","",FRL!F165)</f>
        <v/>
      </c>
      <c r="T165" s="6" t="str">
        <f t="shared" ca="1" si="16"/>
        <v/>
      </c>
      <c r="U165" s="6" t="str">
        <f t="shared" ca="1" si="17"/>
        <v/>
      </c>
      <c r="V165" t="str">
        <f>IF(R165="","",FRL!H165)</f>
        <v/>
      </c>
    </row>
    <row r="166" spans="1:22" x14ac:dyDescent="0.25">
      <c r="A166" t="str">
        <f>IF(Win!A166="","",Win!A166)</f>
        <v/>
      </c>
      <c r="B166" t="str">
        <f>IF(Win!B166="","",VALUE(Win!B166))</f>
        <v/>
      </c>
      <c r="C166" t="str">
        <f>IF(Win!C166="","",Win!C166)</f>
        <v/>
      </c>
      <c r="D166" t="str">
        <f>IF(Win!D166="","",Win!D166)</f>
        <v/>
      </c>
      <c r="E166" s="19" t="str">
        <f t="shared" si="12"/>
        <v/>
      </c>
      <c r="F166" t="str">
        <f t="array" ref="F166">IF(E166="","",RANK(E166, $E$2:$E$241) + COUNTIFS($E$2:$E$241, E166, $D$2:$D$241, "&lt;"&amp;D166) + COUNTIFS($E$2:$E$241, E166, $D$2:$D$241, D166, $A$2:$A$241, "&lt;"&amp;A166))</f>
        <v/>
      </c>
      <c r="G166" t="str">
        <f ca="1">IF(Win!F166="","",Win!F166)</f>
        <v/>
      </c>
      <c r="H166" s="6" t="str">
        <f t="shared" ca="1" si="13"/>
        <v/>
      </c>
      <c r="I166" s="6" t="str">
        <f t="shared" ca="1" si="14"/>
        <v/>
      </c>
      <c r="J166" t="str">
        <f>IF(F166="","",Win!H166)</f>
        <v/>
      </c>
      <c r="M166" t="str">
        <f>IF(FRL!A166="","",FRL!A166)</f>
        <v/>
      </c>
      <c r="N166" t="str">
        <f>IF(FRL!B166="","",FRL!B166)</f>
        <v/>
      </c>
      <c r="O166" t="str">
        <f>IF(FRL!C166="","",FRL!C166)</f>
        <v/>
      </c>
      <c r="P166" t="str">
        <f>IF(FRL!D166="","",FRL!D166)</f>
        <v/>
      </c>
      <c r="Q166" s="19" t="str">
        <f t="shared" si="15"/>
        <v/>
      </c>
      <c r="R166" t="str">
        <f t="array" ref="R166">IF(Q166="","",RANK(Q166, $Q$2:$Q$241) + COUNTIFS($Q$2:$Q$241, Q166, $P$2:$P$241, "&lt;"&amp;P166) + COUNTIFS($Q$2:$Q$241, Q166, $P$2:$P$241, P166, $M$2:$M$241, "&lt;"&amp;M166))</f>
        <v/>
      </c>
      <c r="S166" t="str">
        <f ca="1">IF(FRL!F166="","",FRL!F166)</f>
        <v/>
      </c>
      <c r="T166" s="6" t="str">
        <f t="shared" ca="1" si="16"/>
        <v/>
      </c>
      <c r="U166" s="6" t="str">
        <f t="shared" ca="1" si="17"/>
        <v/>
      </c>
      <c r="V166" t="str">
        <f>IF(R166="","",FRL!H166)</f>
        <v/>
      </c>
    </row>
    <row r="167" spans="1:22" x14ac:dyDescent="0.25">
      <c r="A167" t="str">
        <f>IF(Win!A167="","",Win!A167)</f>
        <v/>
      </c>
      <c r="B167" t="str">
        <f>IF(Win!B167="","",VALUE(Win!B167))</f>
        <v/>
      </c>
      <c r="C167" t="str">
        <f>IF(Win!C167="","",Win!C167)</f>
        <v/>
      </c>
      <c r="D167" t="str">
        <f>IF(Win!D167="","",Win!D167)</f>
        <v/>
      </c>
      <c r="E167" s="19" t="str">
        <f t="shared" si="12"/>
        <v/>
      </c>
      <c r="F167" t="str">
        <f t="array" ref="F167">IF(E167="","",RANK(E167, $E$2:$E$241) + COUNTIFS($E$2:$E$241, E167, $D$2:$D$241, "&lt;"&amp;D167) + COUNTIFS($E$2:$E$241, E167, $D$2:$D$241, D167, $A$2:$A$241, "&lt;"&amp;A167))</f>
        <v/>
      </c>
      <c r="G167" t="str">
        <f ca="1">IF(Win!F167="","",Win!F167)</f>
        <v/>
      </c>
      <c r="H167" s="6" t="str">
        <f t="shared" ca="1" si="13"/>
        <v/>
      </c>
      <c r="I167" s="6" t="str">
        <f t="shared" ca="1" si="14"/>
        <v/>
      </c>
      <c r="J167" t="str">
        <f>IF(F167="","",Win!H167)</f>
        <v/>
      </c>
      <c r="M167" t="str">
        <f>IF(FRL!A167="","",FRL!A167)</f>
        <v/>
      </c>
      <c r="N167" t="str">
        <f>IF(FRL!B167="","",FRL!B167)</f>
        <v/>
      </c>
      <c r="O167" t="str">
        <f>IF(FRL!C167="","",FRL!C167)</f>
        <v/>
      </c>
      <c r="P167" t="str">
        <f>IF(FRL!D167="","",FRL!D167)</f>
        <v/>
      </c>
      <c r="Q167" s="19" t="str">
        <f t="shared" si="15"/>
        <v/>
      </c>
      <c r="R167" t="str">
        <f t="array" ref="R167">IF(Q167="","",RANK(Q167, $Q$2:$Q$241) + COUNTIFS($Q$2:$Q$241, Q167, $P$2:$P$241, "&lt;"&amp;P167) + COUNTIFS($Q$2:$Q$241, Q167, $P$2:$P$241, P167, $M$2:$M$241, "&lt;"&amp;M167))</f>
        <v/>
      </c>
      <c r="S167" t="str">
        <f ca="1">IF(FRL!F167="","",FRL!F167)</f>
        <v/>
      </c>
      <c r="T167" s="6" t="str">
        <f t="shared" ca="1" si="16"/>
        <v/>
      </c>
      <c r="U167" s="6" t="str">
        <f t="shared" ca="1" si="17"/>
        <v/>
      </c>
      <c r="V167" t="str">
        <f>IF(R167="","",FRL!H167)</f>
        <v/>
      </c>
    </row>
    <row r="168" spans="1:22" x14ac:dyDescent="0.25">
      <c r="A168" t="str">
        <f>IF(Win!A168="","",Win!A168)</f>
        <v/>
      </c>
      <c r="B168" t="str">
        <f>IF(Win!B168="","",VALUE(Win!B168))</f>
        <v/>
      </c>
      <c r="C168" t="str">
        <f>IF(Win!C168="","",Win!C168)</f>
        <v/>
      </c>
      <c r="D168" t="str">
        <f>IF(Win!D168="","",Win!D168)</f>
        <v/>
      </c>
      <c r="E168" s="19" t="str">
        <f t="shared" si="12"/>
        <v/>
      </c>
      <c r="F168" t="str">
        <f t="array" ref="F168">IF(E168="","",RANK(E168, $E$2:$E$241) + COUNTIFS($E$2:$E$241, E168, $D$2:$D$241, "&lt;"&amp;D168) + COUNTIFS($E$2:$E$241, E168, $D$2:$D$241, D168, $A$2:$A$241, "&lt;"&amp;A168))</f>
        <v/>
      </c>
      <c r="G168" t="str">
        <f ca="1">IF(Win!F168="","",Win!F168)</f>
        <v/>
      </c>
      <c r="H168" s="6" t="str">
        <f t="shared" ca="1" si="13"/>
        <v/>
      </c>
      <c r="I168" s="6" t="str">
        <f t="shared" ca="1" si="14"/>
        <v/>
      </c>
      <c r="J168" t="str">
        <f>IF(F168="","",Win!H168)</f>
        <v/>
      </c>
      <c r="M168" t="str">
        <f>IF(FRL!A168="","",FRL!A168)</f>
        <v/>
      </c>
      <c r="N168" t="str">
        <f>IF(FRL!B168="","",FRL!B168)</f>
        <v/>
      </c>
      <c r="O168" t="str">
        <f>IF(FRL!C168="","",FRL!C168)</f>
        <v/>
      </c>
      <c r="P168" t="str">
        <f>IF(FRL!D168="","",FRL!D168)</f>
        <v/>
      </c>
      <c r="Q168" s="19" t="str">
        <f t="shared" si="15"/>
        <v/>
      </c>
      <c r="R168" t="str">
        <f t="array" ref="R168">IF(Q168="","",RANK(Q168, $Q$2:$Q$241) + COUNTIFS($Q$2:$Q$241, Q168, $P$2:$P$241, "&lt;"&amp;P168) + COUNTIFS($Q$2:$Q$241, Q168, $P$2:$P$241, P168, $M$2:$M$241, "&lt;"&amp;M168))</f>
        <v/>
      </c>
      <c r="S168" t="str">
        <f ca="1">IF(FRL!F168="","",FRL!F168)</f>
        <v/>
      </c>
      <c r="T168" s="6" t="str">
        <f t="shared" ca="1" si="16"/>
        <v/>
      </c>
      <c r="U168" s="6" t="str">
        <f t="shared" ca="1" si="17"/>
        <v/>
      </c>
      <c r="V168" t="str">
        <f>IF(R168="","",FRL!H168)</f>
        <v/>
      </c>
    </row>
    <row r="169" spans="1:22" x14ac:dyDescent="0.25">
      <c r="A169" t="str">
        <f>IF(Win!A169="","",Win!A169)</f>
        <v/>
      </c>
      <c r="B169" t="str">
        <f>IF(Win!B169="","",VALUE(Win!B169))</f>
        <v/>
      </c>
      <c r="C169" t="str">
        <f>IF(Win!C169="","",Win!C169)</f>
        <v/>
      </c>
      <c r="D169" t="str">
        <f>IF(Win!D169="","",Win!D169)</f>
        <v/>
      </c>
      <c r="E169" s="19" t="str">
        <f t="shared" si="12"/>
        <v/>
      </c>
      <c r="F169" t="str">
        <f t="array" ref="F169">IF(E169="","",RANK(E169, $E$2:$E$241) + COUNTIFS($E$2:$E$241, E169, $D$2:$D$241, "&lt;"&amp;D169) + COUNTIFS($E$2:$E$241, E169, $D$2:$D$241, D169, $A$2:$A$241, "&lt;"&amp;A169))</f>
        <v/>
      </c>
      <c r="G169" t="str">
        <f ca="1">IF(Win!F169="","",Win!F169)</f>
        <v/>
      </c>
      <c r="H169" s="6" t="str">
        <f t="shared" ca="1" si="13"/>
        <v/>
      </c>
      <c r="I169" s="6" t="str">
        <f t="shared" ca="1" si="14"/>
        <v/>
      </c>
      <c r="J169" t="str">
        <f>IF(F169="","",Win!H169)</f>
        <v/>
      </c>
      <c r="M169" t="str">
        <f>IF(FRL!A169="","",FRL!A169)</f>
        <v/>
      </c>
      <c r="N169" t="str">
        <f>IF(FRL!B169="","",FRL!B169)</f>
        <v/>
      </c>
      <c r="O169" t="str">
        <f>IF(FRL!C169="","",FRL!C169)</f>
        <v/>
      </c>
      <c r="P169" t="str">
        <f>IF(FRL!D169="","",FRL!D169)</f>
        <v/>
      </c>
      <c r="Q169" s="19" t="str">
        <f t="shared" si="15"/>
        <v/>
      </c>
      <c r="R169" t="str">
        <f t="array" ref="R169">IF(Q169="","",RANK(Q169, $Q$2:$Q$241) + COUNTIFS($Q$2:$Q$241, Q169, $P$2:$P$241, "&lt;"&amp;P169) + COUNTIFS($Q$2:$Q$241, Q169, $P$2:$P$241, P169, $M$2:$M$241, "&lt;"&amp;M169))</f>
        <v/>
      </c>
      <c r="S169" t="str">
        <f>IF(FRL!F169="","",FRL!F169)</f>
        <v/>
      </c>
      <c r="T169" s="6" t="str">
        <f t="shared" si="16"/>
        <v/>
      </c>
      <c r="U169" s="6" t="str">
        <f t="shared" si="17"/>
        <v/>
      </c>
      <c r="V169" t="str">
        <f>IF(R169="","",FRL!H169)</f>
        <v/>
      </c>
    </row>
    <row r="170" spans="1:22" x14ac:dyDescent="0.25">
      <c r="A170" t="str">
        <f>IF(Win!A170="","",Win!A170)</f>
        <v/>
      </c>
      <c r="B170" t="str">
        <f>IF(Win!B170="","",VALUE(Win!B170))</f>
        <v/>
      </c>
      <c r="C170" t="str">
        <f>IF(Win!C170="","",Win!C170)</f>
        <v/>
      </c>
      <c r="D170" t="str">
        <f>IF(Win!D170="","",Win!D170)</f>
        <v/>
      </c>
      <c r="E170" s="19" t="str">
        <f t="shared" si="12"/>
        <v/>
      </c>
      <c r="F170" t="str">
        <f t="array" ref="F170">IF(E170="","",RANK(E170, $E$2:$E$241) + COUNTIFS($E$2:$E$241, E170, $D$2:$D$241, "&lt;"&amp;D170) + COUNTIFS($E$2:$E$241, E170, $D$2:$D$241, D170, $A$2:$A$241, "&lt;"&amp;A170))</f>
        <v/>
      </c>
      <c r="G170" t="str">
        <f>IF(Win!F170="","",Win!F170)</f>
        <v/>
      </c>
      <c r="H170" s="6" t="str">
        <f t="shared" si="13"/>
        <v/>
      </c>
      <c r="I170" s="6" t="str">
        <f t="shared" si="14"/>
        <v/>
      </c>
      <c r="J170" t="str">
        <f>IF(F170="","",Win!H170)</f>
        <v/>
      </c>
      <c r="M170" t="str">
        <f>IF(FRL!A170="","",FRL!A170)</f>
        <v/>
      </c>
      <c r="N170" t="str">
        <f>IF(FRL!B170="","",FRL!B170)</f>
        <v/>
      </c>
      <c r="O170" t="str">
        <f>IF(FRL!C170="","",FRL!C170)</f>
        <v/>
      </c>
      <c r="P170" t="str">
        <f>IF(FRL!D170="","",FRL!D170)</f>
        <v/>
      </c>
      <c r="Q170" s="19" t="str">
        <f t="shared" si="15"/>
        <v/>
      </c>
      <c r="R170" t="str">
        <f t="array" ref="R170">IF(Q170="","",RANK(Q170, $Q$2:$Q$241) + COUNTIFS($Q$2:$Q$241, Q170, $P$2:$P$241, "&lt;"&amp;P170) + COUNTIFS($Q$2:$Q$241, Q170, $P$2:$P$241, P170, $M$2:$M$241, "&lt;"&amp;M170))</f>
        <v/>
      </c>
      <c r="S170" t="str">
        <f>IF(FRL!F170="","",FRL!F170)</f>
        <v/>
      </c>
      <c r="T170" s="6" t="str">
        <f t="shared" si="16"/>
        <v/>
      </c>
      <c r="U170" s="6" t="str">
        <f t="shared" si="17"/>
        <v/>
      </c>
      <c r="V170" t="str">
        <f>IF(R170="","",FRL!H170)</f>
        <v/>
      </c>
    </row>
    <row r="171" spans="1:22" x14ac:dyDescent="0.25">
      <c r="A171" t="str">
        <f>IF(Win!A171="","",Win!A171)</f>
        <v/>
      </c>
      <c r="B171" t="str">
        <f>IF(Win!B171="","",VALUE(Win!B171))</f>
        <v/>
      </c>
      <c r="C171" t="str">
        <f>IF(Win!C171="","",Win!C171)</f>
        <v/>
      </c>
      <c r="D171" t="str">
        <f>IF(Win!D171="","",Win!D171)</f>
        <v/>
      </c>
      <c r="E171" s="19" t="str">
        <f t="shared" si="12"/>
        <v/>
      </c>
      <c r="F171" t="str">
        <f t="array" ref="F171">IF(E171="","",RANK(E171, $E$2:$E$241) + COUNTIFS($E$2:$E$241, E171, $D$2:$D$241, "&lt;"&amp;D171) + COUNTIFS($E$2:$E$241, E171, $D$2:$D$241, D171, $A$2:$A$241, "&lt;"&amp;A171))</f>
        <v/>
      </c>
      <c r="G171" t="str">
        <f>IF(Win!F171="","",Win!F171)</f>
        <v/>
      </c>
      <c r="H171" s="6" t="str">
        <f t="shared" si="13"/>
        <v/>
      </c>
      <c r="I171" s="6" t="str">
        <f t="shared" si="14"/>
        <v/>
      </c>
      <c r="J171" t="str">
        <f>IF(F171="","",Win!H171)</f>
        <v/>
      </c>
      <c r="M171" t="str">
        <f>IF(FRL!A171="","",FRL!A171)</f>
        <v/>
      </c>
      <c r="N171" t="str">
        <f>IF(FRL!B171="","",FRL!B171)</f>
        <v/>
      </c>
      <c r="O171" t="str">
        <f>IF(FRL!C171="","",FRL!C171)</f>
        <v/>
      </c>
      <c r="P171" t="str">
        <f>IF(FRL!D171="","",FRL!D171)</f>
        <v/>
      </c>
      <c r="Q171" s="19" t="str">
        <f t="shared" si="15"/>
        <v/>
      </c>
      <c r="R171" t="str">
        <f t="array" ref="R171">IF(Q171="","",RANK(Q171, $Q$2:$Q$241) + COUNTIFS($Q$2:$Q$241, Q171, $P$2:$P$241, "&lt;"&amp;P171) + COUNTIFS($Q$2:$Q$241, Q171, $P$2:$P$241, P171, $M$2:$M$241, "&lt;"&amp;M171))</f>
        <v/>
      </c>
      <c r="S171" t="str">
        <f>IF(FRL!F171="","",FRL!F171)</f>
        <v/>
      </c>
      <c r="T171" s="6" t="str">
        <f t="shared" si="16"/>
        <v/>
      </c>
      <c r="U171" s="6" t="str">
        <f t="shared" si="17"/>
        <v/>
      </c>
      <c r="V171" t="str">
        <f>IF(R171="","",FRL!H171)</f>
        <v/>
      </c>
    </row>
    <row r="172" spans="1:22" x14ac:dyDescent="0.25">
      <c r="A172" t="str">
        <f>IF(Win!A172="","",Win!A172)</f>
        <v/>
      </c>
      <c r="B172" t="str">
        <f>IF(Win!B172="","",VALUE(Win!B172))</f>
        <v/>
      </c>
      <c r="C172" t="str">
        <f>IF(Win!C172="","",Win!C172)</f>
        <v/>
      </c>
      <c r="D172" t="str">
        <f>IF(Win!D172="","",Win!D172)</f>
        <v/>
      </c>
      <c r="E172" s="19" t="str">
        <f t="shared" si="12"/>
        <v/>
      </c>
      <c r="F172" t="str">
        <f t="array" ref="F172">IF(E172="","",RANK(E172, $E$2:$E$241) + COUNTIFS($E$2:$E$241, E172, $D$2:$D$241, "&lt;"&amp;D172) + COUNTIFS($E$2:$E$241, E172, $D$2:$D$241, D172, $A$2:$A$241, "&lt;"&amp;A172))</f>
        <v/>
      </c>
      <c r="G172" t="str">
        <f>IF(Win!F172="","",Win!F172)</f>
        <v/>
      </c>
      <c r="H172" s="6" t="str">
        <f t="shared" si="13"/>
        <v/>
      </c>
      <c r="I172" s="6" t="str">
        <f t="shared" si="14"/>
        <v/>
      </c>
      <c r="J172" t="str">
        <f>IF(F172="","",Win!H172)</f>
        <v/>
      </c>
      <c r="M172" t="str">
        <f>IF(FRL!A172="","",FRL!A172)</f>
        <v/>
      </c>
      <c r="N172" t="str">
        <f>IF(FRL!B172="","",FRL!B172)</f>
        <v/>
      </c>
      <c r="O172" t="str">
        <f>IF(FRL!C172="","",FRL!C172)</f>
        <v/>
      </c>
      <c r="P172" t="str">
        <f>IF(FRL!D172="","",FRL!D172)</f>
        <v/>
      </c>
      <c r="Q172" s="19" t="str">
        <f t="shared" si="15"/>
        <v/>
      </c>
      <c r="R172" t="str">
        <f t="array" ref="R172">IF(Q172="","",RANK(Q172, $Q$2:$Q$241) + COUNTIFS($Q$2:$Q$241, Q172, $P$2:$P$241, "&lt;"&amp;P172) + COUNTIFS($Q$2:$Q$241, Q172, $P$2:$P$241, P172, $M$2:$M$241, "&lt;"&amp;M172))</f>
        <v/>
      </c>
      <c r="S172" t="str">
        <f>IF(FRL!F172="","",FRL!F172)</f>
        <v/>
      </c>
      <c r="T172" s="6" t="str">
        <f t="shared" si="16"/>
        <v/>
      </c>
      <c r="U172" s="6" t="str">
        <f t="shared" si="17"/>
        <v/>
      </c>
      <c r="V172" t="str">
        <f>IF(R172="","",FRL!H172)</f>
        <v/>
      </c>
    </row>
    <row r="173" spans="1:22" x14ac:dyDescent="0.25">
      <c r="A173" t="str">
        <f>IF(Win!A173="","",Win!A173)</f>
        <v/>
      </c>
      <c r="B173" t="str">
        <f>IF(Win!B173="","",VALUE(Win!B173))</f>
        <v/>
      </c>
      <c r="C173" t="str">
        <f>IF(Win!C173="","",Win!C173)</f>
        <v/>
      </c>
      <c r="D173" t="str">
        <f>IF(Win!D173="","",Win!D173)</f>
        <v/>
      </c>
      <c r="E173" s="19" t="str">
        <f t="shared" si="12"/>
        <v/>
      </c>
      <c r="F173" t="str">
        <f t="array" ref="F173">IF(E173="","",RANK(E173, $E$2:$E$241) + COUNTIFS($E$2:$E$241, E173, $D$2:$D$241, "&lt;"&amp;D173) + COUNTIFS($E$2:$E$241, E173, $D$2:$D$241, D173, $A$2:$A$241, "&lt;"&amp;A173))</f>
        <v/>
      </c>
      <c r="G173" t="str">
        <f>IF(Win!F173="","",Win!F173)</f>
        <v/>
      </c>
      <c r="H173" s="6" t="str">
        <f t="shared" si="13"/>
        <v/>
      </c>
      <c r="I173" s="6" t="str">
        <f t="shared" si="14"/>
        <v/>
      </c>
      <c r="J173" t="str">
        <f>IF(F173="","",Win!H173)</f>
        <v/>
      </c>
      <c r="M173" t="str">
        <f>IF(FRL!A173="","",FRL!A173)</f>
        <v/>
      </c>
      <c r="N173" t="str">
        <f>IF(FRL!B173="","",FRL!B173)</f>
        <v/>
      </c>
      <c r="O173" t="str">
        <f>IF(FRL!C173="","",FRL!C173)</f>
        <v/>
      </c>
      <c r="P173" t="str">
        <f>IF(FRL!D173="","",FRL!D173)</f>
        <v/>
      </c>
      <c r="Q173" s="19" t="str">
        <f t="shared" si="15"/>
        <v/>
      </c>
      <c r="R173" t="str">
        <f t="array" ref="R173">IF(Q173="","",RANK(Q173, $Q$2:$Q$241) + COUNTIFS($Q$2:$Q$241, Q173, $P$2:$P$241, "&lt;"&amp;P173) + COUNTIFS($Q$2:$Q$241, Q173, $P$2:$P$241, P173, $M$2:$M$241, "&lt;"&amp;M173))</f>
        <v/>
      </c>
      <c r="S173" t="str">
        <f>IF(FRL!F173="","",FRL!F173)</f>
        <v/>
      </c>
      <c r="T173" s="6" t="str">
        <f t="shared" si="16"/>
        <v/>
      </c>
      <c r="U173" s="6" t="str">
        <f t="shared" si="17"/>
        <v/>
      </c>
      <c r="V173" t="str">
        <f>IF(R173="","",FRL!H173)</f>
        <v/>
      </c>
    </row>
    <row r="174" spans="1:22" x14ac:dyDescent="0.25">
      <c r="A174" t="str">
        <f>IF(Win!A174="","",Win!A174)</f>
        <v/>
      </c>
      <c r="B174" t="str">
        <f>IF(Win!B174="","",VALUE(Win!B174))</f>
        <v/>
      </c>
      <c r="C174" t="str">
        <f>IF(Win!C174="","",Win!C174)</f>
        <v/>
      </c>
      <c r="D174" t="str">
        <f>IF(Win!D174="","",Win!D174)</f>
        <v/>
      </c>
      <c r="E174" s="19" t="str">
        <f t="shared" si="12"/>
        <v/>
      </c>
      <c r="F174" t="str">
        <f t="array" ref="F174">IF(E174="","",RANK(E174, $E$2:$E$241) + COUNTIFS($E$2:$E$241, E174, $D$2:$D$241, "&lt;"&amp;D174) + COUNTIFS($E$2:$E$241, E174, $D$2:$D$241, D174, $A$2:$A$241, "&lt;"&amp;A174))</f>
        <v/>
      </c>
      <c r="G174" t="str">
        <f>IF(Win!F174="","",Win!F174)</f>
        <v/>
      </c>
      <c r="H174" s="6" t="str">
        <f t="shared" si="13"/>
        <v/>
      </c>
      <c r="I174" s="6" t="str">
        <f t="shared" si="14"/>
        <v/>
      </c>
      <c r="J174" t="str">
        <f>IF(F174="","",Win!H174)</f>
        <v/>
      </c>
      <c r="M174" t="str">
        <f>IF(FRL!A174="","",FRL!A174)</f>
        <v/>
      </c>
      <c r="N174" t="str">
        <f>IF(FRL!B174="","",FRL!B174)</f>
        <v/>
      </c>
      <c r="O174" t="str">
        <f>IF(FRL!C174="","",FRL!C174)</f>
        <v/>
      </c>
      <c r="P174" t="str">
        <f>IF(FRL!D174="","",FRL!D174)</f>
        <v/>
      </c>
      <c r="Q174" s="19" t="str">
        <f t="shared" si="15"/>
        <v/>
      </c>
      <c r="R174" t="str">
        <f t="array" ref="R174">IF(Q174="","",RANK(Q174, $Q$2:$Q$241) + COUNTIFS($Q$2:$Q$241, Q174, $P$2:$P$241, "&lt;"&amp;P174) + COUNTIFS($Q$2:$Q$241, Q174, $P$2:$P$241, P174, $M$2:$M$241, "&lt;"&amp;M174))</f>
        <v/>
      </c>
      <c r="S174" t="str">
        <f>IF(FRL!F174="","",FRL!F174)</f>
        <v/>
      </c>
      <c r="T174" s="6" t="str">
        <f t="shared" si="16"/>
        <v/>
      </c>
      <c r="U174" s="6" t="str">
        <f t="shared" si="17"/>
        <v/>
      </c>
      <c r="V174" t="str">
        <f>IF(R174="","",FRL!H174)</f>
        <v/>
      </c>
    </row>
    <row r="175" spans="1:22" x14ac:dyDescent="0.25">
      <c r="A175" t="str">
        <f>IF(Win!A175="","",Win!A175)</f>
        <v/>
      </c>
      <c r="B175" t="str">
        <f>IF(Win!B175="","",VALUE(Win!B175))</f>
        <v/>
      </c>
      <c r="C175" t="str">
        <f>IF(Win!C175="","",Win!C175)</f>
        <v/>
      </c>
      <c r="D175" t="str">
        <f>IF(Win!D175="","",Win!D175)</f>
        <v/>
      </c>
      <c r="E175" s="19" t="str">
        <f t="shared" si="12"/>
        <v/>
      </c>
      <c r="F175" t="str">
        <f t="array" ref="F175">IF(E175="","",RANK(E175, $E$2:$E$241) + COUNTIFS($E$2:$E$241, E175, $D$2:$D$241, "&lt;"&amp;D175) + COUNTIFS($E$2:$E$241, E175, $D$2:$D$241, D175, $A$2:$A$241, "&lt;"&amp;A175))</f>
        <v/>
      </c>
      <c r="G175" t="str">
        <f>IF(Win!F175="","",Win!F175)</f>
        <v/>
      </c>
      <c r="H175" s="6" t="str">
        <f t="shared" si="13"/>
        <v/>
      </c>
      <c r="I175" s="6" t="str">
        <f t="shared" si="14"/>
        <v/>
      </c>
      <c r="J175" t="str">
        <f>IF(F175="","",Win!H175)</f>
        <v/>
      </c>
      <c r="M175" t="str">
        <f>IF(FRL!A175="","",FRL!A175)</f>
        <v/>
      </c>
      <c r="N175" t="str">
        <f>IF(FRL!B175="","",FRL!B175)</f>
        <v/>
      </c>
      <c r="O175" t="str">
        <f>IF(FRL!C175="","",FRL!C175)</f>
        <v/>
      </c>
      <c r="P175" t="str">
        <f>IF(FRL!D175="","",FRL!D175)</f>
        <v/>
      </c>
      <c r="Q175" s="19" t="str">
        <f t="shared" si="15"/>
        <v/>
      </c>
      <c r="R175" t="str">
        <f t="array" ref="R175">IF(Q175="","",RANK(Q175, $Q$2:$Q$241) + COUNTIFS($Q$2:$Q$241, Q175, $P$2:$P$241, "&lt;"&amp;P175) + COUNTIFS($Q$2:$Q$241, Q175, $P$2:$P$241, P175, $M$2:$M$241, "&lt;"&amp;M175))</f>
        <v/>
      </c>
      <c r="S175" t="str">
        <f>IF(FRL!F175="","",FRL!F175)</f>
        <v/>
      </c>
      <c r="T175" s="6" t="str">
        <f t="shared" si="16"/>
        <v/>
      </c>
      <c r="U175" s="6" t="str">
        <f t="shared" si="17"/>
        <v/>
      </c>
      <c r="V175" t="str">
        <f>IF(R175="","",FRL!H175)</f>
        <v/>
      </c>
    </row>
    <row r="176" spans="1:22" x14ac:dyDescent="0.25">
      <c r="A176" t="str">
        <f>IF(Win!A176="","",Win!A176)</f>
        <v/>
      </c>
      <c r="B176" t="str">
        <f>IF(Win!B176="","",VALUE(Win!B176))</f>
        <v/>
      </c>
      <c r="C176" t="str">
        <f>IF(Win!C176="","",Win!C176)</f>
        <v/>
      </c>
      <c r="D176" t="str">
        <f>IF(Win!D176="","",Win!D176)</f>
        <v/>
      </c>
      <c r="E176" s="19" t="str">
        <f t="shared" si="12"/>
        <v/>
      </c>
      <c r="F176" t="str">
        <f t="array" ref="F176">IF(E176="","",RANK(E176, $E$2:$E$241) + COUNTIFS($E$2:$E$241, E176, $D$2:$D$241, "&lt;"&amp;D176) + COUNTIFS($E$2:$E$241, E176, $D$2:$D$241, D176, $A$2:$A$241, "&lt;"&amp;A176))</f>
        <v/>
      </c>
      <c r="G176" t="str">
        <f>IF(Win!F176="","",Win!F176)</f>
        <v/>
      </c>
      <c r="H176" s="6" t="str">
        <f t="shared" si="13"/>
        <v/>
      </c>
      <c r="I176" s="6" t="str">
        <f t="shared" si="14"/>
        <v/>
      </c>
      <c r="J176" t="str">
        <f>IF(F176="","",Win!H176)</f>
        <v/>
      </c>
      <c r="M176" t="str">
        <f>IF(FRL!A176="","",FRL!A176)</f>
        <v/>
      </c>
      <c r="N176" t="str">
        <f>IF(FRL!B176="","",FRL!B176)</f>
        <v/>
      </c>
      <c r="O176" t="str">
        <f>IF(FRL!C176="","",FRL!C176)</f>
        <v/>
      </c>
      <c r="P176" t="str">
        <f>IF(FRL!D176="","",FRL!D176)</f>
        <v/>
      </c>
      <c r="Q176" s="19" t="str">
        <f t="shared" si="15"/>
        <v/>
      </c>
      <c r="R176" t="str">
        <f t="array" ref="R176">IF(Q176="","",RANK(Q176, $Q$2:$Q$241) + COUNTIFS($Q$2:$Q$241, Q176, $P$2:$P$241, "&lt;"&amp;P176) + COUNTIFS($Q$2:$Q$241, Q176, $P$2:$P$241, P176, $M$2:$M$241, "&lt;"&amp;M176))</f>
        <v/>
      </c>
      <c r="S176" t="str">
        <f>IF(FRL!F176="","",FRL!F176)</f>
        <v/>
      </c>
      <c r="T176" s="6" t="str">
        <f t="shared" si="16"/>
        <v/>
      </c>
      <c r="U176" s="6" t="str">
        <f t="shared" si="17"/>
        <v/>
      </c>
      <c r="V176" t="str">
        <f>IF(R176="","",FRL!H176)</f>
        <v/>
      </c>
    </row>
    <row r="177" spans="1:22" x14ac:dyDescent="0.25">
      <c r="A177" t="str">
        <f>IF(Win!A177="","",Win!A177)</f>
        <v/>
      </c>
      <c r="B177" t="str">
        <f>IF(Win!B177="","",VALUE(Win!B177))</f>
        <v/>
      </c>
      <c r="C177" t="str">
        <f>IF(Win!C177="","",Win!C177)</f>
        <v/>
      </c>
      <c r="D177" t="str">
        <f>IF(Win!D177="","",Win!D177)</f>
        <v/>
      </c>
      <c r="E177" s="19" t="str">
        <f t="shared" si="12"/>
        <v/>
      </c>
      <c r="F177" t="str">
        <f t="array" ref="F177">IF(E177="","",RANK(E177, $E$2:$E$241) + COUNTIFS($E$2:$E$241, E177, $D$2:$D$241, "&lt;"&amp;D177) + COUNTIFS($E$2:$E$241, E177, $D$2:$D$241, D177, $A$2:$A$241, "&lt;"&amp;A177))</f>
        <v/>
      </c>
      <c r="G177" t="str">
        <f>IF(Win!F177="","",Win!F177)</f>
        <v/>
      </c>
      <c r="H177" s="6" t="str">
        <f t="shared" si="13"/>
        <v/>
      </c>
      <c r="I177" s="6" t="str">
        <f t="shared" si="14"/>
        <v/>
      </c>
      <c r="J177" t="str">
        <f>IF(F177="","",Win!H177)</f>
        <v/>
      </c>
      <c r="M177" t="str">
        <f>IF(FRL!A177="","",FRL!A177)</f>
        <v/>
      </c>
      <c r="N177" t="str">
        <f>IF(FRL!B177="","",FRL!B177)</f>
        <v/>
      </c>
      <c r="O177" t="str">
        <f>IF(FRL!C177="","",FRL!C177)</f>
        <v/>
      </c>
      <c r="P177" t="str">
        <f>IF(FRL!D177="","",FRL!D177)</f>
        <v/>
      </c>
      <c r="Q177" s="19" t="str">
        <f t="shared" si="15"/>
        <v/>
      </c>
      <c r="R177" t="str">
        <f t="array" ref="R177">IF(Q177="","",RANK(Q177, $Q$2:$Q$241) + COUNTIFS($Q$2:$Q$241, Q177, $P$2:$P$241, "&lt;"&amp;P177) + COUNTIFS($Q$2:$Q$241, Q177, $P$2:$P$241, P177, $M$2:$M$241, "&lt;"&amp;M177))</f>
        <v/>
      </c>
      <c r="S177" t="str">
        <f>IF(FRL!F177="","",FRL!F177)</f>
        <v/>
      </c>
      <c r="T177" s="6" t="str">
        <f t="shared" si="16"/>
        <v/>
      </c>
      <c r="U177" s="6" t="str">
        <f t="shared" si="17"/>
        <v/>
      </c>
      <c r="V177" t="str">
        <f>IF(R177="","",FRL!H177)</f>
        <v/>
      </c>
    </row>
    <row r="178" spans="1:22" x14ac:dyDescent="0.25">
      <c r="A178" t="str">
        <f>IF(Win!A178="","",Win!A178)</f>
        <v/>
      </c>
      <c r="B178" t="str">
        <f>IF(Win!B178="","",VALUE(Win!B178))</f>
        <v/>
      </c>
      <c r="C178" t="str">
        <f>IF(Win!C178="","",Win!C178)</f>
        <v/>
      </c>
      <c r="D178" t="str">
        <f>IF(Win!D178="","",Win!D178)</f>
        <v/>
      </c>
      <c r="E178" s="19" t="str">
        <f t="shared" si="12"/>
        <v/>
      </c>
      <c r="F178" t="str">
        <f t="array" ref="F178">IF(E178="","",RANK(E178, $E$2:$E$241) + COUNTIFS($E$2:$E$241, E178, $D$2:$D$241, "&lt;"&amp;D178) + COUNTIFS($E$2:$E$241, E178, $D$2:$D$241, D178, $A$2:$A$241, "&lt;"&amp;A178))</f>
        <v/>
      </c>
      <c r="G178" t="str">
        <f>IF(Win!F178="","",Win!F178)</f>
        <v/>
      </c>
      <c r="H178" s="6" t="str">
        <f t="shared" si="13"/>
        <v/>
      </c>
      <c r="I178" s="6" t="str">
        <f t="shared" si="14"/>
        <v/>
      </c>
      <c r="J178" t="str">
        <f>IF(F178="","",Win!H178)</f>
        <v/>
      </c>
      <c r="M178" t="str">
        <f>IF(FRL!A178="","",FRL!A178)</f>
        <v/>
      </c>
      <c r="N178" t="str">
        <f>IF(FRL!B178="","",FRL!B178)</f>
        <v/>
      </c>
      <c r="O178" t="str">
        <f>IF(FRL!C178="","",FRL!C178)</f>
        <v/>
      </c>
      <c r="P178" t="str">
        <f>IF(FRL!D178="","",FRL!D178)</f>
        <v/>
      </c>
      <c r="Q178" s="19" t="str">
        <f t="shared" si="15"/>
        <v/>
      </c>
      <c r="R178" t="str">
        <f t="array" ref="R178">IF(Q178="","",RANK(Q178, $Q$2:$Q$241) + COUNTIFS($Q$2:$Q$241, Q178, $P$2:$P$241, "&lt;"&amp;P178) + COUNTIFS($Q$2:$Q$241, Q178, $P$2:$P$241, P178, $M$2:$M$241, "&lt;"&amp;M178))</f>
        <v/>
      </c>
      <c r="S178" t="str">
        <f>IF(FRL!F178="","",FRL!F178)</f>
        <v/>
      </c>
      <c r="T178" s="6" t="str">
        <f t="shared" si="16"/>
        <v/>
      </c>
      <c r="U178" s="6" t="str">
        <f t="shared" si="17"/>
        <v/>
      </c>
      <c r="V178" t="str">
        <f>IF(R178="","",FRL!H178)</f>
        <v/>
      </c>
    </row>
    <row r="179" spans="1:22" x14ac:dyDescent="0.25">
      <c r="A179" t="str">
        <f>IF(Win!A179="","",Win!A179)</f>
        <v/>
      </c>
      <c r="B179" t="str">
        <f>IF(Win!B179="","",VALUE(Win!B179))</f>
        <v/>
      </c>
      <c r="C179" t="str">
        <f>IF(Win!C179="","",Win!C179)</f>
        <v/>
      </c>
      <c r="D179" t="str">
        <f>IF(Win!D179="","",Win!D179)</f>
        <v/>
      </c>
      <c r="E179" s="19" t="str">
        <f t="shared" si="12"/>
        <v/>
      </c>
      <c r="F179" t="str">
        <f t="array" ref="F179">IF(E179="","",RANK(E179, $E$2:$E$241) + COUNTIFS($E$2:$E$241, E179, $D$2:$D$241, "&lt;"&amp;D179) + COUNTIFS($E$2:$E$241, E179, $D$2:$D$241, D179, $A$2:$A$241, "&lt;"&amp;A179))</f>
        <v/>
      </c>
      <c r="G179" t="str">
        <f>IF(Win!F179="","",Win!F179)</f>
        <v/>
      </c>
      <c r="H179" s="6" t="str">
        <f t="shared" si="13"/>
        <v/>
      </c>
      <c r="I179" s="6" t="str">
        <f t="shared" si="14"/>
        <v/>
      </c>
      <c r="J179" t="str">
        <f>IF(F179="","",Win!H179)</f>
        <v/>
      </c>
      <c r="M179" t="str">
        <f>IF(FRL!A179="","",FRL!A179)</f>
        <v/>
      </c>
      <c r="N179" t="str">
        <f>IF(FRL!B179="","",FRL!B179)</f>
        <v/>
      </c>
      <c r="O179" t="str">
        <f>IF(FRL!C179="","",FRL!C179)</f>
        <v/>
      </c>
      <c r="P179" t="str">
        <f>IF(FRL!D179="","",FRL!D179)</f>
        <v/>
      </c>
      <c r="Q179" s="19" t="str">
        <f t="shared" si="15"/>
        <v/>
      </c>
      <c r="R179" t="str">
        <f t="array" ref="R179">IF(Q179="","",RANK(Q179, $Q$2:$Q$241) + COUNTIFS($Q$2:$Q$241, Q179, $P$2:$P$241, "&lt;"&amp;P179) + COUNTIFS($Q$2:$Q$241, Q179, $P$2:$P$241, P179, $M$2:$M$241, "&lt;"&amp;M179))</f>
        <v/>
      </c>
      <c r="S179" t="str">
        <f>IF(FRL!F179="","",FRL!F179)</f>
        <v/>
      </c>
      <c r="T179" s="6" t="str">
        <f t="shared" si="16"/>
        <v/>
      </c>
      <c r="U179" s="6" t="str">
        <f t="shared" si="17"/>
        <v/>
      </c>
      <c r="V179" t="str">
        <f>IF(R179="","",FRL!H179)</f>
        <v/>
      </c>
    </row>
    <row r="180" spans="1:22" x14ac:dyDescent="0.25">
      <c r="A180" t="str">
        <f>IF(Win!A180="","",Win!A180)</f>
        <v/>
      </c>
      <c r="B180" t="str">
        <f>IF(Win!B180="","",VALUE(Win!B180))</f>
        <v/>
      </c>
      <c r="C180" t="str">
        <f>IF(Win!C180="","",Win!C180)</f>
        <v/>
      </c>
      <c r="D180" t="str">
        <f>IF(Win!D180="","",Win!D180)</f>
        <v/>
      </c>
      <c r="E180" s="19" t="str">
        <f t="shared" si="12"/>
        <v/>
      </c>
      <c r="F180" t="str">
        <f t="array" ref="F180">IF(E180="","",RANK(E180, $E$2:$E$241) + COUNTIFS($E$2:$E$241, E180, $D$2:$D$241, "&lt;"&amp;D180) + COUNTIFS($E$2:$E$241, E180, $D$2:$D$241, D180, $A$2:$A$241, "&lt;"&amp;A180))</f>
        <v/>
      </c>
      <c r="G180" t="str">
        <f>IF(Win!F180="","",Win!F180)</f>
        <v/>
      </c>
      <c r="H180" s="6" t="str">
        <f t="shared" si="13"/>
        <v/>
      </c>
      <c r="I180" s="6" t="str">
        <f t="shared" si="14"/>
        <v/>
      </c>
      <c r="J180" t="str">
        <f>IF(F180="","",Win!H180)</f>
        <v/>
      </c>
      <c r="M180" t="str">
        <f>IF(FRL!A180="","",FRL!A180)</f>
        <v/>
      </c>
      <c r="N180" t="str">
        <f>IF(FRL!B180="","",FRL!B180)</f>
        <v/>
      </c>
      <c r="O180" t="str">
        <f>IF(FRL!C180="","",FRL!C180)</f>
        <v/>
      </c>
      <c r="P180" t="str">
        <f>IF(FRL!D180="","",FRL!D180)</f>
        <v/>
      </c>
      <c r="Q180" s="19" t="str">
        <f t="shared" si="15"/>
        <v/>
      </c>
      <c r="R180" t="str">
        <f t="array" ref="R180">IF(Q180="","",RANK(Q180, $Q$2:$Q$241) + COUNTIFS($Q$2:$Q$241, Q180, $P$2:$P$241, "&lt;"&amp;P180) + COUNTIFS($Q$2:$Q$241, Q180, $P$2:$P$241, P180, $M$2:$M$241, "&lt;"&amp;M180))</f>
        <v/>
      </c>
      <c r="S180" t="str">
        <f>IF(FRL!F180="","",FRL!F180)</f>
        <v/>
      </c>
      <c r="T180" s="6" t="str">
        <f t="shared" si="16"/>
        <v/>
      </c>
      <c r="U180" s="6" t="str">
        <f t="shared" si="17"/>
        <v/>
      </c>
      <c r="V180" t="str">
        <f>IF(R180="","",FRL!H180)</f>
        <v/>
      </c>
    </row>
    <row r="181" spans="1:22" x14ac:dyDescent="0.25">
      <c r="A181" t="str">
        <f>IF(Win!A181="","",Win!A181)</f>
        <v/>
      </c>
      <c r="B181" t="str">
        <f>IF(Win!B181="","",VALUE(Win!B181))</f>
        <v/>
      </c>
      <c r="C181" t="str">
        <f>IF(Win!C181="","",Win!C181)</f>
        <v/>
      </c>
      <c r="D181" t="str">
        <f>IF(Win!D181="","",Win!D181)</f>
        <v/>
      </c>
      <c r="E181" s="19" t="str">
        <f t="shared" si="12"/>
        <v/>
      </c>
      <c r="F181" t="str">
        <f t="array" ref="F181">IF(E181="","",RANK(E181, $E$2:$E$241) + COUNTIFS($E$2:$E$241, E181, $D$2:$D$241, "&lt;"&amp;D181) + COUNTIFS($E$2:$E$241, E181, $D$2:$D$241, D181, $A$2:$A$241, "&lt;"&amp;A181))</f>
        <v/>
      </c>
      <c r="G181" t="str">
        <f>IF(Win!F181="","",Win!F181)</f>
        <v/>
      </c>
      <c r="H181" s="6" t="str">
        <f t="shared" si="13"/>
        <v/>
      </c>
      <c r="I181" s="6" t="str">
        <f t="shared" si="14"/>
        <v/>
      </c>
      <c r="J181" t="str">
        <f>IF(F181="","",Win!H181)</f>
        <v/>
      </c>
      <c r="M181" t="str">
        <f>IF(FRL!A181="","",FRL!A181)</f>
        <v/>
      </c>
      <c r="N181" t="str">
        <f>IF(FRL!B181="","",FRL!B181)</f>
        <v/>
      </c>
      <c r="O181" t="str">
        <f>IF(FRL!C181="","",FRL!C181)</f>
        <v/>
      </c>
      <c r="P181" t="str">
        <f>IF(FRL!D181="","",FRL!D181)</f>
        <v/>
      </c>
      <c r="Q181" s="19" t="str">
        <f t="shared" si="15"/>
        <v/>
      </c>
      <c r="R181" t="str">
        <f t="array" ref="R181">IF(Q181="","",RANK(Q181, $Q$2:$Q$241) + COUNTIFS($Q$2:$Q$241, Q181, $P$2:$P$241, "&lt;"&amp;P181) + COUNTIFS($Q$2:$Q$241, Q181, $P$2:$P$241, P181, $M$2:$M$241, "&lt;"&amp;M181))</f>
        <v/>
      </c>
      <c r="S181" t="str">
        <f>IF(FRL!F181="","",FRL!F181)</f>
        <v/>
      </c>
      <c r="T181" s="6" t="str">
        <f t="shared" si="16"/>
        <v/>
      </c>
      <c r="U181" s="6" t="str">
        <f t="shared" si="17"/>
        <v/>
      </c>
      <c r="V181" t="str">
        <f>IF(R181="","",FRL!H181)</f>
        <v/>
      </c>
    </row>
    <row r="182" spans="1:22" x14ac:dyDescent="0.25">
      <c r="A182" t="str">
        <f>IF(Win!A182="","",Win!A182)</f>
        <v/>
      </c>
      <c r="B182" t="str">
        <f>IF(Win!B182="","",VALUE(Win!B182))</f>
        <v/>
      </c>
      <c r="C182" t="str">
        <f>IF(Win!C182="","",Win!C182)</f>
        <v/>
      </c>
      <c r="D182" t="str">
        <f>IF(Win!D182="","",Win!D182)</f>
        <v/>
      </c>
      <c r="E182" s="19" t="str">
        <f t="shared" si="12"/>
        <v/>
      </c>
      <c r="F182" t="str">
        <f t="array" ref="F182">IF(E182="","",RANK(E182, $E$2:$E$241) + COUNTIFS($E$2:$E$241, E182, $D$2:$D$241, "&lt;"&amp;D182) + COUNTIFS($E$2:$E$241, E182, $D$2:$D$241, D182, $A$2:$A$241, "&lt;"&amp;A182))</f>
        <v/>
      </c>
      <c r="G182" t="str">
        <f>IF(Win!F182="","",Win!F182)</f>
        <v/>
      </c>
      <c r="H182" s="6" t="str">
        <f t="shared" si="13"/>
        <v/>
      </c>
      <c r="I182" s="6" t="str">
        <f t="shared" si="14"/>
        <v/>
      </c>
      <c r="J182" t="str">
        <f>IF(F182="","",Win!H182)</f>
        <v/>
      </c>
      <c r="M182" t="str">
        <f>IF(FRL!A182="","",FRL!A182)</f>
        <v/>
      </c>
      <c r="N182" t="str">
        <f>IF(FRL!B182="","",FRL!B182)</f>
        <v/>
      </c>
      <c r="O182" t="str">
        <f>IF(FRL!C182="","",FRL!C182)</f>
        <v/>
      </c>
      <c r="P182" t="str">
        <f>IF(FRL!D182="","",FRL!D182)</f>
        <v/>
      </c>
      <c r="Q182" s="19" t="str">
        <f t="shared" si="15"/>
        <v/>
      </c>
      <c r="R182" t="str">
        <f t="array" ref="R182">IF(Q182="","",RANK(Q182, $Q$2:$Q$241) + COUNTIFS($Q$2:$Q$241, Q182, $P$2:$P$241, "&lt;"&amp;P182) + COUNTIFS($Q$2:$Q$241, Q182, $P$2:$P$241, P182, $M$2:$M$241, "&lt;"&amp;M182))</f>
        <v/>
      </c>
      <c r="S182" t="str">
        <f>IF(FRL!F182="","",FRL!F182)</f>
        <v/>
      </c>
      <c r="T182" s="6" t="str">
        <f t="shared" si="16"/>
        <v/>
      </c>
      <c r="U182" s="6" t="str">
        <f t="shared" si="17"/>
        <v/>
      </c>
      <c r="V182" t="str">
        <f>IF(R182="","",FRL!H182)</f>
        <v/>
      </c>
    </row>
    <row r="183" spans="1:22" x14ac:dyDescent="0.25">
      <c r="A183" t="str">
        <f>IF(Win!A183="","",Win!A183)</f>
        <v/>
      </c>
      <c r="B183" t="str">
        <f>IF(Win!B183="","",VALUE(Win!B183))</f>
        <v/>
      </c>
      <c r="C183" t="str">
        <f>IF(Win!C183="","",Win!C183)</f>
        <v/>
      </c>
      <c r="D183" t="str">
        <f>IF(Win!D183="","",Win!D183)</f>
        <v/>
      </c>
      <c r="E183" s="19" t="str">
        <f t="shared" si="12"/>
        <v/>
      </c>
      <c r="F183" t="str">
        <f t="array" ref="F183">IF(E183="","",RANK(E183, $E$2:$E$241) + COUNTIFS($E$2:$E$241, E183, $D$2:$D$241, "&lt;"&amp;D183) + COUNTIFS($E$2:$E$241, E183, $D$2:$D$241, D183, $A$2:$A$241, "&lt;"&amp;A183))</f>
        <v/>
      </c>
      <c r="G183" t="str">
        <f>IF(Win!F183="","",Win!F183)</f>
        <v/>
      </c>
      <c r="H183" s="6" t="str">
        <f t="shared" si="13"/>
        <v/>
      </c>
      <c r="I183" s="6" t="str">
        <f t="shared" si="14"/>
        <v/>
      </c>
      <c r="J183" t="str">
        <f>IF(F183="","",Win!H183)</f>
        <v/>
      </c>
      <c r="M183" t="str">
        <f>IF(FRL!A183="","",FRL!A183)</f>
        <v/>
      </c>
      <c r="N183" t="str">
        <f>IF(FRL!B183="","",FRL!B183)</f>
        <v/>
      </c>
      <c r="O183" t="str">
        <f>IF(FRL!C183="","",FRL!C183)</f>
        <v/>
      </c>
      <c r="P183" t="str">
        <f>IF(FRL!D183="","",FRL!D183)</f>
        <v/>
      </c>
      <c r="Q183" s="19" t="str">
        <f t="shared" si="15"/>
        <v/>
      </c>
      <c r="R183" t="str">
        <f t="array" ref="R183">IF(Q183="","",RANK(Q183, $Q$2:$Q$241) + COUNTIFS($Q$2:$Q$241, Q183, $P$2:$P$241, "&lt;"&amp;P183) + COUNTIFS($Q$2:$Q$241, Q183, $P$2:$P$241, P183, $M$2:$M$241, "&lt;"&amp;M183))</f>
        <v/>
      </c>
      <c r="S183" t="str">
        <f>IF(FRL!F183="","",FRL!F183)</f>
        <v/>
      </c>
      <c r="T183" s="6" t="str">
        <f t="shared" si="16"/>
        <v/>
      </c>
      <c r="U183" s="6" t="str">
        <f t="shared" si="17"/>
        <v/>
      </c>
      <c r="V183" t="str">
        <f>IF(R183="","",FRL!H183)</f>
        <v/>
      </c>
    </row>
    <row r="184" spans="1:22" x14ac:dyDescent="0.25">
      <c r="A184" t="str">
        <f>IF(Win!A184="","",Win!A184)</f>
        <v/>
      </c>
      <c r="B184" t="str">
        <f>IF(Win!B184="","",VALUE(Win!B184))</f>
        <v/>
      </c>
      <c r="C184" t="str">
        <f>IF(Win!C184="","",Win!C184)</f>
        <v/>
      </c>
      <c r="D184" t="str">
        <f>IF(Win!D184="","",Win!D184)</f>
        <v/>
      </c>
      <c r="E184" s="19" t="str">
        <f t="shared" si="12"/>
        <v/>
      </c>
      <c r="F184" t="str">
        <f t="array" ref="F184">IF(E184="","",RANK(E184, $E$2:$E$241) + COUNTIFS($E$2:$E$241, E184, $D$2:$D$241, "&lt;"&amp;D184) + COUNTIFS($E$2:$E$241, E184, $D$2:$D$241, D184, $A$2:$A$241, "&lt;"&amp;A184))</f>
        <v/>
      </c>
      <c r="G184" t="str">
        <f>IF(Win!F184="","",Win!F184)</f>
        <v/>
      </c>
      <c r="H184" s="6" t="str">
        <f t="shared" si="13"/>
        <v/>
      </c>
      <c r="I184" s="6" t="str">
        <f t="shared" si="14"/>
        <v/>
      </c>
      <c r="J184" t="str">
        <f>IF(F184="","",Win!H184)</f>
        <v/>
      </c>
      <c r="M184" t="str">
        <f>IF(FRL!A184="","",FRL!A184)</f>
        <v/>
      </c>
      <c r="N184" t="str">
        <f>IF(FRL!B184="","",FRL!B184)</f>
        <v/>
      </c>
      <c r="O184" t="str">
        <f>IF(FRL!C184="","",FRL!C184)</f>
        <v/>
      </c>
      <c r="P184" t="str">
        <f>IF(FRL!D184="","",FRL!D184)</f>
        <v/>
      </c>
      <c r="Q184" s="19" t="str">
        <f t="shared" si="15"/>
        <v/>
      </c>
      <c r="R184" t="str">
        <f t="array" ref="R184">IF(Q184="","",RANK(Q184, $Q$2:$Q$241) + COUNTIFS($Q$2:$Q$241, Q184, $P$2:$P$241, "&lt;"&amp;P184) + COUNTIFS($Q$2:$Q$241, Q184, $P$2:$P$241, P184, $M$2:$M$241, "&lt;"&amp;M184))</f>
        <v/>
      </c>
      <c r="S184" t="str">
        <f>IF(FRL!F184="","",FRL!F184)</f>
        <v/>
      </c>
      <c r="T184" s="6" t="str">
        <f t="shared" si="16"/>
        <v/>
      </c>
      <c r="U184" s="6" t="str">
        <f t="shared" si="17"/>
        <v/>
      </c>
      <c r="V184" t="str">
        <f>IF(R184="","",FRL!H184)</f>
        <v/>
      </c>
    </row>
    <row r="185" spans="1:22" x14ac:dyDescent="0.25">
      <c r="A185" t="str">
        <f>IF(Win!A185="","",Win!A185)</f>
        <v/>
      </c>
      <c r="B185" t="str">
        <f>IF(Win!B185="","",VALUE(Win!B185))</f>
        <v/>
      </c>
      <c r="C185" t="str">
        <f>IF(Win!C185="","",Win!C185)</f>
        <v/>
      </c>
      <c r="D185" t="str">
        <f>IF(Win!D185="","",Win!D185)</f>
        <v/>
      </c>
      <c r="E185" s="19" t="str">
        <f t="shared" si="12"/>
        <v/>
      </c>
      <c r="F185" t="str">
        <f t="array" ref="F185">IF(E185="","",RANK(E185, $E$2:$E$241) + COUNTIFS($E$2:$E$241, E185, $D$2:$D$241, "&lt;"&amp;D185) + COUNTIFS($E$2:$E$241, E185, $D$2:$D$241, D185, $A$2:$A$241, "&lt;"&amp;A185))</f>
        <v/>
      </c>
      <c r="G185" t="str">
        <f>IF(Win!F185="","",Win!F185)</f>
        <v/>
      </c>
      <c r="H185" s="6" t="str">
        <f t="shared" si="13"/>
        <v/>
      </c>
      <c r="I185" s="6" t="str">
        <f t="shared" si="14"/>
        <v/>
      </c>
      <c r="J185" t="str">
        <f>IF(F185="","",Win!H185)</f>
        <v/>
      </c>
      <c r="M185" t="str">
        <f>IF(FRL!A185="","",FRL!A185)</f>
        <v/>
      </c>
      <c r="N185" t="str">
        <f>IF(FRL!B185="","",FRL!B185)</f>
        <v/>
      </c>
      <c r="O185" t="str">
        <f>IF(FRL!C185="","",FRL!C185)</f>
        <v/>
      </c>
      <c r="P185" t="str">
        <f>IF(FRL!D185="","",FRL!D185)</f>
        <v/>
      </c>
      <c r="Q185" s="19" t="str">
        <f t="shared" si="15"/>
        <v/>
      </c>
      <c r="R185" t="str">
        <f t="array" ref="R185">IF(Q185="","",RANK(Q185, $Q$2:$Q$241) + COUNTIFS($Q$2:$Q$241, Q185, $P$2:$P$241, "&lt;"&amp;P185) + COUNTIFS($Q$2:$Q$241, Q185, $P$2:$P$241, P185, $M$2:$M$241, "&lt;"&amp;M185))</f>
        <v/>
      </c>
      <c r="S185" t="str">
        <f>IF(FRL!F185="","",FRL!F185)</f>
        <v/>
      </c>
      <c r="T185" s="6" t="str">
        <f t="shared" si="16"/>
        <v/>
      </c>
      <c r="U185" s="6" t="str">
        <f t="shared" si="17"/>
        <v/>
      </c>
      <c r="V185" t="str">
        <f>IF(R185="","",FRL!H185)</f>
        <v/>
      </c>
    </row>
    <row r="186" spans="1:22" x14ac:dyDescent="0.25">
      <c r="A186" t="str">
        <f>IF(Win!A186="","",Win!A186)</f>
        <v/>
      </c>
      <c r="B186" t="str">
        <f>IF(Win!B186="","",VALUE(Win!B186))</f>
        <v/>
      </c>
      <c r="C186" t="str">
        <f>IF(Win!C186="","",Win!C186)</f>
        <v/>
      </c>
      <c r="D186" t="str">
        <f>IF(Win!D186="","",Win!D186)</f>
        <v/>
      </c>
      <c r="E186" s="19" t="str">
        <f t="shared" si="12"/>
        <v/>
      </c>
      <c r="F186" t="str">
        <f t="array" ref="F186">IF(E186="","",RANK(E186, $E$2:$E$241) + COUNTIFS($E$2:$E$241, E186, $D$2:$D$241, "&lt;"&amp;D186) + COUNTIFS($E$2:$E$241, E186, $D$2:$D$241, D186, $A$2:$A$241, "&lt;"&amp;A186))</f>
        <v/>
      </c>
      <c r="G186" t="str">
        <f>IF(Win!F186="","",Win!F186)</f>
        <v/>
      </c>
      <c r="H186" s="6" t="str">
        <f t="shared" si="13"/>
        <v/>
      </c>
      <c r="I186" s="6" t="str">
        <f t="shared" si="14"/>
        <v/>
      </c>
      <c r="J186" t="str">
        <f>IF(F186="","",Win!H186)</f>
        <v/>
      </c>
      <c r="M186" t="str">
        <f>IF(FRL!A186="","",FRL!A186)</f>
        <v/>
      </c>
      <c r="N186" t="str">
        <f>IF(FRL!B186="","",FRL!B186)</f>
        <v/>
      </c>
      <c r="O186" t="str">
        <f>IF(FRL!C186="","",FRL!C186)</f>
        <v/>
      </c>
      <c r="P186" t="str">
        <f>IF(FRL!D186="","",FRL!D186)</f>
        <v/>
      </c>
      <c r="Q186" s="19" t="str">
        <f t="shared" si="15"/>
        <v/>
      </c>
      <c r="R186" t="str">
        <f t="array" ref="R186">IF(Q186="","",RANK(Q186, $Q$2:$Q$241) + COUNTIFS($Q$2:$Q$241, Q186, $P$2:$P$241, "&lt;"&amp;P186) + COUNTIFS($Q$2:$Q$241, Q186, $P$2:$P$241, P186, $M$2:$M$241, "&lt;"&amp;M186))</f>
        <v/>
      </c>
      <c r="S186" t="str">
        <f>IF(FRL!F186="","",FRL!F186)</f>
        <v/>
      </c>
      <c r="T186" s="6" t="str">
        <f t="shared" si="16"/>
        <v/>
      </c>
      <c r="U186" s="6" t="str">
        <f t="shared" si="17"/>
        <v/>
      </c>
      <c r="V186" t="str">
        <f>IF(R186="","",FRL!H186)</f>
        <v/>
      </c>
    </row>
    <row r="187" spans="1:22" x14ac:dyDescent="0.25">
      <c r="A187" t="str">
        <f>IF(Win!A187="","",Win!A187)</f>
        <v/>
      </c>
      <c r="B187" t="str">
        <f>IF(Win!B187="","",VALUE(Win!B187))</f>
        <v/>
      </c>
      <c r="C187" t="str">
        <f>IF(Win!C187="","",Win!C187)</f>
        <v/>
      </c>
      <c r="D187" t="str">
        <f>IF(Win!D187="","",Win!D187)</f>
        <v/>
      </c>
      <c r="E187" s="19" t="str">
        <f t="shared" si="12"/>
        <v/>
      </c>
      <c r="F187" t="str">
        <f t="array" ref="F187">IF(E187="","",RANK(E187, $E$2:$E$241) + COUNTIFS($E$2:$E$241, E187, $D$2:$D$241, "&lt;"&amp;D187) + COUNTIFS($E$2:$E$241, E187, $D$2:$D$241, D187, $A$2:$A$241, "&lt;"&amp;A187))</f>
        <v/>
      </c>
      <c r="G187" t="str">
        <f>IF(Win!F187="","",Win!F187)</f>
        <v/>
      </c>
      <c r="H187" s="6" t="str">
        <f t="shared" si="13"/>
        <v/>
      </c>
      <c r="I187" s="6" t="str">
        <f t="shared" si="14"/>
        <v/>
      </c>
      <c r="J187" t="str">
        <f>IF(F187="","",Win!H187)</f>
        <v/>
      </c>
      <c r="M187" t="str">
        <f>IF(FRL!A187="","",FRL!A187)</f>
        <v/>
      </c>
      <c r="N187" t="str">
        <f>IF(FRL!B187="","",FRL!B187)</f>
        <v/>
      </c>
      <c r="O187" t="str">
        <f>IF(FRL!C187="","",FRL!C187)</f>
        <v/>
      </c>
      <c r="P187" t="str">
        <f>IF(FRL!D187="","",FRL!D187)</f>
        <v/>
      </c>
      <c r="Q187" s="19" t="str">
        <f t="shared" si="15"/>
        <v/>
      </c>
      <c r="R187" t="str">
        <f t="array" ref="R187">IF(Q187="","",RANK(Q187, $Q$2:$Q$241) + COUNTIFS($Q$2:$Q$241, Q187, $P$2:$P$241, "&lt;"&amp;P187) + COUNTIFS($Q$2:$Q$241, Q187, $P$2:$P$241, P187, $M$2:$M$241, "&lt;"&amp;M187))</f>
        <v/>
      </c>
      <c r="S187" t="str">
        <f>IF(FRL!F187="","",FRL!F187)</f>
        <v/>
      </c>
      <c r="T187" s="6" t="str">
        <f t="shared" si="16"/>
        <v/>
      </c>
      <c r="U187" s="6" t="str">
        <f t="shared" si="17"/>
        <v/>
      </c>
      <c r="V187" t="str">
        <f>IF(R187="","",FRL!H187)</f>
        <v/>
      </c>
    </row>
    <row r="188" spans="1:22" x14ac:dyDescent="0.25">
      <c r="A188" t="str">
        <f>IF(Win!A188="","",Win!A188)</f>
        <v/>
      </c>
      <c r="B188" t="str">
        <f>IF(Win!B188="","",VALUE(Win!B188))</f>
        <v/>
      </c>
      <c r="C188" t="str">
        <f>IF(Win!C188="","",Win!C188)</f>
        <v/>
      </c>
      <c r="D188" t="str">
        <f>IF(Win!D188="","",Win!D188)</f>
        <v/>
      </c>
      <c r="E188" s="19" t="str">
        <f t="shared" si="12"/>
        <v/>
      </c>
      <c r="F188" t="str">
        <f t="array" ref="F188">IF(E188="","",RANK(E188, $E$2:$E$241) + COUNTIFS($E$2:$E$241, E188, $D$2:$D$241, "&lt;"&amp;D188) + COUNTIFS($E$2:$E$241, E188, $D$2:$D$241, D188, $A$2:$A$241, "&lt;"&amp;A188))</f>
        <v/>
      </c>
      <c r="G188" t="str">
        <f>IF(Win!F188="","",Win!F188)</f>
        <v/>
      </c>
      <c r="H188" s="6" t="str">
        <f t="shared" si="13"/>
        <v/>
      </c>
      <c r="I188" s="6" t="str">
        <f t="shared" si="14"/>
        <v/>
      </c>
      <c r="J188" t="str">
        <f>IF(F188="","",Win!H188)</f>
        <v/>
      </c>
      <c r="M188" t="str">
        <f>IF(FRL!A188="","",FRL!A188)</f>
        <v/>
      </c>
      <c r="N188" t="str">
        <f>IF(FRL!B188="","",FRL!B188)</f>
        <v/>
      </c>
      <c r="O188" t="str">
        <f>IF(FRL!C188="","",FRL!C188)</f>
        <v/>
      </c>
      <c r="P188" t="str">
        <f>IF(FRL!D188="","",FRL!D188)</f>
        <v/>
      </c>
      <c r="Q188" s="19" t="str">
        <f t="shared" si="15"/>
        <v/>
      </c>
      <c r="R188" t="str">
        <f t="array" ref="R188">IF(Q188="","",RANK(Q188, $Q$2:$Q$241) + COUNTIFS($Q$2:$Q$241, Q188, $P$2:$P$241, "&lt;"&amp;P188) + COUNTIFS($Q$2:$Q$241, Q188, $P$2:$P$241, P188, $M$2:$M$241, "&lt;"&amp;M188))</f>
        <v/>
      </c>
      <c r="S188" t="str">
        <f>IF(FRL!F188="","",FRL!F188)</f>
        <v/>
      </c>
      <c r="T188" s="6" t="str">
        <f t="shared" si="16"/>
        <v/>
      </c>
      <c r="U188" s="6" t="str">
        <f t="shared" si="17"/>
        <v/>
      </c>
      <c r="V188" t="str">
        <f>IF(R188="","",FRL!H188)</f>
        <v/>
      </c>
    </row>
    <row r="189" spans="1:22" x14ac:dyDescent="0.25">
      <c r="A189" t="str">
        <f>IF(Win!A189="","",Win!A189)</f>
        <v/>
      </c>
      <c r="B189" t="str">
        <f>IF(Win!B189="","",VALUE(Win!B189))</f>
        <v/>
      </c>
      <c r="C189" t="str">
        <f>IF(Win!C189="","",Win!C189)</f>
        <v/>
      </c>
      <c r="D189" t="str">
        <f>IF(Win!D189="","",Win!D189)</f>
        <v/>
      </c>
      <c r="E189" s="19" t="str">
        <f t="shared" si="12"/>
        <v/>
      </c>
      <c r="F189" t="str">
        <f t="array" ref="F189">IF(E189="","",RANK(E189, $E$2:$E$241) + COUNTIFS($E$2:$E$241, E189, $D$2:$D$241, "&lt;"&amp;D189) + COUNTIFS($E$2:$E$241, E189, $D$2:$D$241, D189, $A$2:$A$241, "&lt;"&amp;A189))</f>
        <v/>
      </c>
      <c r="G189" t="str">
        <f>IF(Win!F189="","",Win!F189)</f>
        <v/>
      </c>
      <c r="H189" s="6" t="str">
        <f t="shared" si="13"/>
        <v/>
      </c>
      <c r="I189" s="6" t="str">
        <f t="shared" si="14"/>
        <v/>
      </c>
      <c r="J189" t="str">
        <f>IF(F189="","",Win!H189)</f>
        <v/>
      </c>
      <c r="M189" t="str">
        <f>IF(FRL!A189="","",FRL!A189)</f>
        <v/>
      </c>
      <c r="N189" t="str">
        <f>IF(FRL!B189="","",FRL!B189)</f>
        <v/>
      </c>
      <c r="O189" t="str">
        <f>IF(FRL!C189="","",FRL!C189)</f>
        <v/>
      </c>
      <c r="P189" t="str">
        <f>IF(FRL!D189="","",FRL!D189)</f>
        <v/>
      </c>
      <c r="Q189" s="19" t="str">
        <f t="shared" si="15"/>
        <v/>
      </c>
      <c r="R189" t="str">
        <f t="array" ref="R189">IF(Q189="","",RANK(Q189, $Q$2:$Q$241) + COUNTIFS($Q$2:$Q$241, Q189, $P$2:$P$241, "&lt;"&amp;P189) + COUNTIFS($Q$2:$Q$241, Q189, $P$2:$P$241, P189, $M$2:$M$241, "&lt;"&amp;M189))</f>
        <v/>
      </c>
      <c r="S189" t="str">
        <f>IF(FRL!F189="","",FRL!F189)</f>
        <v/>
      </c>
      <c r="T189" s="6" t="str">
        <f t="shared" si="16"/>
        <v/>
      </c>
      <c r="U189" s="6" t="str">
        <f t="shared" si="17"/>
        <v/>
      </c>
      <c r="V189" t="str">
        <f>IF(R189="","",FRL!H189)</f>
        <v/>
      </c>
    </row>
    <row r="190" spans="1:22" x14ac:dyDescent="0.25">
      <c r="A190" t="str">
        <f>IF(Win!A190="","",Win!A190)</f>
        <v/>
      </c>
      <c r="B190" t="str">
        <f>IF(Win!B190="","",VALUE(Win!B190))</f>
        <v/>
      </c>
      <c r="C190" t="str">
        <f>IF(Win!C190="","",Win!C190)</f>
        <v/>
      </c>
      <c r="D190" t="str">
        <f>IF(Win!D190="","",Win!D190)</f>
        <v/>
      </c>
      <c r="E190" s="19" t="str">
        <f t="shared" si="12"/>
        <v/>
      </c>
      <c r="F190" t="str">
        <f t="array" ref="F190">IF(E190="","",RANK(E190, $E$2:$E$241) + COUNTIFS($E$2:$E$241, E190, $D$2:$D$241, "&lt;"&amp;D190) + COUNTIFS($E$2:$E$241, E190, $D$2:$D$241, D190, $A$2:$A$241, "&lt;"&amp;A190))</f>
        <v/>
      </c>
      <c r="G190" t="str">
        <f>IF(Win!F190="","",Win!F190)</f>
        <v/>
      </c>
      <c r="H190" s="6" t="str">
        <f t="shared" si="13"/>
        <v/>
      </c>
      <c r="I190" s="6" t="str">
        <f t="shared" si="14"/>
        <v/>
      </c>
      <c r="J190" t="str">
        <f>IF(F190="","",Win!H190)</f>
        <v/>
      </c>
      <c r="M190" t="str">
        <f>IF(FRL!A190="","",FRL!A190)</f>
        <v/>
      </c>
      <c r="N190" t="str">
        <f>IF(FRL!B190="","",FRL!B190)</f>
        <v/>
      </c>
      <c r="O190" t="str">
        <f>IF(FRL!C190="","",FRL!C190)</f>
        <v/>
      </c>
      <c r="P190" t="str">
        <f>IF(FRL!D190="","",FRL!D190)</f>
        <v/>
      </c>
      <c r="Q190" s="19" t="str">
        <f t="shared" si="15"/>
        <v/>
      </c>
      <c r="R190" t="str">
        <f t="array" ref="R190">IF(Q190="","",RANK(Q190, $Q$2:$Q$241) + COUNTIFS($Q$2:$Q$241, Q190, $P$2:$P$241, "&lt;"&amp;P190) + COUNTIFS($Q$2:$Q$241, Q190, $P$2:$P$241, P190, $M$2:$M$241, "&lt;"&amp;M190))</f>
        <v/>
      </c>
      <c r="S190" t="str">
        <f>IF(FRL!F190="","",FRL!F190)</f>
        <v/>
      </c>
      <c r="T190" s="6" t="str">
        <f t="shared" si="16"/>
        <v/>
      </c>
      <c r="U190" s="6" t="str">
        <f t="shared" si="17"/>
        <v/>
      </c>
      <c r="V190" t="str">
        <f>IF(R190="","",FRL!H190)</f>
        <v/>
      </c>
    </row>
    <row r="191" spans="1:22" x14ac:dyDescent="0.25">
      <c r="A191" t="str">
        <f>IF(Win!A191="","",Win!A191)</f>
        <v/>
      </c>
      <c r="B191" t="str">
        <f>IF(Win!B191="","",VALUE(Win!B191))</f>
        <v/>
      </c>
      <c r="C191" t="str">
        <f>IF(Win!C191="","",Win!C191)</f>
        <v/>
      </c>
      <c r="D191" t="str">
        <f>IF(Win!D191="","",Win!D191)</f>
        <v/>
      </c>
      <c r="E191" s="19" t="str">
        <f t="shared" si="12"/>
        <v/>
      </c>
      <c r="F191" t="str">
        <f t="array" ref="F191">IF(E191="","",RANK(E191, $E$2:$E$241) + COUNTIFS($E$2:$E$241, E191, $D$2:$D$241, "&lt;"&amp;D191) + COUNTIFS($E$2:$E$241, E191, $D$2:$D$241, D191, $A$2:$A$241, "&lt;"&amp;A191))</f>
        <v/>
      </c>
      <c r="G191" t="str">
        <f>IF(Win!F191="","",Win!F191)</f>
        <v/>
      </c>
      <c r="H191" s="6" t="str">
        <f t="shared" si="13"/>
        <v/>
      </c>
      <c r="I191" s="6" t="str">
        <f t="shared" si="14"/>
        <v/>
      </c>
      <c r="J191" t="str">
        <f>IF(F191="","",Win!H191)</f>
        <v/>
      </c>
      <c r="M191" t="str">
        <f>IF(FRL!A191="","",FRL!A191)</f>
        <v/>
      </c>
      <c r="N191" t="str">
        <f>IF(FRL!B191="","",FRL!B191)</f>
        <v/>
      </c>
      <c r="O191" t="str">
        <f>IF(FRL!C191="","",FRL!C191)</f>
        <v/>
      </c>
      <c r="P191" t="str">
        <f>IF(FRL!D191="","",FRL!D191)</f>
        <v/>
      </c>
      <c r="Q191" s="19" t="str">
        <f t="shared" si="15"/>
        <v/>
      </c>
      <c r="R191" t="str">
        <f t="array" ref="R191">IF(Q191="","",RANK(Q191, $Q$2:$Q$241) + COUNTIFS($Q$2:$Q$241, Q191, $P$2:$P$241, "&lt;"&amp;P191) + COUNTIFS($Q$2:$Q$241, Q191, $P$2:$P$241, P191, $M$2:$M$241, "&lt;"&amp;M191))</f>
        <v/>
      </c>
      <c r="S191" t="str">
        <f>IF(FRL!F191="","",FRL!F191)</f>
        <v/>
      </c>
      <c r="T191" s="6" t="str">
        <f t="shared" si="16"/>
        <v/>
      </c>
      <c r="U191" s="6" t="str">
        <f t="shared" si="17"/>
        <v/>
      </c>
      <c r="V191" t="str">
        <f>IF(R191="","",FRL!H191)</f>
        <v/>
      </c>
    </row>
    <row r="192" spans="1:22" x14ac:dyDescent="0.25">
      <c r="A192" t="str">
        <f>IF(Win!A192="","",Win!A192)</f>
        <v/>
      </c>
      <c r="B192" t="str">
        <f>IF(Win!B192="","",VALUE(Win!B192))</f>
        <v/>
      </c>
      <c r="C192" t="str">
        <f>IF(Win!C192="","",Win!C192)</f>
        <v/>
      </c>
      <c r="D192" t="str">
        <f>IF(Win!D192="","",Win!D192)</f>
        <v/>
      </c>
      <c r="E192" s="19" t="str">
        <f t="shared" si="12"/>
        <v/>
      </c>
      <c r="F192" t="str">
        <f t="array" ref="F192">IF(E192="","",RANK(E192, $E$2:$E$241) + COUNTIFS($E$2:$E$241, E192, $D$2:$D$241, "&lt;"&amp;D192) + COUNTIFS($E$2:$E$241, E192, $D$2:$D$241, D192, $A$2:$A$241, "&lt;"&amp;A192))</f>
        <v/>
      </c>
      <c r="G192" t="str">
        <f>IF(Win!F192="","",Win!F192)</f>
        <v/>
      </c>
      <c r="H192" s="6" t="str">
        <f t="shared" si="13"/>
        <v/>
      </c>
      <c r="I192" s="6" t="str">
        <f t="shared" si="14"/>
        <v/>
      </c>
      <c r="J192" t="str">
        <f>IF(F192="","",Win!H192)</f>
        <v/>
      </c>
      <c r="M192" t="str">
        <f>IF(FRL!A192="","",FRL!A192)</f>
        <v/>
      </c>
      <c r="N192" t="str">
        <f>IF(FRL!B192="","",FRL!B192)</f>
        <v/>
      </c>
      <c r="O192" t="str">
        <f>IF(FRL!C192="","",FRL!C192)</f>
        <v/>
      </c>
      <c r="P192" t="str">
        <f>IF(FRL!D192="","",FRL!D192)</f>
        <v/>
      </c>
      <c r="Q192" s="19" t="str">
        <f t="shared" si="15"/>
        <v/>
      </c>
      <c r="R192" t="str">
        <f t="array" ref="R192">IF(Q192="","",RANK(Q192, $Q$2:$Q$241) + COUNTIFS($Q$2:$Q$241, Q192, $P$2:$P$241, "&lt;"&amp;P192) + COUNTIFS($Q$2:$Q$241, Q192, $P$2:$P$241, P192, $M$2:$M$241, "&lt;"&amp;M192))</f>
        <v/>
      </c>
      <c r="S192" t="str">
        <f>IF(FRL!F192="","",FRL!F192)</f>
        <v/>
      </c>
      <c r="T192" s="6" t="str">
        <f t="shared" si="16"/>
        <v/>
      </c>
      <c r="U192" s="6" t="str">
        <f t="shared" si="17"/>
        <v/>
      </c>
      <c r="V192" t="str">
        <f>IF(R192="","",FRL!H192)</f>
        <v/>
      </c>
    </row>
    <row r="193" spans="1:22" x14ac:dyDescent="0.25">
      <c r="A193" t="str">
        <f>IF(Win!A193="","",Win!A193)</f>
        <v/>
      </c>
      <c r="B193" t="str">
        <f>IF(Win!B193="","",VALUE(Win!B193))</f>
        <v/>
      </c>
      <c r="C193" t="str">
        <f>IF(Win!C193="","",Win!C193)</f>
        <v/>
      </c>
      <c r="D193" t="str">
        <f>IF(Win!D193="","",Win!D193)</f>
        <v/>
      </c>
      <c r="E193" s="19" t="str">
        <f t="shared" si="12"/>
        <v/>
      </c>
      <c r="F193" t="str">
        <f t="array" ref="F193">IF(E193="","",RANK(E193, $E$2:$E$241) + COUNTIFS($E$2:$E$241, E193, $D$2:$D$241, "&lt;"&amp;D193) + COUNTIFS($E$2:$E$241, E193, $D$2:$D$241, D193, $A$2:$A$241, "&lt;"&amp;A193))</f>
        <v/>
      </c>
      <c r="G193" t="str">
        <f>IF(Win!F193="","",Win!F193)</f>
        <v/>
      </c>
      <c r="H193" s="6" t="str">
        <f t="shared" si="13"/>
        <v/>
      </c>
      <c r="I193" s="6" t="str">
        <f t="shared" si="14"/>
        <v/>
      </c>
      <c r="J193" t="str">
        <f>IF(F193="","",Win!H193)</f>
        <v/>
      </c>
      <c r="M193" t="str">
        <f>IF(FRL!A193="","",FRL!A193)</f>
        <v/>
      </c>
      <c r="N193" t="str">
        <f>IF(FRL!B193="","",FRL!B193)</f>
        <v/>
      </c>
      <c r="O193" t="str">
        <f>IF(FRL!C193="","",FRL!C193)</f>
        <v/>
      </c>
      <c r="P193" t="str">
        <f>IF(FRL!D193="","",FRL!D193)</f>
        <v/>
      </c>
      <c r="Q193" s="19" t="str">
        <f t="shared" si="15"/>
        <v/>
      </c>
      <c r="R193" t="str">
        <f t="array" ref="R193">IF(Q193="","",RANK(Q193, $Q$2:$Q$241) + COUNTIFS($Q$2:$Q$241, Q193, $P$2:$P$241, "&lt;"&amp;P193) + COUNTIFS($Q$2:$Q$241, Q193, $P$2:$P$241, P193, $M$2:$M$241, "&lt;"&amp;M193))</f>
        <v/>
      </c>
      <c r="S193" t="str">
        <f>IF(FRL!F193="","",FRL!F193)</f>
        <v/>
      </c>
      <c r="T193" s="6" t="str">
        <f t="shared" si="16"/>
        <v/>
      </c>
      <c r="U193" s="6" t="str">
        <f t="shared" si="17"/>
        <v/>
      </c>
      <c r="V193" t="str">
        <f>IF(R193="","",FRL!H193)</f>
        <v/>
      </c>
    </row>
    <row r="194" spans="1:22" x14ac:dyDescent="0.25">
      <c r="A194" t="str">
        <f>IF(Win!A194="","",Win!A194)</f>
        <v/>
      </c>
      <c r="B194" t="str">
        <f>IF(Win!B194="","",VALUE(Win!B194))</f>
        <v/>
      </c>
      <c r="C194" t="str">
        <f>IF(Win!C194="","",Win!C194)</f>
        <v/>
      </c>
      <c r="D194" t="str">
        <f>IF(Win!D194="","",Win!D194)</f>
        <v/>
      </c>
      <c r="E194" s="19" t="str">
        <f t="shared" ref="E194:E241" si="18">IF(D194="","",IF(ROUND((B194*(D194-1)-(1-B194))/(D194-1),3)&lt;=0,"",ROUND((B194*(D194-1)-(1-B194))/(D194-1),3)))</f>
        <v/>
      </c>
      <c r="F194" t="str">
        <f t="array" ref="F194">IF(E194="","",RANK(E194, $E$2:$E$241) + COUNTIFS($E$2:$E$241, E194, $D$2:$D$241, "&lt;"&amp;D194) + COUNTIFS($E$2:$E$241, E194, $D$2:$D$241, D194, $A$2:$A$241, "&lt;"&amp;A194))</f>
        <v/>
      </c>
      <c r="G194" t="str">
        <f>IF(Win!F194="","",Win!F194)</f>
        <v/>
      </c>
      <c r="H194" s="6" t="str">
        <f t="shared" si="13"/>
        <v/>
      </c>
      <c r="I194" s="6" t="str">
        <f t="shared" si="14"/>
        <v/>
      </c>
      <c r="J194" t="str">
        <f>IF(F194="","",Win!H194)</f>
        <v/>
      </c>
      <c r="M194" t="str">
        <f>IF(FRL!A194="","",FRL!A194)</f>
        <v/>
      </c>
      <c r="N194" t="str">
        <f>IF(FRL!B194="","",FRL!B194)</f>
        <v/>
      </c>
      <c r="O194" t="str">
        <f>IF(FRL!C194="","",FRL!C194)</f>
        <v/>
      </c>
      <c r="P194" t="str">
        <f>IF(FRL!D194="","",FRL!D194)</f>
        <v/>
      </c>
      <c r="Q194" s="19" t="str">
        <f t="shared" si="15"/>
        <v/>
      </c>
      <c r="R194" t="str">
        <f t="array" ref="R194">IF(Q194="","",RANK(Q194, $Q$2:$Q$241) + COUNTIFS($Q$2:$Q$241, Q194, $P$2:$P$241, "&lt;"&amp;P194) + COUNTIFS($Q$2:$Q$241, Q194, $P$2:$P$241, P194, $M$2:$M$241, "&lt;"&amp;M194))</f>
        <v/>
      </c>
      <c r="S194" t="str">
        <f>IF(FRL!F194="","",FRL!F194)</f>
        <v/>
      </c>
      <c r="T194" s="6" t="str">
        <f t="shared" si="16"/>
        <v/>
      </c>
      <c r="U194" s="6" t="str">
        <f t="shared" si="17"/>
        <v/>
      </c>
      <c r="V194" t="str">
        <f>IF(R194="","",FRL!H194)</f>
        <v/>
      </c>
    </row>
    <row r="195" spans="1:22" x14ac:dyDescent="0.25">
      <c r="A195" t="str">
        <f>IF(Win!A195="","",Win!A195)</f>
        <v/>
      </c>
      <c r="B195" t="str">
        <f>IF(Win!B195="","",VALUE(Win!B195))</f>
        <v/>
      </c>
      <c r="C195" t="str">
        <f>IF(Win!C195="","",Win!C195)</f>
        <v/>
      </c>
      <c r="D195" t="str">
        <f>IF(Win!D195="","",Win!D195)</f>
        <v/>
      </c>
      <c r="E195" s="19" t="str">
        <f t="shared" si="18"/>
        <v/>
      </c>
      <c r="F195" t="str">
        <f t="array" ref="F195">IF(E195="","",RANK(E195, $E$2:$E$241) + COUNTIFS($E$2:$E$241, E195, $D$2:$D$241, "&lt;"&amp;D195) + COUNTIFS($E$2:$E$241, E195, $D$2:$D$241, D195, $A$2:$A$241, "&lt;"&amp;A195))</f>
        <v/>
      </c>
      <c r="G195" t="str">
        <f>IF(Win!F195="","",Win!F195)</f>
        <v/>
      </c>
      <c r="H195" s="6" t="str">
        <f t="shared" ref="H195:H241" si="19">IF(OR(F195="",G195="",F195&gt;3),"",IF(G195=1,(IF(COUNTIFS(G:G,"&lt;="&amp;G195)&lt;=1,1,(1-COUNTIFS(G:G,"&lt;"&amp;G195))/COUNTIFS(G:G,G195)))*(1+VALUE(MID(J195,FIND(":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I195" s="6" t="str">
        <f t="shared" ref="I195:I241" si="20">IF(OR(E195="",G195=""),"",IF(G195=1,(IF(COUNTIFS(G:G,"&lt;="&amp;G195)&lt;=1,1,(1-COUNTIFS(G:G,"&lt;"&amp;G195))/COUNTIFS(G:G,G195)))*(1+VALUE(MID(J195,FIND(":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J195" t="str">
        <f>IF(F195="","",Win!H195)</f>
        <v/>
      </c>
      <c r="M195" t="str">
        <f>IF(FRL!A195="","",FRL!A195)</f>
        <v/>
      </c>
      <c r="N195" t="str">
        <f>IF(FRL!B195="","",FRL!B195)</f>
        <v/>
      </c>
      <c r="O195" t="str">
        <f>IF(FRL!C195="","",FRL!C195)</f>
        <v/>
      </c>
      <c r="P195" t="str">
        <f>IF(FRL!D195="","",FRL!D195)</f>
        <v/>
      </c>
      <c r="Q195" s="19" t="str">
        <f t="shared" ref="Q195:Q241" si="21">IF(P195="","",IF(ROUND((N195*(P195-1)-(1-N195))/(P195-1),3)&lt;=0,"",ROUND((N195*(P195-1)-(1-N195))/(P195-1),3)))</f>
        <v/>
      </c>
      <c r="R195" t="str">
        <f t="array" ref="R195">IF(Q195="","",RANK(Q195, $Q$2:$Q$241) + COUNTIFS($Q$2:$Q$241, Q195, $P$2:$P$241, "&lt;"&amp;P195) + COUNTIFS($Q$2:$Q$241, Q195, $P$2:$P$241, P195, $M$2:$M$241, "&lt;"&amp;M195))</f>
        <v/>
      </c>
      <c r="S195" t="str">
        <f>IF(FRL!F195="","",FRL!F195)</f>
        <v/>
      </c>
      <c r="T195" s="6" t="str">
        <f t="shared" ref="T195:T241" si="22">IF(OR(R195="",S195="",R195&gt;3),"",IF(S195=1,(IF(COUNTIFS(S:S,"&lt;="&amp;S195)&lt;=1,1,(1-COUNTIFS(S:S,"&lt;"&amp;S195))/COUNTIFS(S:S,S195)))*(1+VALUE(MID(V195,FIND(":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U195" s="6" t="str">
        <f t="shared" ref="U195:U241" si="23">IF(OR(Q195="",S195=""),"",IF(S195=1,(IF(COUNTIFS(S:S,"&lt;="&amp;S195)&lt;=1,1,(1-COUNTIFS(S:S,"&lt;"&amp;S195))/COUNTIFS(S:S,S195)))*(1+VALUE(MID(V195,FIND(":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V195" t="str">
        <f>IF(R195="","",FRL!H195)</f>
        <v/>
      </c>
    </row>
    <row r="196" spans="1:22" x14ac:dyDescent="0.25">
      <c r="A196" t="str">
        <f>IF(Win!A196="","",Win!A196)</f>
        <v/>
      </c>
      <c r="B196" t="str">
        <f>IF(Win!B196="","",VALUE(Win!B196))</f>
        <v/>
      </c>
      <c r="C196" t="str">
        <f>IF(Win!C196="","",Win!C196)</f>
        <v/>
      </c>
      <c r="D196" t="str">
        <f>IF(Win!D196="","",Win!D196)</f>
        <v/>
      </c>
      <c r="E196" s="19" t="str">
        <f t="shared" si="18"/>
        <v/>
      </c>
      <c r="F196" t="str">
        <f t="array" ref="F196">IF(E196="","",RANK(E196, $E$2:$E$241) + COUNTIFS($E$2:$E$241, E196, $D$2:$D$241, "&lt;"&amp;D196) + COUNTIFS($E$2:$E$241, E196, $D$2:$D$241, D196, $A$2:$A$241, "&lt;"&amp;A196))</f>
        <v/>
      </c>
      <c r="G196" t="str">
        <f>IF(Win!F196="","",Win!F196)</f>
        <v/>
      </c>
      <c r="H196" s="6" t="str">
        <f t="shared" si="19"/>
        <v/>
      </c>
      <c r="I196" s="6" t="str">
        <f t="shared" si="20"/>
        <v/>
      </c>
      <c r="J196" t="str">
        <f>IF(F196="","",Win!H196)</f>
        <v/>
      </c>
      <c r="M196" t="str">
        <f>IF(FRL!A196="","",FRL!A196)</f>
        <v/>
      </c>
      <c r="N196" t="str">
        <f>IF(FRL!B196="","",FRL!B196)</f>
        <v/>
      </c>
      <c r="O196" t="str">
        <f>IF(FRL!C196="","",FRL!C196)</f>
        <v/>
      </c>
      <c r="P196" t="str">
        <f>IF(FRL!D196="","",FRL!D196)</f>
        <v/>
      </c>
      <c r="Q196" s="19" t="str">
        <f t="shared" si="21"/>
        <v/>
      </c>
      <c r="R196" t="str">
        <f t="array" ref="R196">IF(Q196="","",RANK(Q196, $Q$2:$Q$241) + COUNTIFS($Q$2:$Q$241, Q196, $P$2:$P$241, "&lt;"&amp;P196) + COUNTIFS($Q$2:$Q$241, Q196, $P$2:$P$241, P196, $M$2:$M$241, "&lt;"&amp;M196))</f>
        <v/>
      </c>
      <c r="S196" t="str">
        <f>IF(FRL!F196="","",FRL!F196)</f>
        <v/>
      </c>
      <c r="T196" s="6" t="str">
        <f t="shared" si="22"/>
        <v/>
      </c>
      <c r="U196" s="6" t="str">
        <f t="shared" si="23"/>
        <v/>
      </c>
      <c r="V196" t="str">
        <f>IF(R196="","",FRL!H196)</f>
        <v/>
      </c>
    </row>
    <row r="197" spans="1:22" x14ac:dyDescent="0.25">
      <c r="A197" t="str">
        <f>IF(Win!A197="","",Win!A197)</f>
        <v/>
      </c>
      <c r="B197" t="str">
        <f>IF(Win!B197="","",VALUE(Win!B197))</f>
        <v/>
      </c>
      <c r="C197" t="str">
        <f>IF(Win!C197="","",Win!C197)</f>
        <v/>
      </c>
      <c r="D197" t="str">
        <f>IF(Win!D197="","",Win!D197)</f>
        <v/>
      </c>
      <c r="E197" s="19" t="str">
        <f t="shared" si="18"/>
        <v/>
      </c>
      <c r="F197" t="str">
        <f t="array" ref="F197">IF(E197="","",RANK(E197, $E$2:$E$241) + COUNTIFS($E$2:$E$241, E197, $D$2:$D$241, "&lt;"&amp;D197) + COUNTIFS($E$2:$E$241, E197, $D$2:$D$241, D197, $A$2:$A$241, "&lt;"&amp;A197))</f>
        <v/>
      </c>
      <c r="G197" t="str">
        <f>IF(Win!F197="","",Win!F197)</f>
        <v/>
      </c>
      <c r="H197" s="6" t="str">
        <f t="shared" si="19"/>
        <v/>
      </c>
      <c r="I197" s="6" t="str">
        <f t="shared" si="20"/>
        <v/>
      </c>
      <c r="J197" t="str">
        <f>IF(F197="","",Win!H197)</f>
        <v/>
      </c>
      <c r="M197" t="str">
        <f>IF(FRL!A197="","",FRL!A197)</f>
        <v/>
      </c>
      <c r="N197" t="str">
        <f>IF(FRL!B197="","",FRL!B197)</f>
        <v/>
      </c>
      <c r="O197" t="str">
        <f>IF(FRL!C197="","",FRL!C197)</f>
        <v/>
      </c>
      <c r="P197" t="str">
        <f>IF(FRL!D197="","",FRL!D197)</f>
        <v/>
      </c>
      <c r="Q197" s="19" t="str">
        <f t="shared" si="21"/>
        <v/>
      </c>
      <c r="R197" t="str">
        <f t="array" ref="R197">IF(Q197="","",RANK(Q197, $Q$2:$Q$241) + COUNTIFS($Q$2:$Q$241, Q197, $P$2:$P$241, "&lt;"&amp;P197) + COUNTIFS($Q$2:$Q$241, Q197, $P$2:$P$241, P197, $M$2:$M$241, "&lt;"&amp;M197))</f>
        <v/>
      </c>
      <c r="S197" t="str">
        <f>IF(FRL!F197="","",FRL!F197)</f>
        <v/>
      </c>
      <c r="T197" s="6" t="str">
        <f t="shared" si="22"/>
        <v/>
      </c>
      <c r="U197" s="6" t="str">
        <f t="shared" si="23"/>
        <v/>
      </c>
      <c r="V197" t="str">
        <f>IF(R197="","",FRL!H197)</f>
        <v/>
      </c>
    </row>
    <row r="198" spans="1:22" x14ac:dyDescent="0.25">
      <c r="A198" t="str">
        <f>IF(Win!A198="","",Win!A198)</f>
        <v/>
      </c>
      <c r="B198" t="str">
        <f>IF(Win!B198="","",VALUE(Win!B198))</f>
        <v/>
      </c>
      <c r="C198" t="str">
        <f>IF(Win!C198="","",Win!C198)</f>
        <v/>
      </c>
      <c r="D198" t="str">
        <f>IF(Win!D198="","",Win!D198)</f>
        <v/>
      </c>
      <c r="E198" s="19" t="str">
        <f t="shared" si="18"/>
        <v/>
      </c>
      <c r="F198" t="str">
        <f t="array" ref="F198">IF(E198="","",RANK(E198, $E$2:$E$241) + COUNTIFS($E$2:$E$241, E198, $D$2:$D$241, "&lt;"&amp;D198) + COUNTIFS($E$2:$E$241, E198, $D$2:$D$241, D198, $A$2:$A$241, "&lt;"&amp;A198))</f>
        <v/>
      </c>
      <c r="G198" t="str">
        <f>IF(Win!F198="","",Win!F198)</f>
        <v/>
      </c>
      <c r="H198" s="6" t="str">
        <f t="shared" si="19"/>
        <v/>
      </c>
      <c r="I198" s="6" t="str">
        <f t="shared" si="20"/>
        <v/>
      </c>
      <c r="J198" t="str">
        <f>IF(F198="","",Win!H198)</f>
        <v/>
      </c>
      <c r="M198" t="str">
        <f>IF(FRL!A198="","",FRL!A198)</f>
        <v/>
      </c>
      <c r="N198" t="str">
        <f>IF(FRL!B198="","",FRL!B198)</f>
        <v/>
      </c>
      <c r="O198" t="str">
        <f>IF(FRL!C198="","",FRL!C198)</f>
        <v/>
      </c>
      <c r="P198" t="str">
        <f>IF(FRL!D198="","",FRL!D198)</f>
        <v/>
      </c>
      <c r="Q198" s="19" t="str">
        <f t="shared" si="21"/>
        <v/>
      </c>
      <c r="R198" t="str">
        <f t="array" ref="R198">IF(Q198="","",RANK(Q198, $Q$2:$Q$241) + COUNTIFS($Q$2:$Q$241, Q198, $P$2:$P$241, "&lt;"&amp;P198) + COUNTIFS($Q$2:$Q$241, Q198, $P$2:$P$241, P198, $M$2:$M$241, "&lt;"&amp;M198))</f>
        <v/>
      </c>
      <c r="S198" t="str">
        <f>IF(FRL!F198="","",FRL!F198)</f>
        <v/>
      </c>
      <c r="T198" s="6" t="str">
        <f t="shared" si="22"/>
        <v/>
      </c>
      <c r="U198" s="6" t="str">
        <f t="shared" si="23"/>
        <v/>
      </c>
      <c r="V198" t="str">
        <f>IF(R198="","",FRL!H198)</f>
        <v/>
      </c>
    </row>
    <row r="199" spans="1:22" x14ac:dyDescent="0.25">
      <c r="A199" t="str">
        <f>IF(Win!A199="","",Win!A199)</f>
        <v/>
      </c>
      <c r="B199" t="str">
        <f>IF(Win!B199="","",VALUE(Win!B199))</f>
        <v/>
      </c>
      <c r="C199" t="str">
        <f>IF(Win!C199="","",Win!C199)</f>
        <v/>
      </c>
      <c r="D199" t="str">
        <f>IF(Win!D199="","",Win!D199)</f>
        <v/>
      </c>
      <c r="E199" s="19" t="str">
        <f t="shared" si="18"/>
        <v/>
      </c>
      <c r="F199" t="str">
        <f t="array" ref="F199">IF(E199="","",RANK(E199, $E$2:$E$241) + COUNTIFS($E$2:$E$241, E199, $D$2:$D$241, "&lt;"&amp;D199) + COUNTIFS($E$2:$E$241, E199, $D$2:$D$241, D199, $A$2:$A$241, "&lt;"&amp;A199))</f>
        <v/>
      </c>
      <c r="G199" t="str">
        <f>IF(Win!F199="","",Win!F199)</f>
        <v/>
      </c>
      <c r="H199" s="6" t="str">
        <f t="shared" si="19"/>
        <v/>
      </c>
      <c r="I199" s="6" t="str">
        <f t="shared" si="20"/>
        <v/>
      </c>
      <c r="J199" t="str">
        <f>IF(F199="","",Win!H199)</f>
        <v/>
      </c>
      <c r="M199" t="str">
        <f>IF(FRL!A199="","",FRL!A199)</f>
        <v/>
      </c>
      <c r="N199" t="str">
        <f>IF(FRL!B199="","",FRL!B199)</f>
        <v/>
      </c>
      <c r="O199" t="str">
        <f>IF(FRL!C199="","",FRL!C199)</f>
        <v/>
      </c>
      <c r="P199" t="str">
        <f>IF(FRL!D199="","",FRL!D199)</f>
        <v/>
      </c>
      <c r="Q199" s="19" t="str">
        <f t="shared" si="21"/>
        <v/>
      </c>
      <c r="R199" t="str">
        <f t="array" ref="R199">IF(Q199="","",RANK(Q199, $Q$2:$Q$241) + COUNTIFS($Q$2:$Q$241, Q199, $P$2:$P$241, "&lt;"&amp;P199) + COUNTIFS($Q$2:$Q$241, Q199, $P$2:$P$241, P199, $M$2:$M$241, "&lt;"&amp;M199))</f>
        <v/>
      </c>
      <c r="S199" t="str">
        <f>IF(FRL!F199="","",FRL!F199)</f>
        <v/>
      </c>
      <c r="T199" s="6" t="str">
        <f t="shared" si="22"/>
        <v/>
      </c>
      <c r="U199" s="6" t="str">
        <f t="shared" si="23"/>
        <v/>
      </c>
      <c r="V199" t="str">
        <f>IF(R199="","",FRL!H199)</f>
        <v/>
      </c>
    </row>
    <row r="200" spans="1:22" x14ac:dyDescent="0.25">
      <c r="A200" t="str">
        <f>IF(Win!A200="","",Win!A200)</f>
        <v/>
      </c>
      <c r="B200" t="str">
        <f>IF(Win!B200="","",VALUE(Win!B200))</f>
        <v/>
      </c>
      <c r="C200" t="str">
        <f>IF(Win!C200="","",Win!C200)</f>
        <v/>
      </c>
      <c r="D200" t="str">
        <f>IF(Win!D200="","",Win!D200)</f>
        <v/>
      </c>
      <c r="E200" s="19" t="str">
        <f t="shared" si="18"/>
        <v/>
      </c>
      <c r="F200" t="str">
        <f t="array" ref="F200">IF(E200="","",RANK(E200, $E$2:$E$241) + COUNTIFS($E$2:$E$241, E200, $D$2:$D$241, "&lt;"&amp;D200) + COUNTIFS($E$2:$E$241, E200, $D$2:$D$241, D200, $A$2:$A$241, "&lt;"&amp;A200))</f>
        <v/>
      </c>
      <c r="G200" t="str">
        <f>IF(Win!F200="","",Win!F200)</f>
        <v/>
      </c>
      <c r="H200" s="6" t="str">
        <f t="shared" si="19"/>
        <v/>
      </c>
      <c r="I200" s="6" t="str">
        <f t="shared" si="20"/>
        <v/>
      </c>
      <c r="J200" t="str">
        <f>IF(F200="","",Win!H200)</f>
        <v/>
      </c>
      <c r="M200" t="str">
        <f>IF(FRL!A200="","",FRL!A200)</f>
        <v/>
      </c>
      <c r="N200" t="str">
        <f>IF(FRL!B200="","",FRL!B200)</f>
        <v/>
      </c>
      <c r="O200" t="str">
        <f>IF(FRL!C200="","",FRL!C200)</f>
        <v/>
      </c>
      <c r="P200" t="str">
        <f>IF(FRL!D200="","",FRL!D200)</f>
        <v/>
      </c>
      <c r="Q200" s="19" t="str">
        <f t="shared" si="21"/>
        <v/>
      </c>
      <c r="R200" t="str">
        <f t="array" ref="R200">IF(Q200="","",RANK(Q200, $Q$2:$Q$241) + COUNTIFS($Q$2:$Q$241, Q200, $P$2:$P$241, "&lt;"&amp;P200) + COUNTIFS($Q$2:$Q$241, Q200, $P$2:$P$241, P200, $M$2:$M$241, "&lt;"&amp;M200))</f>
        <v/>
      </c>
      <c r="S200" t="str">
        <f>IF(FRL!F200="","",FRL!F200)</f>
        <v/>
      </c>
      <c r="T200" s="6" t="str">
        <f t="shared" si="22"/>
        <v/>
      </c>
      <c r="U200" s="6" t="str">
        <f t="shared" si="23"/>
        <v/>
      </c>
      <c r="V200" t="str">
        <f>IF(R200="","",FRL!H200)</f>
        <v/>
      </c>
    </row>
    <row r="201" spans="1:22" x14ac:dyDescent="0.25">
      <c r="A201" t="str">
        <f>IF(Win!A201="","",Win!A201)</f>
        <v/>
      </c>
      <c r="B201" t="str">
        <f>IF(Win!B201="","",VALUE(Win!B201))</f>
        <v/>
      </c>
      <c r="C201" t="str">
        <f>IF(Win!C201="","",Win!C201)</f>
        <v/>
      </c>
      <c r="D201" t="str">
        <f>IF(Win!D201="","",Win!D201)</f>
        <v/>
      </c>
      <c r="E201" s="19" t="str">
        <f t="shared" si="18"/>
        <v/>
      </c>
      <c r="F201" t="str">
        <f t="array" ref="F201">IF(E201="","",RANK(E201, $E$2:$E$241) + COUNTIFS($E$2:$E$241, E201, $D$2:$D$241, "&lt;"&amp;D201) + COUNTIFS($E$2:$E$241, E201, $D$2:$D$241, D201, $A$2:$A$241, "&lt;"&amp;A201))</f>
        <v/>
      </c>
      <c r="G201" t="str">
        <f>IF(Win!F201="","",Win!F201)</f>
        <v/>
      </c>
      <c r="H201" s="6" t="str">
        <f t="shared" si="19"/>
        <v/>
      </c>
      <c r="I201" s="6" t="str">
        <f t="shared" si="20"/>
        <v/>
      </c>
      <c r="J201" t="str">
        <f>IF(F201="","",Win!H201)</f>
        <v/>
      </c>
      <c r="M201" t="str">
        <f>IF(FRL!A201="","",FRL!A201)</f>
        <v/>
      </c>
      <c r="N201" t="str">
        <f>IF(FRL!B201="","",FRL!B201)</f>
        <v/>
      </c>
      <c r="O201" t="str">
        <f>IF(FRL!C201="","",FRL!C201)</f>
        <v/>
      </c>
      <c r="P201" t="str">
        <f>IF(FRL!D201="","",FRL!D201)</f>
        <v/>
      </c>
      <c r="Q201" s="19" t="str">
        <f t="shared" si="21"/>
        <v/>
      </c>
      <c r="R201" t="str">
        <f t="array" ref="R201">IF(Q201="","",RANK(Q201, $Q$2:$Q$241) + COUNTIFS($Q$2:$Q$241, Q201, $P$2:$P$241, "&lt;"&amp;P201) + COUNTIFS($Q$2:$Q$241, Q201, $P$2:$P$241, P201, $M$2:$M$241, "&lt;"&amp;M201))</f>
        <v/>
      </c>
      <c r="S201" t="str">
        <f>IF(FRL!F201="","",FRL!F201)</f>
        <v/>
      </c>
      <c r="T201" s="6" t="str">
        <f t="shared" si="22"/>
        <v/>
      </c>
      <c r="U201" s="6" t="str">
        <f t="shared" si="23"/>
        <v/>
      </c>
      <c r="V201" t="str">
        <f>IF(R201="","",FRL!H201)</f>
        <v/>
      </c>
    </row>
    <row r="202" spans="1:22" x14ac:dyDescent="0.25">
      <c r="A202" t="str">
        <f>IF(Win!A202="","",Win!A202)</f>
        <v/>
      </c>
      <c r="B202" t="str">
        <f>IF(Win!B202="","",VALUE(Win!B202))</f>
        <v/>
      </c>
      <c r="C202" t="str">
        <f>IF(Win!C202="","",Win!C202)</f>
        <v/>
      </c>
      <c r="D202" t="str">
        <f>IF(Win!D202="","",Win!D202)</f>
        <v/>
      </c>
      <c r="E202" s="19" t="str">
        <f t="shared" si="18"/>
        <v/>
      </c>
      <c r="F202" t="str">
        <f t="array" ref="F202">IF(E202="","",RANK(E202, $E$2:$E$241) + COUNTIFS($E$2:$E$241, E202, $D$2:$D$241, "&lt;"&amp;D202) + COUNTIFS($E$2:$E$241, E202, $D$2:$D$241, D202, $A$2:$A$241, "&lt;"&amp;A202))</f>
        <v/>
      </c>
      <c r="G202" t="str">
        <f>IF(Win!F202="","",Win!F202)</f>
        <v/>
      </c>
      <c r="H202" s="6" t="str">
        <f t="shared" si="19"/>
        <v/>
      </c>
      <c r="I202" s="6" t="str">
        <f t="shared" si="20"/>
        <v/>
      </c>
      <c r="J202" t="str">
        <f>IF(F202="","",Win!H202)</f>
        <v/>
      </c>
      <c r="M202" t="str">
        <f>IF(FRL!A202="","",FRL!A202)</f>
        <v/>
      </c>
      <c r="N202" t="str">
        <f>IF(FRL!B202="","",FRL!B202)</f>
        <v/>
      </c>
      <c r="O202" t="str">
        <f>IF(FRL!C202="","",FRL!C202)</f>
        <v/>
      </c>
      <c r="P202" t="str">
        <f>IF(FRL!D202="","",FRL!D202)</f>
        <v/>
      </c>
      <c r="Q202" s="19" t="str">
        <f t="shared" si="21"/>
        <v/>
      </c>
      <c r="R202" t="str">
        <f t="array" ref="R202">IF(Q202="","",RANK(Q202, $Q$2:$Q$241) + COUNTIFS($Q$2:$Q$241, Q202, $P$2:$P$241, "&lt;"&amp;P202) + COUNTIFS($Q$2:$Q$241, Q202, $P$2:$P$241, P202, $M$2:$M$241, "&lt;"&amp;M202))</f>
        <v/>
      </c>
      <c r="S202" t="str">
        <f>IF(FRL!F202="","",FRL!F202)</f>
        <v/>
      </c>
      <c r="T202" s="6" t="str">
        <f t="shared" si="22"/>
        <v/>
      </c>
      <c r="U202" s="6" t="str">
        <f t="shared" si="23"/>
        <v/>
      </c>
      <c r="V202" t="str">
        <f>IF(R202="","",FRL!H202)</f>
        <v/>
      </c>
    </row>
    <row r="203" spans="1:22" x14ac:dyDescent="0.25">
      <c r="A203" t="str">
        <f>IF(Win!A203="","",Win!A203)</f>
        <v/>
      </c>
      <c r="B203" t="str">
        <f>IF(Win!B203="","",VALUE(Win!B203))</f>
        <v/>
      </c>
      <c r="C203" t="str">
        <f>IF(Win!C203="","",Win!C203)</f>
        <v/>
      </c>
      <c r="D203" t="str">
        <f>IF(Win!D203="","",Win!D203)</f>
        <v/>
      </c>
      <c r="E203" s="19" t="str">
        <f t="shared" si="18"/>
        <v/>
      </c>
      <c r="F203" t="str">
        <f t="array" ref="F203">IF(E203="","",RANK(E203, $E$2:$E$241) + COUNTIFS($E$2:$E$241, E203, $D$2:$D$241, "&lt;"&amp;D203) + COUNTIFS($E$2:$E$241, E203, $D$2:$D$241, D203, $A$2:$A$241, "&lt;"&amp;A203))</f>
        <v/>
      </c>
      <c r="G203" t="str">
        <f>IF(Win!F203="","",Win!F203)</f>
        <v/>
      </c>
      <c r="H203" s="6" t="str">
        <f t="shared" si="19"/>
        <v/>
      </c>
      <c r="I203" s="6" t="str">
        <f t="shared" si="20"/>
        <v/>
      </c>
      <c r="J203" t="str">
        <f>IF(F203="","",Win!H203)</f>
        <v/>
      </c>
      <c r="M203" t="str">
        <f>IF(FRL!A203="","",FRL!A203)</f>
        <v/>
      </c>
      <c r="N203" t="str">
        <f>IF(FRL!B203="","",FRL!B203)</f>
        <v/>
      </c>
      <c r="O203" t="str">
        <f>IF(FRL!C203="","",FRL!C203)</f>
        <v/>
      </c>
      <c r="P203" t="str">
        <f>IF(FRL!D203="","",FRL!D203)</f>
        <v/>
      </c>
      <c r="Q203" s="19" t="str">
        <f t="shared" si="21"/>
        <v/>
      </c>
      <c r="R203" t="str">
        <f t="array" ref="R203">IF(Q203="","",RANK(Q203, $Q$2:$Q$241) + COUNTIFS($Q$2:$Q$241, Q203, $P$2:$P$241, "&lt;"&amp;P203) + COUNTIFS($Q$2:$Q$241, Q203, $P$2:$P$241, P203, $M$2:$M$241, "&lt;"&amp;M203))</f>
        <v/>
      </c>
      <c r="S203" t="str">
        <f>IF(FRL!F203="","",FRL!F203)</f>
        <v/>
      </c>
      <c r="T203" s="6" t="str">
        <f t="shared" si="22"/>
        <v/>
      </c>
      <c r="U203" s="6" t="str">
        <f t="shared" si="23"/>
        <v/>
      </c>
      <c r="V203" t="str">
        <f>IF(R203="","",FRL!H203)</f>
        <v/>
      </c>
    </row>
    <row r="204" spans="1:22" x14ac:dyDescent="0.25">
      <c r="A204" t="str">
        <f>IF(Win!A204="","",Win!A204)</f>
        <v/>
      </c>
      <c r="B204" t="str">
        <f>IF(Win!B204="","",VALUE(Win!B204))</f>
        <v/>
      </c>
      <c r="C204" t="str">
        <f>IF(Win!C204="","",Win!C204)</f>
        <v/>
      </c>
      <c r="D204" t="str">
        <f>IF(Win!D204="","",Win!D204)</f>
        <v/>
      </c>
      <c r="E204" s="19" t="str">
        <f t="shared" si="18"/>
        <v/>
      </c>
      <c r="F204" t="str">
        <f t="array" ref="F204">IF(E204="","",RANK(E204, $E$2:$E$241) + COUNTIFS($E$2:$E$241, E204, $D$2:$D$241, "&lt;"&amp;D204) + COUNTIFS($E$2:$E$241, E204, $D$2:$D$241, D204, $A$2:$A$241, "&lt;"&amp;A204))</f>
        <v/>
      </c>
      <c r="G204" t="str">
        <f>IF(Win!F204="","",Win!F204)</f>
        <v/>
      </c>
      <c r="H204" s="6" t="str">
        <f t="shared" si="19"/>
        <v/>
      </c>
      <c r="I204" s="6" t="str">
        <f t="shared" si="20"/>
        <v/>
      </c>
      <c r="J204" t="str">
        <f>IF(F204="","",Win!H204)</f>
        <v/>
      </c>
      <c r="M204" t="str">
        <f>IF(FRL!A204="","",FRL!A204)</f>
        <v/>
      </c>
      <c r="N204" t="str">
        <f>IF(FRL!B204="","",FRL!B204)</f>
        <v/>
      </c>
      <c r="O204" t="str">
        <f>IF(FRL!C204="","",FRL!C204)</f>
        <v/>
      </c>
      <c r="P204" t="str">
        <f>IF(FRL!D204="","",FRL!D204)</f>
        <v/>
      </c>
      <c r="Q204" s="19" t="str">
        <f t="shared" si="21"/>
        <v/>
      </c>
      <c r="R204" t="str">
        <f t="array" ref="R204">IF(Q204="","",RANK(Q204, $Q$2:$Q$241) + COUNTIFS($Q$2:$Q$241, Q204, $P$2:$P$241, "&lt;"&amp;P204) + COUNTIFS($Q$2:$Q$241, Q204, $P$2:$P$241, P204, $M$2:$M$241, "&lt;"&amp;M204))</f>
        <v/>
      </c>
      <c r="S204" t="str">
        <f>IF(FRL!F204="","",FRL!F204)</f>
        <v/>
      </c>
      <c r="T204" s="6" t="str">
        <f t="shared" si="22"/>
        <v/>
      </c>
      <c r="U204" s="6" t="str">
        <f t="shared" si="23"/>
        <v/>
      </c>
      <c r="V204" t="str">
        <f>IF(R204="","",FRL!H204)</f>
        <v/>
      </c>
    </row>
    <row r="205" spans="1:22" x14ac:dyDescent="0.25">
      <c r="A205" t="str">
        <f>IF(Win!A205="","",Win!A205)</f>
        <v/>
      </c>
      <c r="B205" t="str">
        <f>IF(Win!B205="","",VALUE(Win!B205))</f>
        <v/>
      </c>
      <c r="C205" t="str">
        <f>IF(Win!C205="","",Win!C205)</f>
        <v/>
      </c>
      <c r="D205" t="str">
        <f>IF(Win!D205="","",Win!D205)</f>
        <v/>
      </c>
      <c r="E205" s="19" t="str">
        <f t="shared" si="18"/>
        <v/>
      </c>
      <c r="F205" t="str">
        <f t="array" ref="F205">IF(E205="","",RANK(E205, $E$2:$E$241) + COUNTIFS($E$2:$E$241, E205, $D$2:$D$241, "&lt;"&amp;D205) + COUNTIFS($E$2:$E$241, E205, $D$2:$D$241, D205, $A$2:$A$241, "&lt;"&amp;A205))</f>
        <v/>
      </c>
      <c r="G205" t="str">
        <f>IF(Win!F205="","",Win!F205)</f>
        <v/>
      </c>
      <c r="H205" s="6" t="str">
        <f t="shared" si="19"/>
        <v/>
      </c>
      <c r="I205" s="6" t="str">
        <f t="shared" si="20"/>
        <v/>
      </c>
      <c r="J205" t="str">
        <f>IF(F205="","",Win!H205)</f>
        <v/>
      </c>
      <c r="M205" t="str">
        <f>IF(FRL!A205="","",FRL!A205)</f>
        <v/>
      </c>
      <c r="N205" t="str">
        <f>IF(FRL!B205="","",FRL!B205)</f>
        <v/>
      </c>
      <c r="O205" t="str">
        <f>IF(FRL!C205="","",FRL!C205)</f>
        <v/>
      </c>
      <c r="P205" t="str">
        <f>IF(FRL!D205="","",FRL!D205)</f>
        <v/>
      </c>
      <c r="Q205" s="19" t="str">
        <f t="shared" si="21"/>
        <v/>
      </c>
      <c r="R205" t="str">
        <f t="array" ref="R205">IF(Q205="","",RANK(Q205, $Q$2:$Q$241) + COUNTIFS($Q$2:$Q$241, Q205, $P$2:$P$241, "&lt;"&amp;P205) + COUNTIFS($Q$2:$Q$241, Q205, $P$2:$P$241, P205, $M$2:$M$241, "&lt;"&amp;M205))</f>
        <v/>
      </c>
      <c r="S205" t="str">
        <f>IF(FRL!F205="","",FRL!F205)</f>
        <v/>
      </c>
      <c r="T205" s="6" t="str">
        <f t="shared" si="22"/>
        <v/>
      </c>
      <c r="U205" s="6" t="str">
        <f t="shared" si="23"/>
        <v/>
      </c>
      <c r="V205" t="str">
        <f>IF(R205="","",FRL!H205)</f>
        <v/>
      </c>
    </row>
    <row r="206" spans="1:22" x14ac:dyDescent="0.25">
      <c r="A206" t="str">
        <f>IF(Win!A206="","",Win!A206)</f>
        <v/>
      </c>
      <c r="B206" t="str">
        <f>IF(Win!B206="","",VALUE(Win!B206))</f>
        <v/>
      </c>
      <c r="C206" t="str">
        <f>IF(Win!C206="","",Win!C206)</f>
        <v/>
      </c>
      <c r="D206" t="str">
        <f>IF(Win!D206="","",Win!D206)</f>
        <v/>
      </c>
      <c r="E206" s="19" t="str">
        <f t="shared" si="18"/>
        <v/>
      </c>
      <c r="F206" t="str">
        <f t="array" ref="F206">IF(E206="","",RANK(E206, $E$2:$E$241) + COUNTIFS($E$2:$E$241, E206, $D$2:$D$241, "&lt;"&amp;D206) + COUNTIFS($E$2:$E$241, E206, $D$2:$D$241, D206, $A$2:$A$241, "&lt;"&amp;A206))</f>
        <v/>
      </c>
      <c r="G206" t="str">
        <f>IF(Win!F206="","",Win!F206)</f>
        <v/>
      </c>
      <c r="H206" s="6" t="str">
        <f t="shared" si="19"/>
        <v/>
      </c>
      <c r="I206" s="6" t="str">
        <f t="shared" si="20"/>
        <v/>
      </c>
      <c r="J206" t="str">
        <f>IF(F206="","",Win!H206)</f>
        <v/>
      </c>
      <c r="M206" t="str">
        <f>IF(FRL!A206="","",FRL!A206)</f>
        <v/>
      </c>
      <c r="N206" t="str">
        <f>IF(FRL!B206="","",FRL!B206)</f>
        <v/>
      </c>
      <c r="O206" t="str">
        <f>IF(FRL!C206="","",FRL!C206)</f>
        <v/>
      </c>
      <c r="P206" t="str">
        <f>IF(FRL!D206="","",FRL!D206)</f>
        <v/>
      </c>
      <c r="Q206" s="19" t="str">
        <f t="shared" si="21"/>
        <v/>
      </c>
      <c r="R206" t="str">
        <f t="array" ref="R206">IF(Q206="","",RANK(Q206, $Q$2:$Q$241) + COUNTIFS($Q$2:$Q$241, Q206, $P$2:$P$241, "&lt;"&amp;P206) + COUNTIFS($Q$2:$Q$241, Q206, $P$2:$P$241, P206, $M$2:$M$241, "&lt;"&amp;M206))</f>
        <v/>
      </c>
      <c r="S206" t="str">
        <f>IF(FRL!F206="","",FRL!F206)</f>
        <v/>
      </c>
      <c r="T206" s="6" t="str">
        <f t="shared" si="22"/>
        <v/>
      </c>
      <c r="U206" s="6" t="str">
        <f t="shared" si="23"/>
        <v/>
      </c>
      <c r="V206" t="str">
        <f>IF(R206="","",FRL!H206)</f>
        <v/>
      </c>
    </row>
    <row r="207" spans="1:22" x14ac:dyDescent="0.25">
      <c r="A207" t="str">
        <f>IF(Win!A207="","",Win!A207)</f>
        <v/>
      </c>
      <c r="B207" t="str">
        <f>IF(Win!B207="","",VALUE(Win!B207))</f>
        <v/>
      </c>
      <c r="C207" t="str">
        <f>IF(Win!C207="","",Win!C207)</f>
        <v/>
      </c>
      <c r="D207" t="str">
        <f>IF(Win!D207="","",Win!D207)</f>
        <v/>
      </c>
      <c r="E207" s="19" t="str">
        <f t="shared" si="18"/>
        <v/>
      </c>
      <c r="F207" t="str">
        <f t="array" ref="F207">IF(E207="","",RANK(E207, $E$2:$E$241) + COUNTIFS($E$2:$E$241, E207, $D$2:$D$241, "&lt;"&amp;D207) + COUNTIFS($E$2:$E$241, E207, $D$2:$D$241, D207, $A$2:$A$241, "&lt;"&amp;A207))</f>
        <v/>
      </c>
      <c r="G207" t="str">
        <f>IF(Win!F207="","",Win!F207)</f>
        <v/>
      </c>
      <c r="H207" s="6" t="str">
        <f t="shared" si="19"/>
        <v/>
      </c>
      <c r="I207" s="6" t="str">
        <f t="shared" si="20"/>
        <v/>
      </c>
      <c r="J207" t="str">
        <f>IF(F207="","",Win!H207)</f>
        <v/>
      </c>
      <c r="M207" t="str">
        <f>IF(FRL!A207="","",FRL!A207)</f>
        <v/>
      </c>
      <c r="N207" t="str">
        <f>IF(FRL!B207="","",FRL!B207)</f>
        <v/>
      </c>
      <c r="O207" t="str">
        <f>IF(FRL!C207="","",FRL!C207)</f>
        <v/>
      </c>
      <c r="P207" t="str">
        <f>IF(FRL!D207="","",FRL!D207)</f>
        <v/>
      </c>
      <c r="Q207" s="19" t="str">
        <f t="shared" si="21"/>
        <v/>
      </c>
      <c r="R207" t="str">
        <f t="array" ref="R207">IF(Q207="","",RANK(Q207, $Q$2:$Q$241) + COUNTIFS($Q$2:$Q$241, Q207, $P$2:$P$241, "&lt;"&amp;P207) + COUNTIFS($Q$2:$Q$241, Q207, $P$2:$P$241, P207, $M$2:$M$241, "&lt;"&amp;M207))</f>
        <v/>
      </c>
      <c r="S207" t="str">
        <f>IF(FRL!F207="","",FRL!F207)</f>
        <v/>
      </c>
      <c r="T207" s="6" t="str">
        <f t="shared" si="22"/>
        <v/>
      </c>
      <c r="U207" s="6" t="str">
        <f t="shared" si="23"/>
        <v/>
      </c>
      <c r="V207" t="str">
        <f>IF(R207="","",FRL!H207)</f>
        <v/>
      </c>
    </row>
    <row r="208" spans="1:22" x14ac:dyDescent="0.25">
      <c r="A208" t="str">
        <f>IF(Win!A208="","",Win!A208)</f>
        <v/>
      </c>
      <c r="B208" t="str">
        <f>IF(Win!B208="","",VALUE(Win!B208))</f>
        <v/>
      </c>
      <c r="C208" t="str">
        <f>IF(Win!C208="","",Win!C208)</f>
        <v/>
      </c>
      <c r="D208" t="str">
        <f>IF(Win!D208="","",Win!D208)</f>
        <v/>
      </c>
      <c r="E208" s="19" t="str">
        <f t="shared" si="18"/>
        <v/>
      </c>
      <c r="F208" t="str">
        <f t="array" ref="F208">IF(E208="","",RANK(E208, $E$2:$E$241) + COUNTIFS($E$2:$E$241, E208, $D$2:$D$241, "&lt;"&amp;D208) + COUNTIFS($E$2:$E$241, E208, $D$2:$D$241, D208, $A$2:$A$241, "&lt;"&amp;A208))</f>
        <v/>
      </c>
      <c r="G208" t="str">
        <f>IF(Win!F208="","",Win!F208)</f>
        <v/>
      </c>
      <c r="H208" s="6" t="str">
        <f t="shared" si="19"/>
        <v/>
      </c>
      <c r="I208" s="6" t="str">
        <f t="shared" si="20"/>
        <v/>
      </c>
      <c r="J208" t="str">
        <f>IF(F208="","",Win!H208)</f>
        <v/>
      </c>
      <c r="M208" t="str">
        <f>IF(FRL!A208="","",FRL!A208)</f>
        <v/>
      </c>
      <c r="N208" t="str">
        <f>IF(FRL!B208="","",FRL!B208)</f>
        <v/>
      </c>
      <c r="O208" t="str">
        <f>IF(FRL!C208="","",FRL!C208)</f>
        <v/>
      </c>
      <c r="P208" t="str">
        <f>IF(FRL!D208="","",FRL!D208)</f>
        <v/>
      </c>
      <c r="Q208" s="19" t="str">
        <f t="shared" si="21"/>
        <v/>
      </c>
      <c r="R208" t="str">
        <f t="array" ref="R208">IF(Q208="","",RANK(Q208, $Q$2:$Q$241) + COUNTIFS($Q$2:$Q$241, Q208, $P$2:$P$241, "&lt;"&amp;P208) + COUNTIFS($Q$2:$Q$241, Q208, $P$2:$P$241, P208, $M$2:$M$241, "&lt;"&amp;M208))</f>
        <v/>
      </c>
      <c r="S208" t="str">
        <f>IF(FRL!F208="","",FRL!F208)</f>
        <v/>
      </c>
      <c r="T208" s="6" t="str">
        <f t="shared" si="22"/>
        <v/>
      </c>
      <c r="U208" s="6" t="str">
        <f t="shared" si="23"/>
        <v/>
      </c>
      <c r="V208" t="str">
        <f>IF(R208="","",FRL!H208)</f>
        <v/>
      </c>
    </row>
    <row r="209" spans="1:22" x14ac:dyDescent="0.25">
      <c r="A209" t="str">
        <f>IF(Win!A209="","",Win!A209)</f>
        <v/>
      </c>
      <c r="B209" t="str">
        <f>IF(Win!B209="","",VALUE(Win!B209))</f>
        <v/>
      </c>
      <c r="C209" t="str">
        <f>IF(Win!C209="","",Win!C209)</f>
        <v/>
      </c>
      <c r="D209" t="str">
        <f>IF(Win!D209="","",Win!D209)</f>
        <v/>
      </c>
      <c r="E209" s="19" t="str">
        <f t="shared" si="18"/>
        <v/>
      </c>
      <c r="F209" t="str">
        <f t="array" ref="F209">IF(E209="","",RANK(E209, $E$2:$E$241) + COUNTIFS($E$2:$E$241, E209, $D$2:$D$241, "&lt;"&amp;D209) + COUNTIFS($E$2:$E$241, E209, $D$2:$D$241, D209, $A$2:$A$241, "&lt;"&amp;A209))</f>
        <v/>
      </c>
      <c r="G209" t="str">
        <f>IF(Win!F209="","",Win!F209)</f>
        <v/>
      </c>
      <c r="H209" s="6" t="str">
        <f t="shared" si="19"/>
        <v/>
      </c>
      <c r="I209" s="6" t="str">
        <f t="shared" si="20"/>
        <v/>
      </c>
      <c r="J209" t="str">
        <f>IF(F209="","",Win!H209)</f>
        <v/>
      </c>
      <c r="M209" t="str">
        <f>IF(FRL!A209="","",FRL!A209)</f>
        <v/>
      </c>
      <c r="N209" t="str">
        <f>IF(FRL!B209="","",FRL!B209)</f>
        <v/>
      </c>
      <c r="O209" t="str">
        <f>IF(FRL!C209="","",FRL!C209)</f>
        <v/>
      </c>
      <c r="P209" t="str">
        <f>IF(FRL!D209="","",FRL!D209)</f>
        <v/>
      </c>
      <c r="Q209" s="19" t="str">
        <f t="shared" si="21"/>
        <v/>
      </c>
      <c r="R209" t="str">
        <f t="array" ref="R209">IF(Q209="","",RANK(Q209, $Q$2:$Q$241) + COUNTIFS($Q$2:$Q$241, Q209, $P$2:$P$241, "&lt;"&amp;P209) + COUNTIFS($Q$2:$Q$241, Q209, $P$2:$P$241, P209, $M$2:$M$241, "&lt;"&amp;M209))</f>
        <v/>
      </c>
      <c r="S209" t="str">
        <f>IF(FRL!F209="","",FRL!F209)</f>
        <v/>
      </c>
      <c r="T209" s="6" t="str">
        <f t="shared" si="22"/>
        <v/>
      </c>
      <c r="U209" s="6" t="str">
        <f t="shared" si="23"/>
        <v/>
      </c>
      <c r="V209" t="str">
        <f>IF(R209="","",FRL!H209)</f>
        <v/>
      </c>
    </row>
    <row r="210" spans="1:22" x14ac:dyDescent="0.25">
      <c r="A210" t="str">
        <f>IF(Win!A210="","",Win!A210)</f>
        <v/>
      </c>
      <c r="B210" t="str">
        <f>IF(Win!B210="","",VALUE(Win!B210))</f>
        <v/>
      </c>
      <c r="C210" t="str">
        <f>IF(Win!C210="","",Win!C210)</f>
        <v/>
      </c>
      <c r="D210" t="str">
        <f>IF(Win!D210="","",Win!D210)</f>
        <v/>
      </c>
      <c r="E210" s="19" t="str">
        <f t="shared" si="18"/>
        <v/>
      </c>
      <c r="F210" t="str">
        <f t="array" ref="F210">IF(E210="","",RANK(E210, $E$2:$E$241) + COUNTIFS($E$2:$E$241, E210, $D$2:$D$241, "&lt;"&amp;D210) + COUNTIFS($E$2:$E$241, E210, $D$2:$D$241, D210, $A$2:$A$241, "&lt;"&amp;A210))</f>
        <v/>
      </c>
      <c r="G210" t="str">
        <f>IF(Win!F210="","",Win!F210)</f>
        <v/>
      </c>
      <c r="H210" s="6" t="str">
        <f t="shared" si="19"/>
        <v/>
      </c>
      <c r="I210" s="6" t="str">
        <f t="shared" si="20"/>
        <v/>
      </c>
      <c r="J210" t="str">
        <f>IF(F210="","",Win!H210)</f>
        <v/>
      </c>
      <c r="M210" t="str">
        <f>IF(FRL!A210="","",FRL!A210)</f>
        <v/>
      </c>
      <c r="N210" t="str">
        <f>IF(FRL!B210="","",FRL!B210)</f>
        <v/>
      </c>
      <c r="O210" t="str">
        <f>IF(FRL!C210="","",FRL!C210)</f>
        <v/>
      </c>
      <c r="P210" t="str">
        <f>IF(FRL!D210="","",FRL!D210)</f>
        <v/>
      </c>
      <c r="Q210" s="19" t="str">
        <f t="shared" si="21"/>
        <v/>
      </c>
      <c r="R210" t="str">
        <f t="array" ref="R210">IF(Q210="","",RANK(Q210, $Q$2:$Q$241) + COUNTIFS($Q$2:$Q$241, Q210, $P$2:$P$241, "&lt;"&amp;P210) + COUNTIFS($Q$2:$Q$241, Q210, $P$2:$P$241, P210, $M$2:$M$241, "&lt;"&amp;M210))</f>
        <v/>
      </c>
      <c r="S210" t="str">
        <f>IF(FRL!F210="","",FRL!F210)</f>
        <v/>
      </c>
      <c r="T210" s="6" t="str">
        <f t="shared" si="22"/>
        <v/>
      </c>
      <c r="U210" s="6" t="str">
        <f t="shared" si="23"/>
        <v/>
      </c>
      <c r="V210" t="str">
        <f>IF(R210="","",FRL!H210)</f>
        <v/>
      </c>
    </row>
    <row r="211" spans="1:22" x14ac:dyDescent="0.25">
      <c r="A211" t="str">
        <f>IF(Win!A211="","",Win!A211)</f>
        <v/>
      </c>
      <c r="B211" t="str">
        <f>IF(Win!B211="","",VALUE(Win!B211))</f>
        <v/>
      </c>
      <c r="C211" t="str">
        <f>IF(Win!C211="","",Win!C211)</f>
        <v/>
      </c>
      <c r="D211" t="str">
        <f>IF(Win!D211="","",Win!D211)</f>
        <v/>
      </c>
      <c r="E211" s="19" t="str">
        <f t="shared" si="18"/>
        <v/>
      </c>
      <c r="F211" t="str">
        <f t="array" ref="F211">IF(E211="","",RANK(E211, $E$2:$E$241) + COUNTIFS($E$2:$E$241, E211, $D$2:$D$241, "&lt;"&amp;D211) + COUNTIFS($E$2:$E$241, E211, $D$2:$D$241, D211, $A$2:$A$241, "&lt;"&amp;A211))</f>
        <v/>
      </c>
      <c r="G211" t="str">
        <f>IF(Win!F211="","",Win!F211)</f>
        <v/>
      </c>
      <c r="H211" s="6" t="str">
        <f t="shared" si="19"/>
        <v/>
      </c>
      <c r="I211" s="6" t="str">
        <f t="shared" si="20"/>
        <v/>
      </c>
      <c r="J211" t="str">
        <f>IF(F211="","",Win!H211)</f>
        <v/>
      </c>
      <c r="M211" t="str">
        <f>IF(FRL!A211="","",FRL!A211)</f>
        <v/>
      </c>
      <c r="N211" t="str">
        <f>IF(FRL!B211="","",FRL!B211)</f>
        <v/>
      </c>
      <c r="O211" t="str">
        <f>IF(FRL!C211="","",FRL!C211)</f>
        <v/>
      </c>
      <c r="P211" t="str">
        <f>IF(FRL!D211="","",FRL!D211)</f>
        <v/>
      </c>
      <c r="Q211" s="19" t="str">
        <f t="shared" si="21"/>
        <v/>
      </c>
      <c r="R211" t="str">
        <f t="array" ref="R211">IF(Q211="","",RANK(Q211, $Q$2:$Q$241) + COUNTIFS($Q$2:$Q$241, Q211, $P$2:$P$241, "&lt;"&amp;P211) + COUNTIFS($Q$2:$Q$241, Q211, $P$2:$P$241, P211, $M$2:$M$241, "&lt;"&amp;M211))</f>
        <v/>
      </c>
      <c r="S211" t="str">
        <f>IF(FRL!F211="","",FRL!F211)</f>
        <v/>
      </c>
      <c r="T211" s="6" t="str">
        <f t="shared" si="22"/>
        <v/>
      </c>
      <c r="U211" s="6" t="str">
        <f t="shared" si="23"/>
        <v/>
      </c>
      <c r="V211" t="str">
        <f>IF(R211="","",FRL!H211)</f>
        <v/>
      </c>
    </row>
    <row r="212" spans="1:22" x14ac:dyDescent="0.25">
      <c r="A212" t="str">
        <f>IF(Win!A212="","",Win!A212)</f>
        <v/>
      </c>
      <c r="B212" t="str">
        <f>IF(Win!B212="","",VALUE(Win!B212))</f>
        <v/>
      </c>
      <c r="C212" t="str">
        <f>IF(Win!C212="","",Win!C212)</f>
        <v/>
      </c>
      <c r="D212" t="str">
        <f>IF(Win!D212="","",Win!D212)</f>
        <v/>
      </c>
      <c r="E212" s="19" t="str">
        <f t="shared" si="18"/>
        <v/>
      </c>
      <c r="F212" t="str">
        <f t="array" ref="F212">IF(E212="","",RANK(E212, $E$2:$E$241) + COUNTIFS($E$2:$E$241, E212, $D$2:$D$241, "&lt;"&amp;D212) + COUNTIFS($E$2:$E$241, E212, $D$2:$D$241, D212, $A$2:$A$241, "&lt;"&amp;A212))</f>
        <v/>
      </c>
      <c r="G212" t="str">
        <f>IF(Win!F212="","",Win!F212)</f>
        <v/>
      </c>
      <c r="H212" s="6" t="str">
        <f t="shared" si="19"/>
        <v/>
      </c>
      <c r="I212" s="6" t="str">
        <f t="shared" si="20"/>
        <v/>
      </c>
      <c r="J212" t="str">
        <f>IF(F212="","",Win!H212)</f>
        <v/>
      </c>
      <c r="M212" t="str">
        <f>IF(FRL!A212="","",FRL!A212)</f>
        <v/>
      </c>
      <c r="N212" t="str">
        <f>IF(FRL!B212="","",FRL!B212)</f>
        <v/>
      </c>
      <c r="O212" t="str">
        <f>IF(FRL!C212="","",FRL!C212)</f>
        <v/>
      </c>
      <c r="P212" t="str">
        <f>IF(FRL!D212="","",FRL!D212)</f>
        <v/>
      </c>
      <c r="Q212" s="19" t="str">
        <f t="shared" si="21"/>
        <v/>
      </c>
      <c r="R212" t="str">
        <f t="array" ref="R212">IF(Q212="","",RANK(Q212, $Q$2:$Q$241) + COUNTIFS($Q$2:$Q$241, Q212, $P$2:$P$241, "&lt;"&amp;P212) + COUNTIFS($Q$2:$Q$241, Q212, $P$2:$P$241, P212, $M$2:$M$241, "&lt;"&amp;M212))</f>
        <v/>
      </c>
      <c r="S212" t="str">
        <f>IF(FRL!F212="","",FRL!F212)</f>
        <v/>
      </c>
      <c r="T212" s="6" t="str">
        <f t="shared" si="22"/>
        <v/>
      </c>
      <c r="U212" s="6" t="str">
        <f t="shared" si="23"/>
        <v/>
      </c>
      <c r="V212" t="str">
        <f>IF(R212="","",FRL!H212)</f>
        <v/>
      </c>
    </row>
    <row r="213" spans="1:22" x14ac:dyDescent="0.25">
      <c r="A213" t="str">
        <f>IF(Win!A213="","",Win!A213)</f>
        <v/>
      </c>
      <c r="B213" t="str">
        <f>IF(Win!B213="","",VALUE(Win!B213))</f>
        <v/>
      </c>
      <c r="C213" t="str">
        <f>IF(Win!C213="","",Win!C213)</f>
        <v/>
      </c>
      <c r="D213" t="str">
        <f>IF(Win!D213="","",Win!D213)</f>
        <v/>
      </c>
      <c r="E213" s="19" t="str">
        <f t="shared" si="18"/>
        <v/>
      </c>
      <c r="F213" t="str">
        <f t="array" ref="F213">IF(E213="","",RANK(E213, $E$2:$E$241) + COUNTIFS($E$2:$E$241, E213, $D$2:$D$241, "&lt;"&amp;D213) + COUNTIFS($E$2:$E$241, E213, $D$2:$D$241, D213, $A$2:$A$241, "&lt;"&amp;A213))</f>
        <v/>
      </c>
      <c r="G213" t="str">
        <f>IF(Win!F213="","",Win!F213)</f>
        <v/>
      </c>
      <c r="H213" s="6" t="str">
        <f t="shared" si="19"/>
        <v/>
      </c>
      <c r="I213" s="6" t="str">
        <f t="shared" si="20"/>
        <v/>
      </c>
      <c r="J213" t="str">
        <f>IF(F213="","",Win!H213)</f>
        <v/>
      </c>
      <c r="M213" t="str">
        <f>IF(FRL!A213="","",FRL!A213)</f>
        <v/>
      </c>
      <c r="N213" t="str">
        <f>IF(FRL!B213="","",FRL!B213)</f>
        <v/>
      </c>
      <c r="O213" t="str">
        <f>IF(FRL!C213="","",FRL!C213)</f>
        <v/>
      </c>
      <c r="P213" t="str">
        <f>IF(FRL!D213="","",FRL!D213)</f>
        <v/>
      </c>
      <c r="Q213" s="19" t="str">
        <f t="shared" si="21"/>
        <v/>
      </c>
      <c r="R213" t="str">
        <f t="array" ref="R213">IF(Q213="","",RANK(Q213, $Q$2:$Q$241) + COUNTIFS($Q$2:$Q$241, Q213, $P$2:$P$241, "&lt;"&amp;P213) + COUNTIFS($Q$2:$Q$241, Q213, $P$2:$P$241, P213, $M$2:$M$241, "&lt;"&amp;M213))</f>
        <v/>
      </c>
      <c r="S213" t="str">
        <f>IF(FRL!F213="","",FRL!F213)</f>
        <v/>
      </c>
      <c r="T213" s="6" t="str">
        <f t="shared" si="22"/>
        <v/>
      </c>
      <c r="U213" s="6" t="str">
        <f t="shared" si="23"/>
        <v/>
      </c>
      <c r="V213" t="str">
        <f>IF(R213="","",FRL!H213)</f>
        <v/>
      </c>
    </row>
    <row r="214" spans="1:22" x14ac:dyDescent="0.25">
      <c r="A214" t="str">
        <f>IF(Win!A214="","",Win!A214)</f>
        <v/>
      </c>
      <c r="B214" t="str">
        <f>IF(Win!B214="","",VALUE(Win!B214))</f>
        <v/>
      </c>
      <c r="C214" t="str">
        <f>IF(Win!C214="","",Win!C214)</f>
        <v/>
      </c>
      <c r="D214" t="str">
        <f>IF(Win!D214="","",Win!D214)</f>
        <v/>
      </c>
      <c r="E214" s="19" t="str">
        <f t="shared" si="18"/>
        <v/>
      </c>
      <c r="F214" t="str">
        <f t="array" ref="F214">IF(E214="","",RANK(E214, $E$2:$E$241) + COUNTIFS($E$2:$E$241, E214, $D$2:$D$241, "&lt;"&amp;D214) + COUNTIFS($E$2:$E$241, E214, $D$2:$D$241, D214, $A$2:$A$241, "&lt;"&amp;A214))</f>
        <v/>
      </c>
      <c r="G214" t="str">
        <f>IF(Win!F214="","",Win!F214)</f>
        <v/>
      </c>
      <c r="H214" s="6" t="str">
        <f t="shared" si="19"/>
        <v/>
      </c>
      <c r="I214" s="6" t="str">
        <f t="shared" si="20"/>
        <v/>
      </c>
      <c r="J214" t="str">
        <f>IF(F214="","",Win!H214)</f>
        <v/>
      </c>
      <c r="M214" t="str">
        <f>IF(FRL!A214="","",FRL!A214)</f>
        <v/>
      </c>
      <c r="N214" t="str">
        <f>IF(FRL!B214="","",FRL!B214)</f>
        <v/>
      </c>
      <c r="O214" t="str">
        <f>IF(FRL!C214="","",FRL!C214)</f>
        <v/>
      </c>
      <c r="P214" t="str">
        <f>IF(FRL!D214="","",FRL!D214)</f>
        <v/>
      </c>
      <c r="Q214" s="19" t="str">
        <f t="shared" si="21"/>
        <v/>
      </c>
      <c r="R214" t="str">
        <f t="array" ref="R214">IF(Q214="","",RANK(Q214, $Q$2:$Q$241) + COUNTIFS($Q$2:$Q$241, Q214, $P$2:$P$241, "&lt;"&amp;P214) + COUNTIFS($Q$2:$Q$241, Q214, $P$2:$P$241, P214, $M$2:$M$241, "&lt;"&amp;M214))</f>
        <v/>
      </c>
      <c r="S214" t="str">
        <f>IF(FRL!F214="","",FRL!F214)</f>
        <v/>
      </c>
      <c r="T214" s="6" t="str">
        <f t="shared" si="22"/>
        <v/>
      </c>
      <c r="U214" s="6" t="str">
        <f t="shared" si="23"/>
        <v/>
      </c>
      <c r="V214" t="str">
        <f>IF(R214="","",FRL!H214)</f>
        <v/>
      </c>
    </row>
    <row r="215" spans="1:22" x14ac:dyDescent="0.25">
      <c r="A215" t="str">
        <f>IF(Win!A215="","",Win!A215)</f>
        <v/>
      </c>
      <c r="B215" t="str">
        <f>IF(Win!B215="","",VALUE(Win!B215))</f>
        <v/>
      </c>
      <c r="C215" t="str">
        <f>IF(Win!C215="","",Win!C215)</f>
        <v/>
      </c>
      <c r="D215" t="str">
        <f>IF(Win!D215="","",Win!D215)</f>
        <v/>
      </c>
      <c r="E215" s="19" t="str">
        <f t="shared" si="18"/>
        <v/>
      </c>
      <c r="F215" t="str">
        <f t="array" ref="F215">IF(E215="","",RANK(E215, $E$2:$E$241) + COUNTIFS($E$2:$E$241, E215, $D$2:$D$241, "&lt;"&amp;D215) + COUNTIFS($E$2:$E$241, E215, $D$2:$D$241, D215, $A$2:$A$241, "&lt;"&amp;A215))</f>
        <v/>
      </c>
      <c r="G215" t="str">
        <f>IF(Win!F215="","",Win!F215)</f>
        <v/>
      </c>
      <c r="H215" s="6" t="str">
        <f t="shared" si="19"/>
        <v/>
      </c>
      <c r="I215" s="6" t="str">
        <f t="shared" si="20"/>
        <v/>
      </c>
      <c r="J215" t="str">
        <f>IF(F215="","",Win!H215)</f>
        <v/>
      </c>
      <c r="M215" t="str">
        <f>IF(FRL!A215="","",FRL!A215)</f>
        <v/>
      </c>
      <c r="N215" t="str">
        <f>IF(FRL!B215="","",FRL!B215)</f>
        <v/>
      </c>
      <c r="O215" t="str">
        <f>IF(FRL!C215="","",FRL!C215)</f>
        <v/>
      </c>
      <c r="P215" t="str">
        <f>IF(FRL!D215="","",FRL!D215)</f>
        <v/>
      </c>
      <c r="Q215" s="19" t="str">
        <f t="shared" si="21"/>
        <v/>
      </c>
      <c r="R215" t="str">
        <f t="array" ref="R215">IF(Q215="","",RANK(Q215, $Q$2:$Q$241) + COUNTIFS($Q$2:$Q$241, Q215, $P$2:$P$241, "&lt;"&amp;P215) + COUNTIFS($Q$2:$Q$241, Q215, $P$2:$P$241, P215, $M$2:$M$241, "&lt;"&amp;M215))</f>
        <v/>
      </c>
      <c r="S215" t="str">
        <f>IF(FRL!F215="","",FRL!F215)</f>
        <v/>
      </c>
      <c r="T215" s="6" t="str">
        <f t="shared" si="22"/>
        <v/>
      </c>
      <c r="U215" s="6" t="str">
        <f t="shared" si="23"/>
        <v/>
      </c>
      <c r="V215" t="str">
        <f>IF(R215="","",FRL!H215)</f>
        <v/>
      </c>
    </row>
    <row r="216" spans="1:22" x14ac:dyDescent="0.25">
      <c r="A216" t="str">
        <f>IF(Win!A216="","",Win!A216)</f>
        <v/>
      </c>
      <c r="B216" t="str">
        <f>IF(Win!B216="","",VALUE(Win!B216))</f>
        <v/>
      </c>
      <c r="C216" t="str">
        <f>IF(Win!C216="","",Win!C216)</f>
        <v/>
      </c>
      <c r="D216" t="str">
        <f>IF(Win!D216="","",Win!D216)</f>
        <v/>
      </c>
      <c r="E216" s="19" t="str">
        <f t="shared" si="18"/>
        <v/>
      </c>
      <c r="F216" t="str">
        <f t="array" ref="F216">IF(E216="","",RANK(E216, $E$2:$E$241) + COUNTIFS($E$2:$E$241, E216, $D$2:$D$241, "&lt;"&amp;D216) + COUNTIFS($E$2:$E$241, E216, $D$2:$D$241, D216, $A$2:$A$241, "&lt;"&amp;A216))</f>
        <v/>
      </c>
      <c r="G216" t="str">
        <f>IF(Win!F216="","",Win!F216)</f>
        <v/>
      </c>
      <c r="H216" s="6" t="str">
        <f t="shared" si="19"/>
        <v/>
      </c>
      <c r="I216" s="6" t="str">
        <f t="shared" si="20"/>
        <v/>
      </c>
      <c r="J216" t="str">
        <f>IF(F216="","",Win!H216)</f>
        <v/>
      </c>
      <c r="M216" t="str">
        <f>IF(FRL!A216="","",FRL!A216)</f>
        <v/>
      </c>
      <c r="N216" t="str">
        <f>IF(FRL!B216="","",FRL!B216)</f>
        <v/>
      </c>
      <c r="O216" t="str">
        <f>IF(FRL!C216="","",FRL!C216)</f>
        <v/>
      </c>
      <c r="P216" t="str">
        <f>IF(FRL!D216="","",FRL!D216)</f>
        <v/>
      </c>
      <c r="Q216" s="19" t="str">
        <f t="shared" si="21"/>
        <v/>
      </c>
      <c r="R216" t="str">
        <f t="array" ref="R216">IF(Q216="","",RANK(Q216, $Q$2:$Q$241) + COUNTIFS($Q$2:$Q$241, Q216, $P$2:$P$241, "&lt;"&amp;P216) + COUNTIFS($Q$2:$Q$241, Q216, $P$2:$P$241, P216, $M$2:$M$241, "&lt;"&amp;M216))</f>
        <v/>
      </c>
      <c r="S216" t="str">
        <f>IF(FRL!F216="","",FRL!F216)</f>
        <v/>
      </c>
      <c r="T216" s="6" t="str">
        <f t="shared" si="22"/>
        <v/>
      </c>
      <c r="U216" s="6" t="str">
        <f t="shared" si="23"/>
        <v/>
      </c>
      <c r="V216" t="str">
        <f>IF(R216="","",FRL!H216)</f>
        <v/>
      </c>
    </row>
    <row r="217" spans="1:22" x14ac:dyDescent="0.25">
      <c r="A217" t="str">
        <f>IF(Win!A217="","",Win!A217)</f>
        <v/>
      </c>
      <c r="B217" t="str">
        <f>IF(Win!B217="","",VALUE(Win!B217))</f>
        <v/>
      </c>
      <c r="C217" t="str">
        <f>IF(Win!C217="","",Win!C217)</f>
        <v/>
      </c>
      <c r="D217" t="str">
        <f>IF(Win!D217="","",Win!D217)</f>
        <v/>
      </c>
      <c r="E217" s="19" t="str">
        <f t="shared" si="18"/>
        <v/>
      </c>
      <c r="F217" t="str">
        <f t="array" ref="F217">IF(E217="","",RANK(E217, $E$2:$E$241) + COUNTIFS($E$2:$E$241, E217, $D$2:$D$241, "&lt;"&amp;D217) + COUNTIFS($E$2:$E$241, E217, $D$2:$D$241, D217, $A$2:$A$241, "&lt;"&amp;A217))</f>
        <v/>
      </c>
      <c r="G217" t="str">
        <f>IF(Win!F217="","",Win!F217)</f>
        <v/>
      </c>
      <c r="H217" s="6" t="str">
        <f t="shared" si="19"/>
        <v/>
      </c>
      <c r="I217" s="6" t="str">
        <f t="shared" si="20"/>
        <v/>
      </c>
      <c r="J217" t="str">
        <f>IF(F217="","",Win!H217)</f>
        <v/>
      </c>
      <c r="M217" t="str">
        <f>IF(FRL!A217="","",FRL!A217)</f>
        <v/>
      </c>
      <c r="N217" t="str">
        <f>IF(FRL!B217="","",FRL!B217)</f>
        <v/>
      </c>
      <c r="O217" t="str">
        <f>IF(FRL!C217="","",FRL!C217)</f>
        <v/>
      </c>
      <c r="P217" t="str">
        <f>IF(FRL!D217="","",FRL!D217)</f>
        <v/>
      </c>
      <c r="Q217" s="19" t="str">
        <f t="shared" si="21"/>
        <v/>
      </c>
      <c r="R217" t="str">
        <f t="array" ref="R217">IF(Q217="","",RANK(Q217, $Q$2:$Q$241) + COUNTIFS($Q$2:$Q$241, Q217, $P$2:$P$241, "&lt;"&amp;P217) + COUNTIFS($Q$2:$Q$241, Q217, $P$2:$P$241, P217, $M$2:$M$241, "&lt;"&amp;M217))</f>
        <v/>
      </c>
      <c r="S217" t="str">
        <f>IF(FRL!F217="","",FRL!F217)</f>
        <v/>
      </c>
      <c r="T217" s="6" t="str">
        <f t="shared" si="22"/>
        <v/>
      </c>
      <c r="U217" s="6" t="str">
        <f t="shared" si="23"/>
        <v/>
      </c>
      <c r="V217" t="str">
        <f>IF(R217="","",FRL!H217)</f>
        <v/>
      </c>
    </row>
    <row r="218" spans="1:22" x14ac:dyDescent="0.25">
      <c r="A218" t="str">
        <f>IF(Win!A218="","",Win!A218)</f>
        <v/>
      </c>
      <c r="B218" t="str">
        <f>IF(Win!B218="","",VALUE(Win!B218))</f>
        <v/>
      </c>
      <c r="C218" t="str">
        <f>IF(Win!C218="","",Win!C218)</f>
        <v/>
      </c>
      <c r="D218" t="str">
        <f>IF(Win!D218="","",Win!D218)</f>
        <v/>
      </c>
      <c r="E218" s="19" t="str">
        <f t="shared" si="18"/>
        <v/>
      </c>
      <c r="F218" t="str">
        <f t="array" ref="F218">IF(E218="","",RANK(E218, $E$2:$E$241) + COUNTIFS($E$2:$E$241, E218, $D$2:$D$241, "&lt;"&amp;D218) + COUNTIFS($E$2:$E$241, E218, $D$2:$D$241, D218, $A$2:$A$241, "&lt;"&amp;A218))</f>
        <v/>
      </c>
      <c r="G218" t="str">
        <f>IF(Win!F218="","",Win!F218)</f>
        <v/>
      </c>
      <c r="H218" s="6" t="str">
        <f t="shared" si="19"/>
        <v/>
      </c>
      <c r="I218" s="6" t="str">
        <f t="shared" si="20"/>
        <v/>
      </c>
      <c r="J218" t="str">
        <f>IF(F218="","",Win!H218)</f>
        <v/>
      </c>
      <c r="M218" t="str">
        <f>IF(FRL!A218="","",FRL!A218)</f>
        <v/>
      </c>
      <c r="N218" t="str">
        <f>IF(FRL!B218="","",FRL!B218)</f>
        <v/>
      </c>
      <c r="O218" t="str">
        <f>IF(FRL!C218="","",FRL!C218)</f>
        <v/>
      </c>
      <c r="P218" t="str">
        <f>IF(FRL!D218="","",FRL!D218)</f>
        <v/>
      </c>
      <c r="Q218" s="19" t="str">
        <f t="shared" si="21"/>
        <v/>
      </c>
      <c r="R218" t="str">
        <f t="array" ref="R218">IF(Q218="","",RANK(Q218, $Q$2:$Q$241) + COUNTIFS($Q$2:$Q$241, Q218, $P$2:$P$241, "&lt;"&amp;P218) + COUNTIFS($Q$2:$Q$241, Q218, $P$2:$P$241, P218, $M$2:$M$241, "&lt;"&amp;M218))</f>
        <v/>
      </c>
      <c r="S218" t="str">
        <f>IF(FRL!F218="","",FRL!F218)</f>
        <v/>
      </c>
      <c r="T218" s="6" t="str">
        <f t="shared" si="22"/>
        <v/>
      </c>
      <c r="U218" s="6" t="str">
        <f t="shared" si="23"/>
        <v/>
      </c>
      <c r="V218" t="str">
        <f>IF(R218="","",FRL!H218)</f>
        <v/>
      </c>
    </row>
    <row r="219" spans="1:22" x14ac:dyDescent="0.25">
      <c r="A219" t="str">
        <f>IF(Win!A219="","",Win!A219)</f>
        <v/>
      </c>
      <c r="B219" t="str">
        <f>IF(Win!B219="","",VALUE(Win!B219))</f>
        <v/>
      </c>
      <c r="C219" t="str">
        <f>IF(Win!C219="","",Win!C219)</f>
        <v/>
      </c>
      <c r="D219" t="str">
        <f>IF(Win!D219="","",Win!D219)</f>
        <v/>
      </c>
      <c r="E219" s="19" t="str">
        <f t="shared" si="18"/>
        <v/>
      </c>
      <c r="F219" t="str">
        <f t="array" ref="F219">IF(E219="","",RANK(E219, $E$2:$E$241) + COUNTIFS($E$2:$E$241, E219, $D$2:$D$241, "&lt;"&amp;D219) + COUNTIFS($E$2:$E$241, E219, $D$2:$D$241, D219, $A$2:$A$241, "&lt;"&amp;A219))</f>
        <v/>
      </c>
      <c r="G219" t="str">
        <f>IF(Win!F219="","",Win!F219)</f>
        <v/>
      </c>
      <c r="H219" s="6" t="str">
        <f t="shared" si="19"/>
        <v/>
      </c>
      <c r="I219" s="6" t="str">
        <f t="shared" si="20"/>
        <v/>
      </c>
      <c r="J219" t="str">
        <f>IF(F219="","",Win!H219)</f>
        <v/>
      </c>
      <c r="M219" t="str">
        <f>IF(FRL!A219="","",FRL!A219)</f>
        <v/>
      </c>
      <c r="N219" t="str">
        <f>IF(FRL!B219="","",FRL!B219)</f>
        <v/>
      </c>
      <c r="O219" t="str">
        <f>IF(FRL!C219="","",FRL!C219)</f>
        <v/>
      </c>
      <c r="P219" t="str">
        <f>IF(FRL!D219="","",FRL!D219)</f>
        <v/>
      </c>
      <c r="Q219" s="19" t="str">
        <f t="shared" si="21"/>
        <v/>
      </c>
      <c r="R219" t="str">
        <f t="array" ref="R219">IF(Q219="","",RANK(Q219, $Q$2:$Q$241) + COUNTIFS($Q$2:$Q$241, Q219, $P$2:$P$241, "&lt;"&amp;P219) + COUNTIFS($Q$2:$Q$241, Q219, $P$2:$P$241, P219, $M$2:$M$241, "&lt;"&amp;M219))</f>
        <v/>
      </c>
      <c r="S219" t="str">
        <f>IF(FRL!F219="","",FRL!F219)</f>
        <v/>
      </c>
      <c r="T219" s="6" t="str">
        <f t="shared" si="22"/>
        <v/>
      </c>
      <c r="U219" s="6" t="str">
        <f t="shared" si="23"/>
        <v/>
      </c>
      <c r="V219" t="str">
        <f>IF(R219="","",FRL!H219)</f>
        <v/>
      </c>
    </row>
    <row r="220" spans="1:22" x14ac:dyDescent="0.25">
      <c r="A220" t="str">
        <f>IF(Win!A220="","",Win!A220)</f>
        <v/>
      </c>
      <c r="B220" t="str">
        <f>IF(Win!B220="","",VALUE(Win!B220))</f>
        <v/>
      </c>
      <c r="C220" t="str">
        <f>IF(Win!C220="","",Win!C220)</f>
        <v/>
      </c>
      <c r="D220" t="str">
        <f>IF(Win!D220="","",Win!D220)</f>
        <v/>
      </c>
      <c r="E220" s="19" t="str">
        <f t="shared" si="18"/>
        <v/>
      </c>
      <c r="F220" t="str">
        <f t="array" ref="F220">IF(E220="","",RANK(E220, $E$2:$E$241) + COUNTIFS($E$2:$E$241, E220, $D$2:$D$241, "&lt;"&amp;D220) + COUNTIFS($E$2:$E$241, E220, $D$2:$D$241, D220, $A$2:$A$241, "&lt;"&amp;A220))</f>
        <v/>
      </c>
      <c r="G220" t="str">
        <f>IF(Win!F220="","",Win!F220)</f>
        <v/>
      </c>
      <c r="H220" s="6" t="str">
        <f t="shared" si="19"/>
        <v/>
      </c>
      <c r="I220" s="6" t="str">
        <f t="shared" si="20"/>
        <v/>
      </c>
      <c r="J220" t="str">
        <f>IF(F220="","",Win!H220)</f>
        <v/>
      </c>
      <c r="M220" t="str">
        <f>IF(FRL!A220="","",FRL!A220)</f>
        <v/>
      </c>
      <c r="N220" t="str">
        <f>IF(FRL!B220="","",FRL!B220)</f>
        <v/>
      </c>
      <c r="O220" t="str">
        <f>IF(FRL!C220="","",FRL!C220)</f>
        <v/>
      </c>
      <c r="P220" t="str">
        <f>IF(FRL!D220="","",FRL!D220)</f>
        <v/>
      </c>
      <c r="Q220" s="19" t="str">
        <f t="shared" si="21"/>
        <v/>
      </c>
      <c r="R220" t="str">
        <f t="array" ref="R220">IF(Q220="","",RANK(Q220, $Q$2:$Q$241) + COUNTIFS($Q$2:$Q$241, Q220, $P$2:$P$241, "&lt;"&amp;P220) + COUNTIFS($Q$2:$Q$241, Q220, $P$2:$P$241, P220, $M$2:$M$241, "&lt;"&amp;M220))</f>
        <v/>
      </c>
      <c r="S220" t="str">
        <f>IF(FRL!F220="","",FRL!F220)</f>
        <v/>
      </c>
      <c r="T220" s="6" t="str">
        <f t="shared" si="22"/>
        <v/>
      </c>
      <c r="U220" s="6" t="str">
        <f t="shared" si="23"/>
        <v/>
      </c>
      <c r="V220" t="str">
        <f>IF(R220="","",FRL!H220)</f>
        <v/>
      </c>
    </row>
    <row r="221" spans="1:22" x14ac:dyDescent="0.25">
      <c r="A221" t="str">
        <f>IF(Win!A221="","",Win!A221)</f>
        <v/>
      </c>
      <c r="B221" t="str">
        <f>IF(Win!B221="","",VALUE(Win!B221))</f>
        <v/>
      </c>
      <c r="C221" t="str">
        <f>IF(Win!C221="","",Win!C221)</f>
        <v/>
      </c>
      <c r="D221" t="str">
        <f>IF(Win!D221="","",Win!D221)</f>
        <v/>
      </c>
      <c r="E221" s="19" t="str">
        <f t="shared" si="18"/>
        <v/>
      </c>
      <c r="F221" t="str">
        <f t="array" ref="F221">IF(E221="","",RANK(E221, $E$2:$E$241) + COUNTIFS($E$2:$E$241, E221, $D$2:$D$241, "&lt;"&amp;D221) + COUNTIFS($E$2:$E$241, E221, $D$2:$D$241, D221, $A$2:$A$241, "&lt;"&amp;A221))</f>
        <v/>
      </c>
      <c r="G221" t="str">
        <f>IF(Win!F221="","",Win!F221)</f>
        <v/>
      </c>
      <c r="H221" s="6" t="str">
        <f t="shared" si="19"/>
        <v/>
      </c>
      <c r="I221" s="6" t="str">
        <f t="shared" si="20"/>
        <v/>
      </c>
      <c r="J221" t="str">
        <f>IF(F221="","",Win!H221)</f>
        <v/>
      </c>
      <c r="M221" t="str">
        <f>IF(FRL!A221="","",FRL!A221)</f>
        <v/>
      </c>
      <c r="N221" t="str">
        <f>IF(FRL!B221="","",FRL!B221)</f>
        <v/>
      </c>
      <c r="O221" t="str">
        <f>IF(FRL!C221="","",FRL!C221)</f>
        <v/>
      </c>
      <c r="P221" t="str">
        <f>IF(FRL!D221="","",FRL!D221)</f>
        <v/>
      </c>
      <c r="Q221" s="19" t="str">
        <f t="shared" si="21"/>
        <v/>
      </c>
      <c r="R221" t="str">
        <f t="array" ref="R221">IF(Q221="","",RANK(Q221, $Q$2:$Q$241) + COUNTIFS($Q$2:$Q$241, Q221, $P$2:$P$241, "&lt;"&amp;P221) + COUNTIFS($Q$2:$Q$241, Q221, $P$2:$P$241, P221, $M$2:$M$241, "&lt;"&amp;M221))</f>
        <v/>
      </c>
      <c r="S221" t="str">
        <f>IF(FRL!F221="","",FRL!F221)</f>
        <v/>
      </c>
      <c r="T221" s="6" t="str">
        <f t="shared" si="22"/>
        <v/>
      </c>
      <c r="U221" s="6" t="str">
        <f t="shared" si="23"/>
        <v/>
      </c>
      <c r="V221" t="str">
        <f>IF(R221="","",FRL!H221)</f>
        <v/>
      </c>
    </row>
    <row r="222" spans="1:22" x14ac:dyDescent="0.25">
      <c r="A222" t="str">
        <f>IF(Win!A222="","",Win!A222)</f>
        <v/>
      </c>
      <c r="B222" t="str">
        <f>IF(Win!B222="","",VALUE(Win!B222))</f>
        <v/>
      </c>
      <c r="C222" t="str">
        <f>IF(Win!C222="","",Win!C222)</f>
        <v/>
      </c>
      <c r="D222" t="str">
        <f>IF(Win!D222="","",Win!D222)</f>
        <v/>
      </c>
      <c r="E222" s="19" t="str">
        <f t="shared" si="18"/>
        <v/>
      </c>
      <c r="F222" t="str">
        <f t="array" ref="F222">IF(E222="","",RANK(E222, $E$2:$E$241) + COUNTIFS($E$2:$E$241, E222, $D$2:$D$241, "&lt;"&amp;D222) + COUNTIFS($E$2:$E$241, E222, $D$2:$D$241, D222, $A$2:$A$241, "&lt;"&amp;A222))</f>
        <v/>
      </c>
      <c r="G222" t="str">
        <f>IF(Win!F222="","",Win!F222)</f>
        <v/>
      </c>
      <c r="H222" s="6" t="str">
        <f t="shared" si="19"/>
        <v/>
      </c>
      <c r="I222" s="6" t="str">
        <f t="shared" si="20"/>
        <v/>
      </c>
      <c r="J222" t="str">
        <f>IF(F222="","",Win!H222)</f>
        <v/>
      </c>
      <c r="M222" t="str">
        <f>IF(FRL!A222="","",FRL!A222)</f>
        <v/>
      </c>
      <c r="N222" t="str">
        <f>IF(FRL!B222="","",FRL!B222)</f>
        <v/>
      </c>
      <c r="O222" t="str">
        <f>IF(FRL!C222="","",FRL!C222)</f>
        <v/>
      </c>
      <c r="P222" t="str">
        <f>IF(FRL!D222="","",FRL!D222)</f>
        <v/>
      </c>
      <c r="Q222" s="19" t="str">
        <f t="shared" si="21"/>
        <v/>
      </c>
      <c r="R222" t="str">
        <f t="array" ref="R222">IF(Q222="","",RANK(Q222, $Q$2:$Q$241) + COUNTIFS($Q$2:$Q$241, Q222, $P$2:$P$241, "&lt;"&amp;P222) + COUNTIFS($Q$2:$Q$241, Q222, $P$2:$P$241, P222, $M$2:$M$241, "&lt;"&amp;M222))</f>
        <v/>
      </c>
      <c r="S222" t="str">
        <f>IF(FRL!F222="","",FRL!F222)</f>
        <v/>
      </c>
      <c r="T222" s="6" t="str">
        <f t="shared" si="22"/>
        <v/>
      </c>
      <c r="U222" s="6" t="str">
        <f t="shared" si="23"/>
        <v/>
      </c>
      <c r="V222" t="str">
        <f>IF(R222="","",FRL!H222)</f>
        <v/>
      </c>
    </row>
    <row r="223" spans="1:22" x14ac:dyDescent="0.25">
      <c r="A223" t="str">
        <f>IF(Win!A223="","",Win!A223)</f>
        <v/>
      </c>
      <c r="B223" t="str">
        <f>IF(Win!B223="","",VALUE(Win!B223))</f>
        <v/>
      </c>
      <c r="C223" t="str">
        <f>IF(Win!C223="","",Win!C223)</f>
        <v/>
      </c>
      <c r="D223" t="str">
        <f>IF(Win!D223="","",Win!D223)</f>
        <v/>
      </c>
      <c r="E223" s="19" t="str">
        <f t="shared" si="18"/>
        <v/>
      </c>
      <c r="F223" t="str">
        <f t="array" ref="F223">IF(E223="","",RANK(E223, $E$2:$E$241) + COUNTIFS($E$2:$E$241, E223, $D$2:$D$241, "&lt;"&amp;D223) + COUNTIFS($E$2:$E$241, E223, $D$2:$D$241, D223, $A$2:$A$241, "&lt;"&amp;A223))</f>
        <v/>
      </c>
      <c r="G223" t="str">
        <f>IF(Win!F223="","",Win!F223)</f>
        <v/>
      </c>
      <c r="H223" s="6" t="str">
        <f t="shared" si="19"/>
        <v/>
      </c>
      <c r="I223" s="6" t="str">
        <f t="shared" si="20"/>
        <v/>
      </c>
      <c r="J223" t="str">
        <f>IF(F223="","",Win!H223)</f>
        <v/>
      </c>
      <c r="M223" t="str">
        <f>IF(FRL!A223="","",FRL!A223)</f>
        <v/>
      </c>
      <c r="N223" t="str">
        <f>IF(FRL!B223="","",FRL!B223)</f>
        <v/>
      </c>
      <c r="O223" t="str">
        <f>IF(FRL!C223="","",FRL!C223)</f>
        <v/>
      </c>
      <c r="P223" t="str">
        <f>IF(FRL!D223="","",FRL!D223)</f>
        <v/>
      </c>
      <c r="Q223" s="19" t="str">
        <f t="shared" si="21"/>
        <v/>
      </c>
      <c r="R223" t="str">
        <f t="array" ref="R223">IF(Q223="","",RANK(Q223, $Q$2:$Q$241) + COUNTIFS($Q$2:$Q$241, Q223, $P$2:$P$241, "&lt;"&amp;P223) + COUNTIFS($Q$2:$Q$241, Q223, $P$2:$P$241, P223, $M$2:$M$241, "&lt;"&amp;M223))</f>
        <v/>
      </c>
      <c r="S223" t="str">
        <f>IF(FRL!F223="","",FRL!F223)</f>
        <v/>
      </c>
      <c r="T223" s="6" t="str">
        <f t="shared" si="22"/>
        <v/>
      </c>
      <c r="U223" s="6" t="str">
        <f t="shared" si="23"/>
        <v/>
      </c>
      <c r="V223" t="str">
        <f>IF(R223="","",FRL!H223)</f>
        <v/>
      </c>
    </row>
    <row r="224" spans="1:22" x14ac:dyDescent="0.25">
      <c r="A224" t="str">
        <f>IF(Win!A224="","",Win!A224)</f>
        <v/>
      </c>
      <c r="B224" t="str">
        <f>IF(Win!B224="","",VALUE(Win!B224))</f>
        <v/>
      </c>
      <c r="C224" t="str">
        <f>IF(Win!C224="","",Win!C224)</f>
        <v/>
      </c>
      <c r="D224" t="str">
        <f>IF(Win!D224="","",Win!D224)</f>
        <v/>
      </c>
      <c r="E224" s="19" t="str">
        <f t="shared" si="18"/>
        <v/>
      </c>
      <c r="F224" t="str">
        <f t="array" ref="F224">IF(E224="","",RANK(E224, $E$2:$E$241) + COUNTIFS($E$2:$E$241, E224, $D$2:$D$241, "&lt;"&amp;D224) + COUNTIFS($E$2:$E$241, E224, $D$2:$D$241, D224, $A$2:$A$241, "&lt;"&amp;A224))</f>
        <v/>
      </c>
      <c r="G224" t="str">
        <f>IF(Win!F224="","",Win!F224)</f>
        <v/>
      </c>
      <c r="H224" s="6" t="str">
        <f t="shared" si="19"/>
        <v/>
      </c>
      <c r="I224" s="6" t="str">
        <f t="shared" si="20"/>
        <v/>
      </c>
      <c r="J224" t="str">
        <f>IF(F224="","",Win!H224)</f>
        <v/>
      </c>
      <c r="M224" t="str">
        <f>IF(FRL!A224="","",FRL!A224)</f>
        <v/>
      </c>
      <c r="N224" t="str">
        <f>IF(FRL!B224="","",FRL!B224)</f>
        <v/>
      </c>
      <c r="O224" t="str">
        <f>IF(FRL!C224="","",FRL!C224)</f>
        <v/>
      </c>
      <c r="P224" t="str">
        <f>IF(FRL!D224="","",FRL!D224)</f>
        <v/>
      </c>
      <c r="Q224" s="19" t="str">
        <f t="shared" si="21"/>
        <v/>
      </c>
      <c r="R224" t="str">
        <f t="array" ref="R224">IF(Q224="","",RANK(Q224, $Q$2:$Q$241) + COUNTIFS($Q$2:$Q$241, Q224, $P$2:$P$241, "&lt;"&amp;P224) + COUNTIFS($Q$2:$Q$241, Q224, $P$2:$P$241, P224, $M$2:$M$241, "&lt;"&amp;M224))</f>
        <v/>
      </c>
      <c r="S224" t="str">
        <f>IF(FRL!F224="","",FRL!F224)</f>
        <v/>
      </c>
      <c r="T224" s="6" t="str">
        <f t="shared" si="22"/>
        <v/>
      </c>
      <c r="U224" s="6" t="str">
        <f t="shared" si="23"/>
        <v/>
      </c>
      <c r="V224" t="str">
        <f>IF(R224="","",FRL!H224)</f>
        <v/>
      </c>
    </row>
    <row r="225" spans="1:22" x14ac:dyDescent="0.25">
      <c r="A225" t="str">
        <f>IF(Win!A225="","",Win!A225)</f>
        <v/>
      </c>
      <c r="B225" t="str">
        <f>IF(Win!B225="","",VALUE(Win!B225))</f>
        <v/>
      </c>
      <c r="C225" t="str">
        <f>IF(Win!C225="","",Win!C225)</f>
        <v/>
      </c>
      <c r="D225" t="str">
        <f>IF(Win!D225="","",Win!D225)</f>
        <v/>
      </c>
      <c r="E225" s="19" t="str">
        <f t="shared" si="18"/>
        <v/>
      </c>
      <c r="F225" t="str">
        <f t="array" ref="F225">IF(E225="","",RANK(E225, $E$2:$E$241) + COUNTIFS($E$2:$E$241, E225, $D$2:$D$241, "&lt;"&amp;D225) + COUNTIFS($E$2:$E$241, E225, $D$2:$D$241, D225, $A$2:$A$241, "&lt;"&amp;A225))</f>
        <v/>
      </c>
      <c r="G225" t="str">
        <f>IF(Win!F225="","",Win!F225)</f>
        <v/>
      </c>
      <c r="H225" s="6" t="str">
        <f t="shared" si="19"/>
        <v/>
      </c>
      <c r="I225" s="6" t="str">
        <f t="shared" si="20"/>
        <v/>
      </c>
      <c r="J225" t="str">
        <f>IF(F225="","",Win!H225)</f>
        <v/>
      </c>
      <c r="M225" t="str">
        <f>IF(FRL!A225="","",FRL!A225)</f>
        <v/>
      </c>
      <c r="N225" t="str">
        <f>IF(FRL!B225="","",FRL!B225)</f>
        <v/>
      </c>
      <c r="O225" t="str">
        <f>IF(FRL!C225="","",FRL!C225)</f>
        <v/>
      </c>
      <c r="P225" t="str">
        <f>IF(FRL!D225="","",FRL!D225)</f>
        <v/>
      </c>
      <c r="Q225" s="19" t="str">
        <f t="shared" si="21"/>
        <v/>
      </c>
      <c r="R225" t="str">
        <f t="array" ref="R225">IF(Q225="","",RANK(Q225, $Q$2:$Q$241) + COUNTIFS($Q$2:$Q$241, Q225, $P$2:$P$241, "&lt;"&amp;P225) + COUNTIFS($Q$2:$Q$241, Q225, $P$2:$P$241, P225, $M$2:$M$241, "&lt;"&amp;M225))</f>
        <v/>
      </c>
      <c r="S225" t="str">
        <f>IF(FRL!F225="","",FRL!F225)</f>
        <v/>
      </c>
      <c r="T225" s="6" t="str">
        <f t="shared" si="22"/>
        <v/>
      </c>
      <c r="U225" s="6" t="str">
        <f t="shared" si="23"/>
        <v/>
      </c>
      <c r="V225" t="str">
        <f>IF(R225="","",FRL!H225)</f>
        <v/>
      </c>
    </row>
    <row r="226" spans="1:22" x14ac:dyDescent="0.25">
      <c r="A226" t="str">
        <f>IF(Win!A226="","",Win!A226)</f>
        <v/>
      </c>
      <c r="B226" t="str">
        <f>IF(Win!B226="","",VALUE(Win!B226))</f>
        <v/>
      </c>
      <c r="C226" t="str">
        <f>IF(Win!C226="","",Win!C226)</f>
        <v/>
      </c>
      <c r="D226" t="str">
        <f>IF(Win!D226="","",Win!D226)</f>
        <v/>
      </c>
      <c r="E226" s="19" t="str">
        <f t="shared" si="18"/>
        <v/>
      </c>
      <c r="F226" t="str">
        <f t="array" ref="F226">IF(E226="","",RANK(E226, $E$2:$E$241) + COUNTIFS($E$2:$E$241, E226, $D$2:$D$241, "&lt;"&amp;D226) + COUNTIFS($E$2:$E$241, E226, $D$2:$D$241, D226, $A$2:$A$241, "&lt;"&amp;A226))</f>
        <v/>
      </c>
      <c r="G226" t="str">
        <f>IF(Win!F226="","",Win!F226)</f>
        <v/>
      </c>
      <c r="H226" s="6" t="str">
        <f t="shared" si="19"/>
        <v/>
      </c>
      <c r="I226" s="6" t="str">
        <f t="shared" si="20"/>
        <v/>
      </c>
      <c r="J226" t="str">
        <f>IF(F226="","",Win!H226)</f>
        <v/>
      </c>
      <c r="M226" t="str">
        <f>IF(FRL!A226="","",FRL!A226)</f>
        <v/>
      </c>
      <c r="N226" t="str">
        <f>IF(FRL!B226="","",FRL!B226)</f>
        <v/>
      </c>
      <c r="O226" t="str">
        <f>IF(FRL!C226="","",FRL!C226)</f>
        <v/>
      </c>
      <c r="P226" t="str">
        <f>IF(FRL!D226="","",FRL!D226)</f>
        <v/>
      </c>
      <c r="Q226" s="19" t="str">
        <f t="shared" si="21"/>
        <v/>
      </c>
      <c r="R226" t="str">
        <f t="array" ref="R226">IF(Q226="","",RANK(Q226, $Q$2:$Q$241) + COUNTIFS($Q$2:$Q$241, Q226, $P$2:$P$241, "&lt;"&amp;P226) + COUNTIFS($Q$2:$Q$241, Q226, $P$2:$P$241, P226, $M$2:$M$241, "&lt;"&amp;M226))</f>
        <v/>
      </c>
      <c r="S226" t="str">
        <f>IF(FRL!F226="","",FRL!F226)</f>
        <v/>
      </c>
      <c r="T226" s="6" t="str">
        <f t="shared" si="22"/>
        <v/>
      </c>
      <c r="U226" s="6" t="str">
        <f t="shared" si="23"/>
        <v/>
      </c>
      <c r="V226" t="str">
        <f>IF(R226="","",FRL!H226)</f>
        <v/>
      </c>
    </row>
    <row r="227" spans="1:22" x14ac:dyDescent="0.25">
      <c r="A227" t="str">
        <f>IF(Win!A227="","",Win!A227)</f>
        <v/>
      </c>
      <c r="B227" t="str">
        <f>IF(Win!B227="","",VALUE(Win!B227))</f>
        <v/>
      </c>
      <c r="C227" t="str">
        <f>IF(Win!C227="","",Win!C227)</f>
        <v/>
      </c>
      <c r="D227" t="str">
        <f>IF(Win!D227="","",Win!D227)</f>
        <v/>
      </c>
      <c r="E227" s="19" t="str">
        <f t="shared" si="18"/>
        <v/>
      </c>
      <c r="F227" t="str">
        <f t="array" ref="F227">IF(E227="","",RANK(E227, $E$2:$E$241) + COUNTIFS($E$2:$E$241, E227, $D$2:$D$241, "&lt;"&amp;D227) + COUNTIFS($E$2:$E$241, E227, $D$2:$D$241, D227, $A$2:$A$241, "&lt;"&amp;A227))</f>
        <v/>
      </c>
      <c r="G227" t="str">
        <f>IF(Win!F227="","",Win!F227)</f>
        <v/>
      </c>
      <c r="H227" s="6" t="str">
        <f t="shared" si="19"/>
        <v/>
      </c>
      <c r="I227" s="6" t="str">
        <f t="shared" si="20"/>
        <v/>
      </c>
      <c r="J227" t="str">
        <f>IF(F227="","",Win!H227)</f>
        <v/>
      </c>
      <c r="M227" t="str">
        <f>IF(FRL!A227="","",FRL!A227)</f>
        <v/>
      </c>
      <c r="N227" t="str">
        <f>IF(FRL!B227="","",FRL!B227)</f>
        <v/>
      </c>
      <c r="O227" t="str">
        <f>IF(FRL!C227="","",FRL!C227)</f>
        <v/>
      </c>
      <c r="P227" t="str">
        <f>IF(FRL!D227="","",FRL!D227)</f>
        <v/>
      </c>
      <c r="Q227" s="19" t="str">
        <f t="shared" si="21"/>
        <v/>
      </c>
      <c r="R227" t="str">
        <f t="array" ref="R227">IF(Q227="","",RANK(Q227, $Q$2:$Q$241) + COUNTIFS($Q$2:$Q$241, Q227, $P$2:$P$241, "&lt;"&amp;P227) + COUNTIFS($Q$2:$Q$241, Q227, $P$2:$P$241, P227, $M$2:$M$241, "&lt;"&amp;M227))</f>
        <v/>
      </c>
      <c r="S227" t="str">
        <f>IF(FRL!F227="","",FRL!F227)</f>
        <v/>
      </c>
      <c r="T227" s="6" t="str">
        <f t="shared" si="22"/>
        <v/>
      </c>
      <c r="U227" s="6" t="str">
        <f t="shared" si="23"/>
        <v/>
      </c>
      <c r="V227" t="str">
        <f>IF(R227="","",FRL!H227)</f>
        <v/>
      </c>
    </row>
    <row r="228" spans="1:22" x14ac:dyDescent="0.25">
      <c r="A228" t="str">
        <f>IF(Win!A228="","",Win!A228)</f>
        <v/>
      </c>
      <c r="B228" t="str">
        <f>IF(Win!B228="","",VALUE(Win!B228))</f>
        <v/>
      </c>
      <c r="C228" t="str">
        <f>IF(Win!C228="","",Win!C228)</f>
        <v/>
      </c>
      <c r="D228" t="str">
        <f>IF(Win!D228="","",Win!D228)</f>
        <v/>
      </c>
      <c r="E228" s="19" t="str">
        <f t="shared" si="18"/>
        <v/>
      </c>
      <c r="F228" t="str">
        <f t="array" ref="F228">IF(E228="","",RANK(E228, $E$2:$E$241) + COUNTIFS($E$2:$E$241, E228, $D$2:$D$241, "&lt;"&amp;D228) + COUNTIFS($E$2:$E$241, E228, $D$2:$D$241, D228, $A$2:$A$241, "&lt;"&amp;A228))</f>
        <v/>
      </c>
      <c r="G228" t="str">
        <f>IF(Win!F228="","",Win!F228)</f>
        <v/>
      </c>
      <c r="H228" s="6" t="str">
        <f t="shared" si="19"/>
        <v/>
      </c>
      <c r="I228" s="6" t="str">
        <f t="shared" si="20"/>
        <v/>
      </c>
      <c r="J228" t="str">
        <f>IF(F228="","",Win!H228)</f>
        <v/>
      </c>
      <c r="M228" t="str">
        <f>IF(FRL!A228="","",FRL!A228)</f>
        <v/>
      </c>
      <c r="N228" t="str">
        <f>IF(FRL!B228="","",FRL!B228)</f>
        <v/>
      </c>
      <c r="O228" t="str">
        <f>IF(FRL!C228="","",FRL!C228)</f>
        <v/>
      </c>
      <c r="P228" t="str">
        <f>IF(FRL!D228="","",FRL!D228)</f>
        <v/>
      </c>
      <c r="Q228" s="19" t="str">
        <f t="shared" si="21"/>
        <v/>
      </c>
      <c r="R228" t="str">
        <f t="array" ref="R228">IF(Q228="","",RANK(Q228, $Q$2:$Q$241) + COUNTIFS($Q$2:$Q$241, Q228, $P$2:$P$241, "&lt;"&amp;P228) + COUNTIFS($Q$2:$Q$241, Q228, $P$2:$P$241, P228, $M$2:$M$241, "&lt;"&amp;M228))</f>
        <v/>
      </c>
      <c r="S228" t="str">
        <f>IF(FRL!F228="","",FRL!F228)</f>
        <v/>
      </c>
      <c r="T228" s="6" t="str">
        <f t="shared" si="22"/>
        <v/>
      </c>
      <c r="U228" s="6" t="str">
        <f t="shared" si="23"/>
        <v/>
      </c>
      <c r="V228" t="str">
        <f>IF(R228="","",FRL!H228)</f>
        <v/>
      </c>
    </row>
    <row r="229" spans="1:22" x14ac:dyDescent="0.25">
      <c r="A229" t="str">
        <f>IF(Win!A229="","",Win!A229)</f>
        <v/>
      </c>
      <c r="B229" t="str">
        <f>IF(Win!B229="","",VALUE(Win!B229))</f>
        <v/>
      </c>
      <c r="C229" t="str">
        <f>IF(Win!C229="","",Win!C229)</f>
        <v/>
      </c>
      <c r="D229" t="str">
        <f>IF(Win!D229="","",Win!D229)</f>
        <v/>
      </c>
      <c r="E229" s="19" t="str">
        <f t="shared" si="18"/>
        <v/>
      </c>
      <c r="F229" t="str">
        <f t="array" ref="F229">IF(E229="","",RANK(E229, $E$2:$E$241) + COUNTIFS($E$2:$E$241, E229, $D$2:$D$241, "&lt;"&amp;D229) + COUNTIFS($E$2:$E$241, E229, $D$2:$D$241, D229, $A$2:$A$241, "&lt;"&amp;A229))</f>
        <v/>
      </c>
      <c r="G229" t="str">
        <f>IF(Win!F229="","",Win!F229)</f>
        <v/>
      </c>
      <c r="H229" s="6" t="str">
        <f t="shared" si="19"/>
        <v/>
      </c>
      <c r="I229" s="6" t="str">
        <f t="shared" si="20"/>
        <v/>
      </c>
      <c r="J229" t="str">
        <f>IF(F229="","",Win!H229)</f>
        <v/>
      </c>
      <c r="M229" t="str">
        <f>IF(FRL!A229="","",FRL!A229)</f>
        <v/>
      </c>
      <c r="N229" t="str">
        <f>IF(FRL!B229="","",FRL!B229)</f>
        <v/>
      </c>
      <c r="O229" t="str">
        <f>IF(FRL!C229="","",FRL!C229)</f>
        <v/>
      </c>
      <c r="P229" t="str">
        <f>IF(FRL!D229="","",FRL!D229)</f>
        <v/>
      </c>
      <c r="Q229" s="19" t="str">
        <f t="shared" si="21"/>
        <v/>
      </c>
      <c r="R229" t="str">
        <f t="array" ref="R229">IF(Q229="","",RANK(Q229, $Q$2:$Q$241) + COUNTIFS($Q$2:$Q$241, Q229, $P$2:$P$241, "&lt;"&amp;P229) + COUNTIFS($Q$2:$Q$241, Q229, $P$2:$P$241, P229, $M$2:$M$241, "&lt;"&amp;M229))</f>
        <v/>
      </c>
      <c r="S229" t="str">
        <f>IF(FRL!F229="","",FRL!F229)</f>
        <v/>
      </c>
      <c r="T229" s="6" t="str">
        <f t="shared" si="22"/>
        <v/>
      </c>
      <c r="U229" s="6" t="str">
        <f t="shared" si="23"/>
        <v/>
      </c>
      <c r="V229" t="str">
        <f>IF(R229="","",FRL!H229)</f>
        <v/>
      </c>
    </row>
    <row r="230" spans="1:22" x14ac:dyDescent="0.25">
      <c r="A230" t="str">
        <f>IF(Win!A230="","",Win!A230)</f>
        <v/>
      </c>
      <c r="B230" t="str">
        <f>IF(Win!B230="","",VALUE(Win!B230))</f>
        <v/>
      </c>
      <c r="C230" t="str">
        <f>IF(Win!C230="","",Win!C230)</f>
        <v/>
      </c>
      <c r="D230" t="str">
        <f>IF(Win!D230="","",Win!D230)</f>
        <v/>
      </c>
      <c r="E230" s="19" t="str">
        <f t="shared" si="18"/>
        <v/>
      </c>
      <c r="F230" t="str">
        <f t="array" ref="F230">IF(E230="","",RANK(E230, $E$2:$E$241) + COUNTIFS($E$2:$E$241, E230, $D$2:$D$241, "&lt;"&amp;D230) + COUNTIFS($E$2:$E$241, E230, $D$2:$D$241, D230, $A$2:$A$241, "&lt;"&amp;A230))</f>
        <v/>
      </c>
      <c r="G230" t="str">
        <f>IF(Win!F230="","",Win!F230)</f>
        <v/>
      </c>
      <c r="H230" s="6" t="str">
        <f t="shared" si="19"/>
        <v/>
      </c>
      <c r="I230" s="6" t="str">
        <f t="shared" si="20"/>
        <v/>
      </c>
      <c r="J230" t="str">
        <f>IF(F230="","",Win!H230)</f>
        <v/>
      </c>
      <c r="M230" t="str">
        <f>IF(FRL!A230="","",FRL!A230)</f>
        <v/>
      </c>
      <c r="N230" t="str">
        <f>IF(FRL!B230="","",FRL!B230)</f>
        <v/>
      </c>
      <c r="O230" t="str">
        <f>IF(FRL!C230="","",FRL!C230)</f>
        <v/>
      </c>
      <c r="P230" t="str">
        <f>IF(FRL!D230="","",FRL!D230)</f>
        <v/>
      </c>
      <c r="Q230" s="19" t="str">
        <f t="shared" si="21"/>
        <v/>
      </c>
      <c r="R230" t="str">
        <f t="array" ref="R230">IF(Q230="","",RANK(Q230, $Q$2:$Q$241) + COUNTIFS($Q$2:$Q$241, Q230, $P$2:$P$241, "&lt;"&amp;P230) + COUNTIFS($Q$2:$Q$241, Q230, $P$2:$P$241, P230, $M$2:$M$241, "&lt;"&amp;M230))</f>
        <v/>
      </c>
      <c r="S230" t="str">
        <f>IF(FRL!F230="","",FRL!F230)</f>
        <v/>
      </c>
      <c r="T230" s="6" t="str">
        <f t="shared" si="22"/>
        <v/>
      </c>
      <c r="U230" s="6" t="str">
        <f t="shared" si="23"/>
        <v/>
      </c>
      <c r="V230" t="str">
        <f>IF(R230="","",FRL!H230)</f>
        <v/>
      </c>
    </row>
    <row r="231" spans="1:22" x14ac:dyDescent="0.25">
      <c r="A231" t="str">
        <f>IF(Win!A231="","",Win!A231)</f>
        <v/>
      </c>
      <c r="B231" t="str">
        <f>IF(Win!B231="","",VALUE(Win!B231))</f>
        <v/>
      </c>
      <c r="C231" t="str">
        <f>IF(Win!C231="","",Win!C231)</f>
        <v/>
      </c>
      <c r="D231" t="str">
        <f>IF(Win!D231="","",Win!D231)</f>
        <v/>
      </c>
      <c r="E231" s="19" t="str">
        <f t="shared" si="18"/>
        <v/>
      </c>
      <c r="F231" t="str">
        <f t="array" ref="F231">IF(E231="","",RANK(E231, $E$2:$E$241) + COUNTIFS($E$2:$E$241, E231, $D$2:$D$241, "&lt;"&amp;D231) + COUNTIFS($E$2:$E$241, E231, $D$2:$D$241, D231, $A$2:$A$241, "&lt;"&amp;A231))</f>
        <v/>
      </c>
      <c r="G231" t="str">
        <f>IF(Win!F231="","",Win!F231)</f>
        <v/>
      </c>
      <c r="H231" s="6" t="str">
        <f t="shared" si="19"/>
        <v/>
      </c>
      <c r="I231" s="6" t="str">
        <f t="shared" si="20"/>
        <v/>
      </c>
      <c r="J231" t="str">
        <f>IF(F231="","",Win!H231)</f>
        <v/>
      </c>
      <c r="M231" t="str">
        <f>IF(FRL!A231="","",FRL!A231)</f>
        <v/>
      </c>
      <c r="N231" t="str">
        <f>IF(FRL!B231="","",FRL!B231)</f>
        <v/>
      </c>
      <c r="O231" t="str">
        <f>IF(FRL!C231="","",FRL!C231)</f>
        <v/>
      </c>
      <c r="P231" t="str">
        <f>IF(FRL!D231="","",FRL!D231)</f>
        <v/>
      </c>
      <c r="Q231" s="19" t="str">
        <f t="shared" si="21"/>
        <v/>
      </c>
      <c r="R231" t="str">
        <f t="array" ref="R231">IF(Q231="","",RANK(Q231, $Q$2:$Q$241) + COUNTIFS($Q$2:$Q$241, Q231, $P$2:$P$241, "&lt;"&amp;P231) + COUNTIFS($Q$2:$Q$241, Q231, $P$2:$P$241, P231, $M$2:$M$241, "&lt;"&amp;M231))</f>
        <v/>
      </c>
      <c r="S231" t="str">
        <f>IF(FRL!F231="","",FRL!F231)</f>
        <v/>
      </c>
      <c r="T231" s="6" t="str">
        <f t="shared" si="22"/>
        <v/>
      </c>
      <c r="U231" s="6" t="str">
        <f t="shared" si="23"/>
        <v/>
      </c>
      <c r="V231" t="str">
        <f>IF(R231="","",FRL!H231)</f>
        <v/>
      </c>
    </row>
    <row r="232" spans="1:22" x14ac:dyDescent="0.25">
      <c r="A232" t="str">
        <f>IF(Win!A232="","",Win!A232)</f>
        <v/>
      </c>
      <c r="B232" t="str">
        <f>IF(Win!B232="","",VALUE(Win!B232))</f>
        <v/>
      </c>
      <c r="C232" t="str">
        <f>IF(Win!C232="","",Win!C232)</f>
        <v/>
      </c>
      <c r="D232" t="str">
        <f>IF(Win!D232="","",Win!D232)</f>
        <v/>
      </c>
      <c r="E232" s="19" t="str">
        <f t="shared" si="18"/>
        <v/>
      </c>
      <c r="F232" t="str">
        <f t="array" ref="F232">IF(E232="","",RANK(E232, $E$2:$E$241) + COUNTIFS($E$2:$E$241, E232, $D$2:$D$241, "&lt;"&amp;D232) + COUNTIFS($E$2:$E$241, E232, $D$2:$D$241, D232, $A$2:$A$241, "&lt;"&amp;A232))</f>
        <v/>
      </c>
      <c r="G232" t="str">
        <f>IF(Win!F232="","",Win!F232)</f>
        <v/>
      </c>
      <c r="H232" s="6" t="str">
        <f t="shared" si="19"/>
        <v/>
      </c>
      <c r="I232" s="6" t="str">
        <f t="shared" si="20"/>
        <v/>
      </c>
      <c r="J232" t="str">
        <f>IF(F232="","",Win!H232)</f>
        <v/>
      </c>
      <c r="M232" t="str">
        <f>IF(FRL!A232="","",FRL!A232)</f>
        <v/>
      </c>
      <c r="N232" t="str">
        <f>IF(FRL!B232="","",FRL!B232)</f>
        <v/>
      </c>
      <c r="O232" t="str">
        <f>IF(FRL!C232="","",FRL!C232)</f>
        <v/>
      </c>
      <c r="P232" t="str">
        <f>IF(FRL!D232="","",FRL!D232)</f>
        <v/>
      </c>
      <c r="Q232" s="19" t="str">
        <f t="shared" si="21"/>
        <v/>
      </c>
      <c r="R232" t="str">
        <f t="array" ref="R232">IF(Q232="","",RANK(Q232, $Q$2:$Q$241) + COUNTIFS($Q$2:$Q$241, Q232, $P$2:$P$241, "&lt;"&amp;P232) + COUNTIFS($Q$2:$Q$241, Q232, $P$2:$P$241, P232, $M$2:$M$241, "&lt;"&amp;M232))</f>
        <v/>
      </c>
      <c r="S232" t="str">
        <f>IF(FRL!F232="","",FRL!F232)</f>
        <v/>
      </c>
      <c r="T232" s="6" t="str">
        <f t="shared" si="22"/>
        <v/>
      </c>
      <c r="U232" s="6" t="str">
        <f t="shared" si="23"/>
        <v/>
      </c>
      <c r="V232" t="str">
        <f>IF(R232="","",FRL!H232)</f>
        <v/>
      </c>
    </row>
    <row r="233" spans="1:22" x14ac:dyDescent="0.25">
      <c r="A233" t="str">
        <f>IF(Win!A233="","",Win!A233)</f>
        <v/>
      </c>
      <c r="B233" t="str">
        <f>IF(Win!B233="","",VALUE(Win!B233))</f>
        <v/>
      </c>
      <c r="C233" t="str">
        <f>IF(Win!C233="","",Win!C233)</f>
        <v/>
      </c>
      <c r="D233" t="str">
        <f>IF(Win!D233="","",Win!D233)</f>
        <v/>
      </c>
      <c r="E233" s="19" t="str">
        <f t="shared" si="18"/>
        <v/>
      </c>
      <c r="F233" t="str">
        <f t="array" ref="F233">IF(E233="","",RANK(E233, $E$2:$E$241) + COUNTIFS($E$2:$E$241, E233, $D$2:$D$241, "&lt;"&amp;D233) + COUNTIFS($E$2:$E$241, E233, $D$2:$D$241, D233, $A$2:$A$241, "&lt;"&amp;A233))</f>
        <v/>
      </c>
      <c r="G233" t="str">
        <f>IF(Win!F233="","",Win!F233)</f>
        <v/>
      </c>
      <c r="H233" s="6" t="str">
        <f t="shared" si="19"/>
        <v/>
      </c>
      <c r="I233" s="6" t="str">
        <f t="shared" si="20"/>
        <v/>
      </c>
      <c r="J233" t="str">
        <f>IF(F233="","",Win!H233)</f>
        <v/>
      </c>
      <c r="M233" t="str">
        <f>IF(FRL!A233="","",FRL!A233)</f>
        <v/>
      </c>
      <c r="N233" t="str">
        <f>IF(FRL!B233="","",FRL!B233)</f>
        <v/>
      </c>
      <c r="O233" t="str">
        <f>IF(FRL!C233="","",FRL!C233)</f>
        <v/>
      </c>
      <c r="P233" t="str">
        <f>IF(FRL!D233="","",FRL!D233)</f>
        <v/>
      </c>
      <c r="Q233" s="19" t="str">
        <f t="shared" si="21"/>
        <v/>
      </c>
      <c r="R233" t="str">
        <f t="array" ref="R233">IF(Q233="","",RANK(Q233, $Q$2:$Q$241) + COUNTIFS($Q$2:$Q$241, Q233, $P$2:$P$241, "&lt;"&amp;P233) + COUNTIFS($Q$2:$Q$241, Q233, $P$2:$P$241, P233, $M$2:$M$241, "&lt;"&amp;M233))</f>
        <v/>
      </c>
      <c r="S233" t="str">
        <f>IF(FRL!F233="","",FRL!F233)</f>
        <v/>
      </c>
      <c r="T233" s="6" t="str">
        <f t="shared" si="22"/>
        <v/>
      </c>
      <c r="U233" s="6" t="str">
        <f t="shared" si="23"/>
        <v/>
      </c>
      <c r="V233" t="str">
        <f>IF(R233="","",FRL!H233)</f>
        <v/>
      </c>
    </row>
    <row r="234" spans="1:22" x14ac:dyDescent="0.25">
      <c r="A234" t="str">
        <f>IF(Win!A234="","",Win!A234)</f>
        <v/>
      </c>
      <c r="B234" t="str">
        <f>IF(Win!B234="","",VALUE(Win!B234))</f>
        <v/>
      </c>
      <c r="C234" t="str">
        <f>IF(Win!C234="","",Win!C234)</f>
        <v/>
      </c>
      <c r="D234" t="str">
        <f>IF(Win!D234="","",Win!D234)</f>
        <v/>
      </c>
      <c r="E234" s="19" t="str">
        <f t="shared" si="18"/>
        <v/>
      </c>
      <c r="F234" t="str">
        <f t="array" ref="F234">IF(E234="","",RANK(E234, $E$2:$E$241) + COUNTIFS($E$2:$E$241, E234, $D$2:$D$241, "&lt;"&amp;D234) + COUNTIFS($E$2:$E$241, E234, $D$2:$D$241, D234, $A$2:$A$241, "&lt;"&amp;A234))</f>
        <v/>
      </c>
      <c r="G234" t="str">
        <f>IF(Win!F234="","",Win!F234)</f>
        <v/>
      </c>
      <c r="H234" s="6" t="str">
        <f t="shared" si="19"/>
        <v/>
      </c>
      <c r="I234" s="6" t="str">
        <f t="shared" si="20"/>
        <v/>
      </c>
      <c r="J234" t="str">
        <f>IF(F234="","",Win!H234)</f>
        <v/>
      </c>
      <c r="M234" t="str">
        <f>IF(FRL!A234="","",FRL!A234)</f>
        <v/>
      </c>
      <c r="N234" t="str">
        <f>IF(FRL!B234="","",FRL!B234)</f>
        <v/>
      </c>
      <c r="O234" t="str">
        <f>IF(FRL!C234="","",FRL!C234)</f>
        <v/>
      </c>
      <c r="P234" t="str">
        <f>IF(FRL!D234="","",FRL!D234)</f>
        <v/>
      </c>
      <c r="Q234" s="19" t="str">
        <f t="shared" si="21"/>
        <v/>
      </c>
      <c r="R234" t="str">
        <f t="array" ref="R234">IF(Q234="","",RANK(Q234, $Q$2:$Q$241) + COUNTIFS($Q$2:$Q$241, Q234, $P$2:$P$241, "&lt;"&amp;P234) + COUNTIFS($Q$2:$Q$241, Q234, $P$2:$P$241, P234, $M$2:$M$241, "&lt;"&amp;M234))</f>
        <v/>
      </c>
      <c r="S234" t="str">
        <f>IF(FRL!F234="","",FRL!F234)</f>
        <v/>
      </c>
      <c r="T234" s="6" t="str">
        <f t="shared" si="22"/>
        <v/>
      </c>
      <c r="U234" s="6" t="str">
        <f t="shared" si="23"/>
        <v/>
      </c>
      <c r="V234" t="str">
        <f>IF(R234="","",FRL!H234)</f>
        <v/>
      </c>
    </row>
    <row r="235" spans="1:22" x14ac:dyDescent="0.25">
      <c r="A235" t="str">
        <f>IF(Win!A235="","",Win!A235)</f>
        <v/>
      </c>
      <c r="B235" t="str">
        <f>IF(Win!B235="","",VALUE(Win!B235))</f>
        <v/>
      </c>
      <c r="C235" t="str">
        <f>IF(Win!C235="","",Win!C235)</f>
        <v/>
      </c>
      <c r="D235" t="str">
        <f>IF(Win!D235="","",Win!D235)</f>
        <v/>
      </c>
      <c r="E235" s="19" t="str">
        <f t="shared" si="18"/>
        <v/>
      </c>
      <c r="F235" t="str">
        <f t="array" ref="F235">IF(E235="","",RANK(E235, $E$2:$E$241) + COUNTIFS($E$2:$E$241, E235, $D$2:$D$241, "&lt;"&amp;D235) + COUNTIFS($E$2:$E$241, E235, $D$2:$D$241, D235, $A$2:$A$241, "&lt;"&amp;A235))</f>
        <v/>
      </c>
      <c r="G235" t="str">
        <f>IF(Win!F235="","",Win!F235)</f>
        <v/>
      </c>
      <c r="H235" s="6" t="str">
        <f t="shared" si="19"/>
        <v/>
      </c>
      <c r="I235" s="6" t="str">
        <f t="shared" si="20"/>
        <v/>
      </c>
      <c r="J235" t="str">
        <f>IF(F235="","",Win!H235)</f>
        <v/>
      </c>
      <c r="M235" t="str">
        <f>IF(FRL!A235="","",FRL!A235)</f>
        <v/>
      </c>
      <c r="N235" t="str">
        <f>IF(FRL!B235="","",FRL!B235)</f>
        <v/>
      </c>
      <c r="O235" t="str">
        <f>IF(FRL!C235="","",FRL!C235)</f>
        <v/>
      </c>
      <c r="P235" t="str">
        <f>IF(FRL!D235="","",FRL!D235)</f>
        <v/>
      </c>
      <c r="Q235" s="19" t="str">
        <f t="shared" si="21"/>
        <v/>
      </c>
      <c r="R235" t="str">
        <f t="array" ref="R235">IF(Q235="","",RANK(Q235, $Q$2:$Q$241) + COUNTIFS($Q$2:$Q$241, Q235, $P$2:$P$241, "&lt;"&amp;P235) + COUNTIFS($Q$2:$Q$241, Q235, $P$2:$P$241, P235, $M$2:$M$241, "&lt;"&amp;M235))</f>
        <v/>
      </c>
      <c r="S235" t="str">
        <f>IF(FRL!F235="","",FRL!F235)</f>
        <v/>
      </c>
      <c r="T235" s="6" t="str">
        <f t="shared" si="22"/>
        <v/>
      </c>
      <c r="U235" s="6" t="str">
        <f t="shared" si="23"/>
        <v/>
      </c>
      <c r="V235" t="str">
        <f>IF(R235="","",FRL!H235)</f>
        <v/>
      </c>
    </row>
    <row r="236" spans="1:22" x14ac:dyDescent="0.25">
      <c r="A236" t="str">
        <f>IF(Win!A236="","",Win!A236)</f>
        <v/>
      </c>
      <c r="B236" t="str">
        <f>IF(Win!B236="","",VALUE(Win!B236))</f>
        <v/>
      </c>
      <c r="C236" t="str">
        <f>IF(Win!C236="","",Win!C236)</f>
        <v/>
      </c>
      <c r="D236" t="str">
        <f>IF(Win!D236="","",Win!D236)</f>
        <v/>
      </c>
      <c r="E236" s="19" t="str">
        <f t="shared" si="18"/>
        <v/>
      </c>
      <c r="F236" t="str">
        <f t="array" ref="F236">IF(E236="","",RANK(E236, $E$2:$E$241) + COUNTIFS($E$2:$E$241, E236, $D$2:$D$241, "&lt;"&amp;D236) + COUNTIFS($E$2:$E$241, E236, $D$2:$D$241, D236, $A$2:$A$241, "&lt;"&amp;A236))</f>
        <v/>
      </c>
      <c r="G236" t="str">
        <f>IF(Win!F236="","",Win!F236)</f>
        <v/>
      </c>
      <c r="H236" s="6" t="str">
        <f t="shared" si="19"/>
        <v/>
      </c>
      <c r="I236" s="6" t="str">
        <f t="shared" si="20"/>
        <v/>
      </c>
      <c r="J236" t="str">
        <f>IF(F236="","",Win!H236)</f>
        <v/>
      </c>
      <c r="M236" t="str">
        <f>IF(FRL!A236="","",FRL!A236)</f>
        <v/>
      </c>
      <c r="N236" t="str">
        <f>IF(FRL!B236="","",FRL!B236)</f>
        <v/>
      </c>
      <c r="O236" t="str">
        <f>IF(FRL!C236="","",FRL!C236)</f>
        <v/>
      </c>
      <c r="P236" t="str">
        <f>IF(FRL!D236="","",FRL!D236)</f>
        <v/>
      </c>
      <c r="Q236" s="19" t="str">
        <f t="shared" si="21"/>
        <v/>
      </c>
      <c r="R236" t="str">
        <f t="array" ref="R236">IF(Q236="","",RANK(Q236, $Q$2:$Q$241) + COUNTIFS($Q$2:$Q$241, Q236, $P$2:$P$241, "&lt;"&amp;P236) + COUNTIFS($Q$2:$Q$241, Q236, $P$2:$P$241, P236, $M$2:$M$241, "&lt;"&amp;M236))</f>
        <v/>
      </c>
      <c r="S236" t="str">
        <f>IF(FRL!F236="","",FRL!F236)</f>
        <v/>
      </c>
      <c r="T236" s="6" t="str">
        <f t="shared" si="22"/>
        <v/>
      </c>
      <c r="U236" s="6" t="str">
        <f t="shared" si="23"/>
        <v/>
      </c>
      <c r="V236" t="str">
        <f>IF(R236="","",FRL!H236)</f>
        <v/>
      </c>
    </row>
    <row r="237" spans="1:22" x14ac:dyDescent="0.25">
      <c r="A237" t="str">
        <f>IF(Win!A237="","",Win!A237)</f>
        <v/>
      </c>
      <c r="B237" t="str">
        <f>IF(Win!B237="","",VALUE(Win!B237))</f>
        <v/>
      </c>
      <c r="C237" t="str">
        <f>IF(Win!C237="","",Win!C237)</f>
        <v/>
      </c>
      <c r="D237" t="str">
        <f>IF(Win!D237="","",Win!D237)</f>
        <v/>
      </c>
      <c r="E237" s="19" t="str">
        <f t="shared" si="18"/>
        <v/>
      </c>
      <c r="F237" t="str">
        <f t="array" ref="F237">IF(E237="","",RANK(E237, $E$2:$E$241) + COUNTIFS($E$2:$E$241, E237, $D$2:$D$241, "&lt;"&amp;D237) + COUNTIFS($E$2:$E$241, E237, $D$2:$D$241, D237, $A$2:$A$241, "&lt;"&amp;A237))</f>
        <v/>
      </c>
      <c r="G237" t="str">
        <f>IF(Win!F237="","",Win!F237)</f>
        <v/>
      </c>
      <c r="H237" s="6" t="str">
        <f t="shared" si="19"/>
        <v/>
      </c>
      <c r="I237" s="6" t="str">
        <f t="shared" si="20"/>
        <v/>
      </c>
      <c r="J237" t="str">
        <f>IF(F237="","",Win!H237)</f>
        <v/>
      </c>
      <c r="M237" t="str">
        <f>IF(FRL!A237="","",FRL!A237)</f>
        <v/>
      </c>
      <c r="N237" t="str">
        <f>IF(FRL!B237="","",FRL!B237)</f>
        <v/>
      </c>
      <c r="O237" t="str">
        <f>IF(FRL!C237="","",FRL!C237)</f>
        <v/>
      </c>
      <c r="P237" t="str">
        <f>IF(FRL!D237="","",FRL!D237)</f>
        <v/>
      </c>
      <c r="Q237" s="19" t="str">
        <f t="shared" si="21"/>
        <v/>
      </c>
      <c r="R237" t="str">
        <f t="array" ref="R237">IF(Q237="","",RANK(Q237, $Q$2:$Q$241) + COUNTIFS($Q$2:$Q$241, Q237, $P$2:$P$241, "&lt;"&amp;P237) + COUNTIFS($Q$2:$Q$241, Q237, $P$2:$P$241, P237, $M$2:$M$241, "&lt;"&amp;M237))</f>
        <v/>
      </c>
      <c r="S237" t="str">
        <f>IF(FRL!F237="","",FRL!F237)</f>
        <v/>
      </c>
      <c r="T237" s="6" t="str">
        <f t="shared" si="22"/>
        <v/>
      </c>
      <c r="U237" s="6" t="str">
        <f t="shared" si="23"/>
        <v/>
      </c>
      <c r="V237" t="str">
        <f>IF(R237="","",FRL!H237)</f>
        <v/>
      </c>
    </row>
    <row r="238" spans="1:22" x14ac:dyDescent="0.25">
      <c r="A238" t="str">
        <f>IF(Win!A238="","",Win!A238)</f>
        <v/>
      </c>
      <c r="B238" t="str">
        <f>IF(Win!B238="","",VALUE(Win!B238))</f>
        <v/>
      </c>
      <c r="C238" t="str">
        <f>IF(Win!C238="","",Win!C238)</f>
        <v/>
      </c>
      <c r="D238" t="str">
        <f>IF(Win!D238="","",Win!D238)</f>
        <v/>
      </c>
      <c r="E238" s="19" t="str">
        <f t="shared" si="18"/>
        <v/>
      </c>
      <c r="F238" t="str">
        <f t="array" ref="F238">IF(E238="","",RANK(E238, $E$2:$E$241) + COUNTIFS($E$2:$E$241, E238, $D$2:$D$241, "&lt;"&amp;D238) + COUNTIFS($E$2:$E$241, E238, $D$2:$D$241, D238, $A$2:$A$241, "&lt;"&amp;A238))</f>
        <v/>
      </c>
      <c r="G238" t="str">
        <f>IF(Win!F238="","",Win!F238)</f>
        <v/>
      </c>
      <c r="H238" s="6" t="str">
        <f t="shared" si="19"/>
        <v/>
      </c>
      <c r="I238" s="6" t="str">
        <f t="shared" si="20"/>
        <v/>
      </c>
      <c r="J238" t="str">
        <f>IF(F238="","",Win!H238)</f>
        <v/>
      </c>
      <c r="M238" t="str">
        <f>IF(FRL!A238="","",FRL!A238)</f>
        <v/>
      </c>
      <c r="N238" t="str">
        <f>IF(FRL!B238="","",FRL!B238)</f>
        <v/>
      </c>
      <c r="O238" t="str">
        <f>IF(FRL!C238="","",FRL!C238)</f>
        <v/>
      </c>
      <c r="P238" t="str">
        <f>IF(FRL!D238="","",FRL!D238)</f>
        <v/>
      </c>
      <c r="Q238" s="19" t="str">
        <f t="shared" si="21"/>
        <v/>
      </c>
      <c r="R238" t="str">
        <f t="array" ref="R238">IF(Q238="","",RANK(Q238, $Q$2:$Q$241) + COUNTIFS($Q$2:$Q$241, Q238, $P$2:$P$241, "&lt;"&amp;P238) + COUNTIFS($Q$2:$Q$241, Q238, $P$2:$P$241, P238, $M$2:$M$241, "&lt;"&amp;M238))</f>
        <v/>
      </c>
      <c r="S238" t="str">
        <f>IF(FRL!F238="","",FRL!F238)</f>
        <v/>
      </c>
      <c r="T238" s="6" t="str">
        <f t="shared" si="22"/>
        <v/>
      </c>
      <c r="U238" s="6" t="str">
        <f t="shared" si="23"/>
        <v/>
      </c>
      <c r="V238" t="str">
        <f>IF(R238="","",FRL!H238)</f>
        <v/>
      </c>
    </row>
    <row r="239" spans="1:22" x14ac:dyDescent="0.25">
      <c r="A239" t="str">
        <f>IF(Win!A239="","",Win!A239)</f>
        <v/>
      </c>
      <c r="B239" t="str">
        <f>IF(Win!B239="","",VALUE(Win!B239))</f>
        <v/>
      </c>
      <c r="C239" t="str">
        <f>IF(Win!C239="","",Win!C239)</f>
        <v/>
      </c>
      <c r="D239" t="str">
        <f>IF(Win!D239="","",Win!D239)</f>
        <v/>
      </c>
      <c r="E239" s="19" t="str">
        <f t="shared" si="18"/>
        <v/>
      </c>
      <c r="F239" t="str">
        <f t="array" ref="F239">IF(E239="","",RANK(E239, $E$2:$E$241) + COUNTIFS($E$2:$E$241, E239, $D$2:$D$241, "&lt;"&amp;D239) + COUNTIFS($E$2:$E$241, E239, $D$2:$D$241, D239, $A$2:$A$241, "&lt;"&amp;A239))</f>
        <v/>
      </c>
      <c r="G239" t="str">
        <f>IF(Win!F239="","",Win!F239)</f>
        <v/>
      </c>
      <c r="H239" s="6" t="str">
        <f t="shared" si="19"/>
        <v/>
      </c>
      <c r="I239" s="6" t="str">
        <f t="shared" si="20"/>
        <v/>
      </c>
      <c r="J239" t="str">
        <f>IF(F239="","",Win!H239)</f>
        <v/>
      </c>
      <c r="M239" t="str">
        <f>IF(FRL!A239="","",FRL!A239)</f>
        <v/>
      </c>
      <c r="N239" t="str">
        <f>IF(FRL!B239="","",FRL!B239)</f>
        <v/>
      </c>
      <c r="O239" t="str">
        <f>IF(FRL!C239="","",FRL!C239)</f>
        <v/>
      </c>
      <c r="P239" t="str">
        <f>IF(FRL!D239="","",FRL!D239)</f>
        <v/>
      </c>
      <c r="Q239" s="19" t="str">
        <f t="shared" si="21"/>
        <v/>
      </c>
      <c r="R239" t="str">
        <f t="array" ref="R239">IF(Q239="","",RANK(Q239, $Q$2:$Q$241) + COUNTIFS($Q$2:$Q$241, Q239, $P$2:$P$241, "&lt;"&amp;P239) + COUNTIFS($Q$2:$Q$241, Q239, $P$2:$P$241, P239, $M$2:$M$241, "&lt;"&amp;M239))</f>
        <v/>
      </c>
      <c r="S239" t="str">
        <f>IF(FRL!F239="","",FRL!F239)</f>
        <v/>
      </c>
      <c r="T239" s="6" t="str">
        <f t="shared" si="22"/>
        <v/>
      </c>
      <c r="U239" s="6" t="str">
        <f t="shared" si="23"/>
        <v/>
      </c>
      <c r="V239" t="str">
        <f>IF(R239="","",FRL!H239)</f>
        <v/>
      </c>
    </row>
    <row r="240" spans="1:22" x14ac:dyDescent="0.25">
      <c r="A240" t="str">
        <f>IF(Win!A240="","",Win!A240)</f>
        <v/>
      </c>
      <c r="B240" t="str">
        <f>IF(Win!B240="","",VALUE(Win!B240))</f>
        <v/>
      </c>
      <c r="C240" t="str">
        <f>IF(Win!C240="","",Win!C240)</f>
        <v/>
      </c>
      <c r="D240" t="str">
        <f>IF(Win!D240="","",Win!D240)</f>
        <v/>
      </c>
      <c r="E240" s="19" t="str">
        <f t="shared" si="18"/>
        <v/>
      </c>
      <c r="F240" t="str">
        <f t="array" ref="F240">IF(E240="","",RANK(E240, $E$2:$E$241) + COUNTIFS($E$2:$E$241, E240, $D$2:$D$241, "&lt;"&amp;D240) + COUNTIFS($E$2:$E$241, E240, $D$2:$D$241, D240, $A$2:$A$241, "&lt;"&amp;A240))</f>
        <v/>
      </c>
      <c r="G240" t="str">
        <f>IF(Win!F240="","",Win!F240)</f>
        <v/>
      </c>
      <c r="H240" s="6" t="str">
        <f t="shared" si="19"/>
        <v/>
      </c>
      <c r="I240" s="6" t="str">
        <f t="shared" si="20"/>
        <v/>
      </c>
      <c r="J240" t="str">
        <f>IF(F240="","",Win!H240)</f>
        <v/>
      </c>
      <c r="M240" t="str">
        <f>IF(FRL!A240="","",FRL!A240)</f>
        <v/>
      </c>
      <c r="N240" t="str">
        <f>IF(FRL!B240="","",FRL!B240)</f>
        <v/>
      </c>
      <c r="O240" t="str">
        <f>IF(FRL!C240="","",FRL!C240)</f>
        <v/>
      </c>
      <c r="P240" t="str">
        <f>IF(FRL!D240="","",FRL!D240)</f>
        <v/>
      </c>
      <c r="Q240" s="19" t="str">
        <f t="shared" si="21"/>
        <v/>
      </c>
      <c r="R240" t="str">
        <f t="array" ref="R240">IF(Q240="","",RANK(Q240, $Q$2:$Q$241) + COUNTIFS($Q$2:$Q$241, Q240, $P$2:$P$241, "&lt;"&amp;P240) + COUNTIFS($Q$2:$Q$241, Q240, $P$2:$P$241, P240, $M$2:$M$241, "&lt;"&amp;M240))</f>
        <v/>
      </c>
      <c r="S240" t="str">
        <f>IF(FRL!F240="","",FRL!F240)</f>
        <v/>
      </c>
      <c r="T240" s="6" t="str">
        <f t="shared" si="22"/>
        <v/>
      </c>
      <c r="U240" s="6" t="str">
        <f t="shared" si="23"/>
        <v/>
      </c>
      <c r="V240" t="str">
        <f>IF(R240="","",FRL!H240)</f>
        <v/>
      </c>
    </row>
    <row r="241" spans="1:22" x14ac:dyDescent="0.25">
      <c r="A241" t="str">
        <f>IF(Win!A241="","",Win!A241)</f>
        <v/>
      </c>
      <c r="B241" t="str">
        <f>IF(Win!B241="","",VALUE(Win!B241))</f>
        <v/>
      </c>
      <c r="C241" t="str">
        <f>IF(Win!C241="","",Win!C241)</f>
        <v/>
      </c>
      <c r="D241" t="str">
        <f>IF(Win!D241="","",Win!D241)</f>
        <v/>
      </c>
      <c r="E241" s="19" t="str">
        <f t="shared" si="18"/>
        <v/>
      </c>
      <c r="F241" t="str">
        <f t="array" ref="F241">IF(E241="","",RANK(E241, $E$2:$E$241) + COUNTIFS($E$2:$E$241, E241, $D$2:$D$241, "&lt;"&amp;D241) + COUNTIFS($E$2:$E$241, E241, $D$2:$D$241, D241, $A$2:$A$241, "&lt;"&amp;A241))</f>
        <v/>
      </c>
      <c r="G241" t="str">
        <f>IF(Win!F241="","",Win!F241)</f>
        <v/>
      </c>
      <c r="H241" s="6" t="str">
        <f t="shared" si="19"/>
        <v/>
      </c>
      <c r="I241" s="6" t="str">
        <f t="shared" si="20"/>
        <v/>
      </c>
      <c r="J241" t="str">
        <f>IF(F241="","",Win!H241)</f>
        <v/>
      </c>
      <c r="M241" t="str">
        <f>IF(FRL!A241="","",FRL!A241)</f>
        <v/>
      </c>
      <c r="N241" t="str">
        <f>IF(FRL!B241="","",FRL!B241)</f>
        <v/>
      </c>
      <c r="O241" t="str">
        <f>IF(FRL!C241="","",FRL!C241)</f>
        <v/>
      </c>
      <c r="P241" t="str">
        <f>IF(FRL!D241="","",FRL!D241)</f>
        <v/>
      </c>
      <c r="Q241" s="19" t="str">
        <f t="shared" si="21"/>
        <v/>
      </c>
      <c r="R241" t="str">
        <f t="array" ref="R241">IF(Q241="","",RANK(Q241, $Q$2:$Q$241) + COUNTIFS($Q$2:$Q$241, Q241, $P$2:$P$241, "&lt;"&amp;P241) + COUNTIFS($Q$2:$Q$241, Q241, $P$2:$P$241, P241, $M$2:$M$241, "&lt;"&amp;M241))</f>
        <v/>
      </c>
      <c r="S241" t="str">
        <f>IF(FRL!F241="","",FRL!F241)</f>
        <v/>
      </c>
      <c r="T241" s="6" t="str">
        <f t="shared" si="22"/>
        <v/>
      </c>
      <c r="U241" s="6" t="str">
        <f t="shared" si="23"/>
        <v/>
      </c>
      <c r="V241" t="str">
        <f>IF(R241="","",FRL!H241)</f>
        <v/>
      </c>
    </row>
  </sheetData>
  <conditionalFormatting sqref="H2:H241">
    <cfRule type="cellIs" dxfId="2" priority="2" stopIfTrue="1" operator="greaterThan">
      <formula>0</formula>
    </cfRule>
  </conditionalFormatting>
  <conditionalFormatting sqref="R2:R241">
    <cfRule type="cellIs" dxfId="1" priority="1" stopIfTrue="1" operator="greaterThan">
      <formula>0</formula>
    </cfRule>
  </conditionalFormatting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32592-0539-4B63-826E-AD1AC4B75EA5}">
  <sheetPr codeName="Sheet13"/>
  <dimension ref="A1:H240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customWidth="1"/>
  </cols>
  <sheetData>
    <row r="1" spans="1:8" x14ac:dyDescent="0.25">
      <c r="A1" s="1" t="s">
        <v>227</v>
      </c>
      <c r="B1" s="12" t="s">
        <v>241</v>
      </c>
      <c r="C1" s="13" t="s">
        <v>242</v>
      </c>
      <c r="D1" s="13" t="s">
        <v>239</v>
      </c>
      <c r="E1" s="14" t="s">
        <v>231</v>
      </c>
      <c r="F1" s="1" t="s">
        <v>233</v>
      </c>
      <c r="G1" s="1" t="s">
        <v>234</v>
      </c>
      <c r="H1" s="1" t="s">
        <v>240</v>
      </c>
    </row>
    <row r="2" spans="1:8" x14ac:dyDescent="0.25">
      <c r="A2" t="str">
        <f ca="1">CONCATENATE("WIN: ",IFERROR(OFFSET(Picks!A$1,MATCH(1,Picks!F:F,0)-1,0),""))</f>
        <v>WIN: Linn Grant</v>
      </c>
      <c r="B2" s="15" t="str">
        <f ca="1">IFERROR(OFFSET(Win!B$1,MATCH(1,Picks!F:F,0)-1,0),"")</f>
        <v>5.29%</v>
      </c>
      <c r="C2" s="16">
        <f ca="1">IFERROR(OFFSET(Win!C$1,MATCH(1,Picks!F:F,0)-1,0),"")</f>
        <v>19</v>
      </c>
      <c r="D2" s="16">
        <f ca="1">IFERROR(OFFSET(Win!D$1,MATCH(1,Picks!F:F,0)-1,0),"")</f>
        <v>23</v>
      </c>
      <c r="E2" s="17" t="str">
        <f ca="1">IFERROR(OFFSET(Win!E$1,MATCH(1,Picks!F:F,0)-1,0),"")</f>
        <v>1.00%</v>
      </c>
      <c r="F2">
        <f ca="1">IFERROR(OFFSET(Picks!G$1,MATCH(1,Picks!F:F,0)-1,0),"")</f>
        <v>3</v>
      </c>
      <c r="G2" s="6">
        <f ca="1">IFERROR(IF(AND(B3="",B4=""),3*IFERROR(OFFSET(Picks!H$1,MATCH(1,Picks!F:F,0)-1,0),""),IF(B4="",1.5*IFERROR(OFFSET(Picks!H$1,MATCH(1,Picks!F:F,0)-1,0),""),IFERROR(OFFSET(Picks!H$1,MATCH(1,Picks!F:F,0)-1,0),""))),"")</f>
        <v>4.5</v>
      </c>
      <c r="H2" t="str">
        <f ca="1">IFERROR(OFFSET(Win!H$1,MATCH(1,Picks!F:F,0)-1,0),"")</f>
        <v>Spreadex: 22/1, 4pl, 1/4</v>
      </c>
    </row>
    <row r="3" spans="1:8" x14ac:dyDescent="0.25">
      <c r="A3" t="str">
        <f ca="1">CONCATENATE("WIN: ",IFERROR(OFFSET(Picks!A$1,MATCH(2,Picks!F:F,0)-1,0),""))</f>
        <v>WIN: Allisen Corpuz</v>
      </c>
      <c r="B3" s="15" t="str">
        <f ca="1">IFERROR(OFFSET(Win!B$1,MATCH(2,Picks!F:F,0)-1,0),"")</f>
        <v>2.85%</v>
      </c>
      <c r="C3" s="16">
        <f ca="1">IFERROR(OFFSET(Win!C$1,MATCH(2,Picks!F:F,0)-1,0),"")</f>
        <v>35</v>
      </c>
      <c r="D3" s="16">
        <f ca="1">IFERROR(OFFSET(Win!D$1,MATCH(2,Picks!F:F,0)-1,0),"")</f>
        <v>46</v>
      </c>
      <c r="E3" s="17" t="str">
        <f ca="1">IFERROR(OFFSET(Win!E$1,MATCH(2,Picks!F:F,0)-1,0),"")</f>
        <v>0.70%</v>
      </c>
      <c r="F3">
        <f ca="1">IFERROR(OFFSET(Picks!G$1,MATCH(2,Picks!F:F,0)-1,0),"")</f>
        <v>22</v>
      </c>
      <c r="G3" s="6">
        <f ca="1">IFERROR(IF(B4="",1.5*IFERROR(OFFSET(Picks!H$1,MATCH(2,Picks!F:F,0)-1,0),""),IFERROR(OFFSET(Picks!H$1,MATCH(2,Picks!F:F,0)-1,0),"")),"")</f>
        <v>-2</v>
      </c>
      <c r="H3" t="str">
        <f ca="1">IFERROR(OFFSET(Win!H$1,MATCH(2,Picks!F:F,0)-1,0),"")</f>
        <v>Bet365: 45/1, 4pl, 1/4</v>
      </c>
    </row>
    <row r="4" spans="1:8" x14ac:dyDescent="0.25">
      <c r="A4" t="str">
        <f ca="1">CONCATENATE("WIN: ",IFERROR(OFFSET(Picks!A$1,MATCH(3,Picks!F:F,0)-1,0),""))</f>
        <v>WIN: Pajaree Anannarukarn</v>
      </c>
      <c r="B4" s="15" t="str">
        <f ca="1">IFERROR(OFFSET(Win!B$1,MATCH(3,Picks!F:F,0)-1,0),"")</f>
        <v>1.78%</v>
      </c>
      <c r="C4" s="16">
        <f ca="1">IFERROR(OFFSET(Win!C$1,MATCH(3,Picks!F:F,0)-1,0),"")</f>
        <v>56</v>
      </c>
      <c r="D4" s="16">
        <f ca="1">IFERROR(OFFSET(Win!D$1,MATCH(3,Picks!F:F,0)-1,0),"")</f>
        <v>91</v>
      </c>
      <c r="E4" s="17" t="str">
        <f ca="1">IFERROR(OFFSET(Win!E$1,MATCH(3,Picks!F:F,0)-1,0),"")</f>
        <v>0.70%</v>
      </c>
      <c r="F4">
        <f ca="1">IFERROR(OFFSET(Picks!G$1,MATCH(3,Picks!F:F,0)-1,0),"")</f>
        <v>10</v>
      </c>
      <c r="G4" s="6">
        <f ca="1">IFERROR(OFFSET(Picks!H$1,MATCH(3,Picks!F:F,0)-1,0),"")</f>
        <v>-2</v>
      </c>
      <c r="H4" t="str">
        <f ca="1">IFERROR(OFFSET(Win!H$1,MATCH(3,Picks!F:F,0)-1,0),"")</f>
        <v>Ladbrokes: 90/1, 4pl, 1/4</v>
      </c>
    </row>
    <row r="5" spans="1:8" x14ac:dyDescent="0.25">
      <c r="A5" t="str">
        <f ca="1">CONCATENATE("FRL: ",IFERROR(OFFSET(Picks!M$1,MATCH(1,Picks!R:R,0)-1,0),""))</f>
        <v>FRL: Pajaree Anannarukarn</v>
      </c>
      <c r="B5" s="15" t="str">
        <f ca="1">IFERROR(IF(OFFSET(FRL!B$1,MATCH(1,Picks!R:R,0)-1,0)=0,"",OFFSET(FRL!B$1,MATCH(1,Picks!R:R,0)-1,0)),"")</f>
        <v>2.47%</v>
      </c>
      <c r="C5" s="16">
        <f ca="1">IFERROR(IF(OFFSET(FRL!C$1,MATCH(1,Picks!R:R,0)-1,0)=0,"",OFFSET(FRL!C$1,MATCH(1,Picks!R:R,0)-1,0)),"")</f>
        <v>40</v>
      </c>
      <c r="D5" s="16">
        <f ca="1">IFERROR(IF(OFFSET(FRL!D$1,MATCH(1,Picks!R:R,0)-1,0)=0,"",OFFSET(FRL!D$1,MATCH(1,Picks!R:R,0)-1,0)),"")</f>
        <v>51</v>
      </c>
      <c r="E5" s="17" t="str">
        <f ca="1">IFERROR(IF(OFFSET(FRL!E$1,MATCH(1,Picks!R:R,0)-1,0)=0,"",OFFSET(FRL!E$1,MATCH(1,Picks!R:R,0)-1,0)),"")</f>
        <v>0.50%</v>
      </c>
      <c r="F5">
        <f ca="1">IFERROR(OFFSET(Picks!S$1,MATCH(1,Picks!R:R,0)-1,0),"")</f>
        <v>4</v>
      </c>
      <c r="G5" s="6">
        <f ca="1">IF(F5="","",IF(AND(B6="",B7=""),3*IFERROR(OFFSET(Picks!T$1,MATCH(1,Picks!R:R,0)-1,0),""),IF(B7="",1.5*IFERROR(OFFSET(Picks!T$1,MATCH(1,Picks!R:R,0)-1,0),""),IFERROR(OFFSET(Picks!T$1,MATCH(1,Picks!R:R,0)-1,0),""))))</f>
        <v>2.1000000000000005</v>
      </c>
      <c r="H5" t="str">
        <f ca="1">IFERROR(OFFSET(FRL!H$1,MATCH(1,Picks!R:R,0)-1,0),"")</f>
        <v>Ladbrokes: 50/1, 5pl, 1/4</v>
      </c>
    </row>
    <row r="6" spans="1:8" x14ac:dyDescent="0.25">
      <c r="A6" t="str">
        <f ca="1">CONCATENATE("FRL: ",IFERROR(OFFSET(Picks!M$1,MATCH(2,Picks!R:R,0)-1,0),""))</f>
        <v xml:space="preserve">FRL: </v>
      </c>
      <c r="B6" s="15" t="str">
        <f ca="1">IFERROR(IF(OFFSET(FRL!B$1,MATCH(2,Picks!R:R,0)-1,0)=0,"",OFFSET(FRL!B$1,MATCH(2,Picks!R:R,0)-1,0)),"")</f>
        <v/>
      </c>
      <c r="C6" s="16" t="str">
        <f ca="1">IFERROR(IF(OFFSET(FRL!C$1,MATCH(2,Picks!R:R,0)-1,0)=0,"",OFFSET(FRL!C$1,MATCH(2,Picks!R:R,0)-1,0)),"")</f>
        <v/>
      </c>
      <c r="D6" s="16" t="str">
        <f ca="1">IFERROR(IF(OFFSET(FRL!D$1,MATCH(2,Picks!R:R,0)-1,0)=0,"",OFFSET(FRL!D$1,MATCH(2,Picks!R:R,0)-1,0)),"")</f>
        <v/>
      </c>
      <c r="E6" s="17" t="str">
        <f ca="1">IFERROR(IF(OFFSET(FRL!E$1,MATCH(2,Picks!R:R,0)-1,0)=0,"",OFFSET(FRL!E$1,MATCH(2,Picks!R:R,0)-1,0)),"")</f>
        <v/>
      </c>
      <c r="F6" t="str">
        <f ca="1">IFERROR(OFFSET(Picks!S$1,MATCH(2,Picks!R:R,0)-1,0),"")</f>
        <v/>
      </c>
      <c r="G6" s="6" t="str">
        <f ca="1">IF(F6="","",IF(B7="",1.5*IFERROR(OFFSET(Picks!T$1,MATCH(2,Picks!R:R,0)-1,0),""),IFERROR(OFFSET(Picks!T$1,MATCH(2,Picks!R:R,0)-1,0),"")))</f>
        <v/>
      </c>
      <c r="H6" t="str">
        <f ca="1">IFERROR(OFFSET(FRL!H$1,MATCH(2,Picks!R:R,0)-1,0),"")</f>
        <v/>
      </c>
    </row>
    <row r="7" spans="1:8" x14ac:dyDescent="0.25">
      <c r="A7" t="str">
        <f ca="1">CONCATENATE("FRL: ",IFERROR(OFFSET(Picks!M$1,MATCH(3,Picks!R:R,0)-1,0),""))</f>
        <v xml:space="preserve">FRL: </v>
      </c>
      <c r="B7" s="15" t="str">
        <f ca="1">IFERROR(IF(OFFSET(FRL!B$1,MATCH(3,Picks!R:R,0)-1,0)=0,"",OFFSET(FRL!B$1,MATCH(3,Picks!R:R,0)-1,0)),"")</f>
        <v/>
      </c>
      <c r="C7" s="16" t="str">
        <f ca="1">IFERROR(IF(OFFSET(FRL!C$1,MATCH(3,Picks!R:R,0)-1,0)=0,"",OFFSET(FRL!C$1,MATCH(3,Picks!R:R,0)-1,0)),"")</f>
        <v/>
      </c>
      <c r="D7" s="16" t="str">
        <f ca="1">IFERROR(IF(OFFSET(FRL!D$1,MATCH(3,Picks!R:R,0)-1,0)=0,"",OFFSET(FRL!D$1,MATCH(3,Picks!R:R,0)-1,0)),"")</f>
        <v/>
      </c>
      <c r="E7" s="17" t="str">
        <f ca="1">IFERROR(IF(OFFSET(FRL!E$1,MATCH(3,Picks!R:R,0)-1,0)=0,"",OFFSET(FRL!E$1,MATCH(3,Picks!R:R,0)-1,0)),"")</f>
        <v/>
      </c>
      <c r="F7" t="str">
        <f ca="1">IFERROR(OFFSET(Picks!S1,MATCH(3,Picks!R:R,0)-1,0),"")</f>
        <v/>
      </c>
      <c r="G7" s="6" t="str">
        <f ca="1">IF(F7="","",IFERROR(OFFSET(Picks!T$1,MATCH(3,Picks!R:R,0)-1,0),""))</f>
        <v/>
      </c>
      <c r="H7" t="str">
        <f ca="1">IFERROR(OFFSET(FRL!H$1,MATCH(3,Picks!R:R,0)-1,0),"")</f>
        <v/>
      </c>
    </row>
    <row r="8" spans="1:8" x14ac:dyDescent="0.25">
      <c r="G8" s="6"/>
    </row>
    <row r="9" spans="1:8" x14ac:dyDescent="0.25">
      <c r="G9" s="6"/>
    </row>
    <row r="10" spans="1:8" x14ac:dyDescent="0.25">
      <c r="G10" s="6"/>
    </row>
    <row r="11" spans="1:8" x14ac:dyDescent="0.25">
      <c r="G11" s="6"/>
    </row>
    <row r="12" spans="1:8" x14ac:dyDescent="0.25">
      <c r="G12" s="6"/>
    </row>
    <row r="13" spans="1:8" x14ac:dyDescent="0.25">
      <c r="G13" s="6"/>
    </row>
    <row r="14" spans="1:8" x14ac:dyDescent="0.25">
      <c r="G14" s="6"/>
    </row>
    <row r="15" spans="1:8" x14ac:dyDescent="0.25">
      <c r="G15" s="6"/>
    </row>
    <row r="16" spans="1:8" x14ac:dyDescent="0.25">
      <c r="G16" s="6"/>
    </row>
    <row r="17" spans="7:7" x14ac:dyDescent="0.25">
      <c r="G17" s="6"/>
    </row>
    <row r="18" spans="7:7" x14ac:dyDescent="0.25">
      <c r="G18" s="6"/>
    </row>
    <row r="19" spans="7:7" x14ac:dyDescent="0.25">
      <c r="G19" s="6"/>
    </row>
    <row r="20" spans="7:7" x14ac:dyDescent="0.25">
      <c r="G20" s="6"/>
    </row>
    <row r="21" spans="7:7" x14ac:dyDescent="0.25">
      <c r="G21" s="6"/>
    </row>
    <row r="22" spans="7:7" x14ac:dyDescent="0.25">
      <c r="G22" s="6"/>
    </row>
    <row r="23" spans="7:7" x14ac:dyDescent="0.25">
      <c r="G23" s="6"/>
    </row>
    <row r="24" spans="7:7" x14ac:dyDescent="0.25">
      <c r="G24" s="6"/>
    </row>
    <row r="25" spans="7:7" x14ac:dyDescent="0.25">
      <c r="G25" s="6"/>
    </row>
    <row r="26" spans="7:7" x14ac:dyDescent="0.25">
      <c r="G26" s="6"/>
    </row>
    <row r="27" spans="7:7" x14ac:dyDescent="0.25">
      <c r="G27" s="6"/>
    </row>
    <row r="28" spans="7:7" x14ac:dyDescent="0.25">
      <c r="G28" s="6"/>
    </row>
    <row r="29" spans="7:7" x14ac:dyDescent="0.25">
      <c r="G29" s="6"/>
    </row>
    <row r="30" spans="7:7" x14ac:dyDescent="0.25">
      <c r="G30" s="6"/>
    </row>
    <row r="31" spans="7:7" x14ac:dyDescent="0.25">
      <c r="G31" s="6"/>
    </row>
    <row r="32" spans="7:7" x14ac:dyDescent="0.25">
      <c r="G32" s="6"/>
    </row>
    <row r="33" spans="7:7" x14ac:dyDescent="0.25">
      <c r="G33" s="6"/>
    </row>
    <row r="34" spans="7:7" x14ac:dyDescent="0.25">
      <c r="G34" s="6"/>
    </row>
    <row r="35" spans="7:7" x14ac:dyDescent="0.25">
      <c r="G35" s="6"/>
    </row>
    <row r="36" spans="7:7" x14ac:dyDescent="0.25">
      <c r="G36" s="6"/>
    </row>
    <row r="37" spans="7:7" x14ac:dyDescent="0.25">
      <c r="G37" s="6"/>
    </row>
    <row r="38" spans="7:7" x14ac:dyDescent="0.25">
      <c r="G38" s="6"/>
    </row>
    <row r="39" spans="7:7" x14ac:dyDescent="0.25">
      <c r="G39" s="6"/>
    </row>
    <row r="40" spans="7:7" x14ac:dyDescent="0.25">
      <c r="G40" s="6"/>
    </row>
    <row r="41" spans="7:7" x14ac:dyDescent="0.25">
      <c r="G41" s="6"/>
    </row>
    <row r="42" spans="7:7" x14ac:dyDescent="0.25">
      <c r="G42" s="6"/>
    </row>
    <row r="43" spans="7:7" x14ac:dyDescent="0.25">
      <c r="G43" s="6"/>
    </row>
    <row r="44" spans="7:7" x14ac:dyDescent="0.25">
      <c r="G44" s="6"/>
    </row>
    <row r="45" spans="7:7" x14ac:dyDescent="0.25">
      <c r="G45" s="6"/>
    </row>
    <row r="46" spans="7:7" x14ac:dyDescent="0.25">
      <c r="G46" s="6"/>
    </row>
    <row r="47" spans="7:7" x14ac:dyDescent="0.25">
      <c r="G47" s="6"/>
    </row>
    <row r="48" spans="7:7" x14ac:dyDescent="0.25">
      <c r="G48" s="6"/>
    </row>
    <row r="49" spans="7:7" x14ac:dyDescent="0.25">
      <c r="G49" s="6"/>
    </row>
    <row r="50" spans="7:7" x14ac:dyDescent="0.25">
      <c r="G50" s="6"/>
    </row>
    <row r="51" spans="7:7" x14ac:dyDescent="0.25">
      <c r="G51" s="6"/>
    </row>
    <row r="52" spans="7:7" x14ac:dyDescent="0.25">
      <c r="G52" s="6"/>
    </row>
    <row r="53" spans="7:7" x14ac:dyDescent="0.25">
      <c r="G53" s="6"/>
    </row>
    <row r="54" spans="7:7" x14ac:dyDescent="0.25">
      <c r="G54" s="6"/>
    </row>
    <row r="55" spans="7:7" x14ac:dyDescent="0.25">
      <c r="G55" s="6"/>
    </row>
    <row r="56" spans="7:7" x14ac:dyDescent="0.25">
      <c r="G56" s="6"/>
    </row>
    <row r="57" spans="7:7" x14ac:dyDescent="0.25">
      <c r="G57" s="6"/>
    </row>
    <row r="58" spans="7:7" x14ac:dyDescent="0.25">
      <c r="G58" s="6"/>
    </row>
    <row r="59" spans="7:7" x14ac:dyDescent="0.25">
      <c r="G59" s="6"/>
    </row>
    <row r="60" spans="7:7" x14ac:dyDescent="0.25">
      <c r="G60" s="6"/>
    </row>
    <row r="61" spans="7:7" x14ac:dyDescent="0.25">
      <c r="G61" s="6"/>
    </row>
    <row r="62" spans="7:7" x14ac:dyDescent="0.25">
      <c r="G62" s="6"/>
    </row>
    <row r="63" spans="7:7" x14ac:dyDescent="0.25">
      <c r="G63" s="6"/>
    </row>
    <row r="64" spans="7:7" x14ac:dyDescent="0.25">
      <c r="G64" s="6"/>
    </row>
    <row r="65" spans="7:7" x14ac:dyDescent="0.25">
      <c r="G65" s="6"/>
    </row>
    <row r="66" spans="7:7" x14ac:dyDescent="0.25">
      <c r="G66" s="6"/>
    </row>
    <row r="67" spans="7:7" x14ac:dyDescent="0.25">
      <c r="G67" s="6"/>
    </row>
    <row r="68" spans="7:7" x14ac:dyDescent="0.25">
      <c r="G68" s="6"/>
    </row>
    <row r="69" spans="7:7" x14ac:dyDescent="0.25">
      <c r="G69" s="6"/>
    </row>
    <row r="70" spans="7:7" x14ac:dyDescent="0.25">
      <c r="G70" s="6"/>
    </row>
    <row r="71" spans="7:7" x14ac:dyDescent="0.25">
      <c r="G71" s="6"/>
    </row>
    <row r="72" spans="7:7" x14ac:dyDescent="0.25">
      <c r="G72" s="6"/>
    </row>
    <row r="73" spans="7:7" x14ac:dyDescent="0.25">
      <c r="G73" s="6"/>
    </row>
    <row r="74" spans="7:7" x14ac:dyDescent="0.25">
      <c r="G74" s="6"/>
    </row>
    <row r="75" spans="7:7" x14ac:dyDescent="0.25">
      <c r="G75" s="6"/>
    </row>
    <row r="76" spans="7:7" x14ac:dyDescent="0.25">
      <c r="G76" s="6"/>
    </row>
    <row r="77" spans="7:7" x14ac:dyDescent="0.25">
      <c r="G77" s="6"/>
    </row>
    <row r="78" spans="7:7" x14ac:dyDescent="0.25">
      <c r="G78" s="6"/>
    </row>
    <row r="79" spans="7:7" x14ac:dyDescent="0.25">
      <c r="G79" s="6"/>
    </row>
    <row r="80" spans="7:7" x14ac:dyDescent="0.25">
      <c r="G80" s="6"/>
    </row>
    <row r="81" spans="7:7" x14ac:dyDescent="0.25">
      <c r="G81" s="6"/>
    </row>
    <row r="82" spans="7:7" x14ac:dyDescent="0.25">
      <c r="G82" s="6"/>
    </row>
    <row r="83" spans="7:7" x14ac:dyDescent="0.25">
      <c r="G83" s="6"/>
    </row>
    <row r="84" spans="7:7" x14ac:dyDescent="0.25">
      <c r="G84" s="6"/>
    </row>
    <row r="85" spans="7:7" x14ac:dyDescent="0.25">
      <c r="G85" s="6"/>
    </row>
    <row r="86" spans="7:7" x14ac:dyDescent="0.25">
      <c r="G86" s="6"/>
    </row>
    <row r="87" spans="7:7" x14ac:dyDescent="0.25">
      <c r="G87" s="6"/>
    </row>
    <row r="88" spans="7:7" x14ac:dyDescent="0.25">
      <c r="G88" s="6"/>
    </row>
    <row r="89" spans="7:7" x14ac:dyDescent="0.25">
      <c r="G89" s="6"/>
    </row>
    <row r="90" spans="7:7" x14ac:dyDescent="0.25">
      <c r="G90" s="6"/>
    </row>
    <row r="91" spans="7:7" x14ac:dyDescent="0.25">
      <c r="G91" s="6"/>
    </row>
    <row r="92" spans="7:7" x14ac:dyDescent="0.25">
      <c r="G92" s="6"/>
    </row>
    <row r="93" spans="7:7" x14ac:dyDescent="0.25">
      <c r="G93" s="6"/>
    </row>
    <row r="94" spans="7:7" x14ac:dyDescent="0.25">
      <c r="G94" s="6"/>
    </row>
    <row r="95" spans="7:7" x14ac:dyDescent="0.25">
      <c r="G95" s="6"/>
    </row>
    <row r="96" spans="7:7" x14ac:dyDescent="0.25">
      <c r="G96" s="6"/>
    </row>
    <row r="97" spans="7:7" x14ac:dyDescent="0.25">
      <c r="G97" s="6"/>
    </row>
    <row r="98" spans="7:7" x14ac:dyDescent="0.25">
      <c r="G98" s="6"/>
    </row>
    <row r="99" spans="7:7" x14ac:dyDescent="0.25">
      <c r="G99" s="6"/>
    </row>
    <row r="100" spans="7:7" x14ac:dyDescent="0.25">
      <c r="G100" s="6"/>
    </row>
    <row r="101" spans="7:7" x14ac:dyDescent="0.25">
      <c r="G101" s="6"/>
    </row>
    <row r="102" spans="7:7" x14ac:dyDescent="0.25">
      <c r="G102" s="6"/>
    </row>
    <row r="103" spans="7:7" x14ac:dyDescent="0.25">
      <c r="G103" s="6"/>
    </row>
    <row r="104" spans="7:7" x14ac:dyDescent="0.25">
      <c r="G104" s="6"/>
    </row>
    <row r="105" spans="7:7" x14ac:dyDescent="0.25">
      <c r="G105" s="6"/>
    </row>
    <row r="106" spans="7:7" x14ac:dyDescent="0.25">
      <c r="G106" s="6"/>
    </row>
    <row r="107" spans="7:7" x14ac:dyDescent="0.25">
      <c r="G107" s="6"/>
    </row>
    <row r="108" spans="7:7" x14ac:dyDescent="0.25">
      <c r="G108" s="6"/>
    </row>
    <row r="109" spans="7:7" x14ac:dyDescent="0.25">
      <c r="G109" s="6"/>
    </row>
    <row r="110" spans="7:7" x14ac:dyDescent="0.25">
      <c r="G110" s="6"/>
    </row>
    <row r="111" spans="7:7" x14ac:dyDescent="0.25">
      <c r="G111" s="6"/>
    </row>
    <row r="112" spans="7:7" x14ac:dyDescent="0.25">
      <c r="G112" s="6"/>
    </row>
    <row r="113" spans="7:7" x14ac:dyDescent="0.25">
      <c r="G113" s="6"/>
    </row>
    <row r="114" spans="7:7" x14ac:dyDescent="0.25">
      <c r="G114" s="6"/>
    </row>
    <row r="115" spans="7:7" x14ac:dyDescent="0.25">
      <c r="G115" s="6"/>
    </row>
    <row r="116" spans="7:7" x14ac:dyDescent="0.25">
      <c r="G116" s="6"/>
    </row>
    <row r="117" spans="7:7" x14ac:dyDescent="0.25">
      <c r="G117" s="6"/>
    </row>
    <row r="118" spans="7:7" x14ac:dyDescent="0.25">
      <c r="G118" s="6"/>
    </row>
    <row r="119" spans="7:7" x14ac:dyDescent="0.25">
      <c r="G119" s="6"/>
    </row>
    <row r="120" spans="7:7" x14ac:dyDescent="0.25">
      <c r="G120" s="6"/>
    </row>
    <row r="121" spans="7:7" x14ac:dyDescent="0.25">
      <c r="G121" s="6"/>
    </row>
    <row r="122" spans="7:7" x14ac:dyDescent="0.25">
      <c r="G122" s="6"/>
    </row>
    <row r="123" spans="7:7" x14ac:dyDescent="0.25">
      <c r="G123" s="6"/>
    </row>
    <row r="124" spans="7:7" x14ac:dyDescent="0.25">
      <c r="G124" s="6"/>
    </row>
    <row r="125" spans="7:7" x14ac:dyDescent="0.25">
      <c r="G125" s="6"/>
    </row>
    <row r="126" spans="7:7" x14ac:dyDescent="0.25">
      <c r="G126" s="6"/>
    </row>
    <row r="127" spans="7:7" x14ac:dyDescent="0.25">
      <c r="G127" s="6"/>
    </row>
    <row r="128" spans="7:7" x14ac:dyDescent="0.25">
      <c r="G128" s="6"/>
    </row>
    <row r="129" spans="7:7" x14ac:dyDescent="0.25">
      <c r="G129" s="6"/>
    </row>
    <row r="130" spans="7:7" x14ac:dyDescent="0.25">
      <c r="G130" s="6"/>
    </row>
    <row r="131" spans="7:7" x14ac:dyDescent="0.25">
      <c r="G131" s="6"/>
    </row>
    <row r="132" spans="7:7" x14ac:dyDescent="0.25">
      <c r="G132" s="6"/>
    </row>
    <row r="133" spans="7:7" x14ac:dyDescent="0.25">
      <c r="G133" s="6"/>
    </row>
    <row r="134" spans="7:7" x14ac:dyDescent="0.25">
      <c r="G134" s="6"/>
    </row>
    <row r="135" spans="7:7" x14ac:dyDescent="0.25">
      <c r="G135" s="6"/>
    </row>
    <row r="136" spans="7:7" x14ac:dyDescent="0.25">
      <c r="G136" s="6"/>
    </row>
    <row r="137" spans="7:7" x14ac:dyDescent="0.25">
      <c r="G137" s="6"/>
    </row>
    <row r="138" spans="7:7" x14ac:dyDescent="0.25">
      <c r="G138" s="6"/>
    </row>
    <row r="139" spans="7:7" x14ac:dyDescent="0.25">
      <c r="G139" s="6"/>
    </row>
    <row r="140" spans="7:7" x14ac:dyDescent="0.25">
      <c r="G140" s="6"/>
    </row>
    <row r="141" spans="7:7" x14ac:dyDescent="0.25">
      <c r="G141" s="6"/>
    </row>
    <row r="142" spans="7:7" x14ac:dyDescent="0.25">
      <c r="G142" s="6"/>
    </row>
    <row r="143" spans="7:7" x14ac:dyDescent="0.25">
      <c r="G143" s="6"/>
    </row>
    <row r="144" spans="7:7" x14ac:dyDescent="0.25">
      <c r="G144" s="6"/>
    </row>
    <row r="145" spans="7:7" x14ac:dyDescent="0.25">
      <c r="G145" s="6"/>
    </row>
    <row r="146" spans="7:7" x14ac:dyDescent="0.25">
      <c r="G146" s="6"/>
    </row>
    <row r="147" spans="7:7" x14ac:dyDescent="0.25">
      <c r="G147" s="6"/>
    </row>
    <row r="148" spans="7:7" x14ac:dyDescent="0.25">
      <c r="G148" s="6"/>
    </row>
    <row r="149" spans="7:7" x14ac:dyDescent="0.25">
      <c r="G149" s="6"/>
    </row>
    <row r="150" spans="7:7" x14ac:dyDescent="0.25">
      <c r="G150" s="6"/>
    </row>
    <row r="151" spans="7:7" x14ac:dyDescent="0.25">
      <c r="G151" s="6"/>
    </row>
    <row r="152" spans="7:7" x14ac:dyDescent="0.25">
      <c r="G152" s="6"/>
    </row>
    <row r="153" spans="7:7" x14ac:dyDescent="0.25">
      <c r="G153" s="6"/>
    </row>
    <row r="154" spans="7:7" x14ac:dyDescent="0.25">
      <c r="G154" s="6"/>
    </row>
    <row r="155" spans="7:7" x14ac:dyDescent="0.25">
      <c r="G155" s="6"/>
    </row>
    <row r="156" spans="7:7" x14ac:dyDescent="0.25">
      <c r="G156" s="6"/>
    </row>
    <row r="157" spans="7:7" x14ac:dyDescent="0.25">
      <c r="G157" s="6"/>
    </row>
    <row r="158" spans="7:7" x14ac:dyDescent="0.25">
      <c r="G158" s="6"/>
    </row>
    <row r="159" spans="7:7" x14ac:dyDescent="0.25">
      <c r="G159" s="6"/>
    </row>
    <row r="160" spans="7:7" x14ac:dyDescent="0.25">
      <c r="G160" s="6"/>
    </row>
    <row r="161" spans="7:7" x14ac:dyDescent="0.25">
      <c r="G161" s="6"/>
    </row>
    <row r="162" spans="7:7" x14ac:dyDescent="0.25">
      <c r="G162" s="6"/>
    </row>
    <row r="163" spans="7:7" x14ac:dyDescent="0.25">
      <c r="G163" s="6"/>
    </row>
    <row r="164" spans="7:7" x14ac:dyDescent="0.25">
      <c r="G164" s="6"/>
    </row>
    <row r="165" spans="7:7" x14ac:dyDescent="0.25">
      <c r="G165" s="6"/>
    </row>
    <row r="166" spans="7:7" x14ac:dyDescent="0.25">
      <c r="G166" s="6"/>
    </row>
    <row r="167" spans="7:7" x14ac:dyDescent="0.25">
      <c r="G167" s="6"/>
    </row>
    <row r="168" spans="7:7" x14ac:dyDescent="0.25">
      <c r="G168" s="6"/>
    </row>
    <row r="169" spans="7:7" x14ac:dyDescent="0.25">
      <c r="G169" s="6"/>
    </row>
    <row r="170" spans="7:7" x14ac:dyDescent="0.25">
      <c r="G170" s="6"/>
    </row>
    <row r="171" spans="7:7" x14ac:dyDescent="0.25">
      <c r="G171" s="6"/>
    </row>
    <row r="172" spans="7:7" x14ac:dyDescent="0.25">
      <c r="G172" s="6"/>
    </row>
    <row r="173" spans="7:7" x14ac:dyDescent="0.25">
      <c r="G173" s="6"/>
    </row>
    <row r="174" spans="7:7" x14ac:dyDescent="0.25">
      <c r="G174" s="6"/>
    </row>
    <row r="175" spans="7:7" x14ac:dyDescent="0.25">
      <c r="G175" s="6"/>
    </row>
    <row r="176" spans="7:7" x14ac:dyDescent="0.25">
      <c r="G176" s="6"/>
    </row>
    <row r="177" spans="7:7" x14ac:dyDescent="0.25">
      <c r="G177" s="6"/>
    </row>
    <row r="178" spans="7:7" x14ac:dyDescent="0.25">
      <c r="G178" s="6"/>
    </row>
    <row r="179" spans="7:7" x14ac:dyDescent="0.25">
      <c r="G179" s="6"/>
    </row>
    <row r="180" spans="7:7" x14ac:dyDescent="0.25">
      <c r="G180" s="6"/>
    </row>
    <row r="181" spans="7:7" x14ac:dyDescent="0.25">
      <c r="G181" s="6"/>
    </row>
    <row r="182" spans="7:7" x14ac:dyDescent="0.25">
      <c r="G182" s="6"/>
    </row>
    <row r="183" spans="7:7" x14ac:dyDescent="0.25">
      <c r="G183" s="6"/>
    </row>
    <row r="184" spans="7:7" x14ac:dyDescent="0.25">
      <c r="G184" s="6"/>
    </row>
    <row r="185" spans="7:7" x14ac:dyDescent="0.25">
      <c r="G185" s="6"/>
    </row>
    <row r="186" spans="7:7" x14ac:dyDescent="0.25">
      <c r="G186" s="6"/>
    </row>
    <row r="187" spans="7:7" x14ac:dyDescent="0.25">
      <c r="G187" s="6"/>
    </row>
    <row r="188" spans="7:7" x14ac:dyDescent="0.25">
      <c r="G188" s="6"/>
    </row>
    <row r="189" spans="7:7" x14ac:dyDescent="0.25">
      <c r="G189" s="6"/>
    </row>
    <row r="190" spans="7:7" x14ac:dyDescent="0.25">
      <c r="G190" s="6"/>
    </row>
    <row r="191" spans="7:7" x14ac:dyDescent="0.25">
      <c r="G191" s="6"/>
    </row>
    <row r="192" spans="7:7" x14ac:dyDescent="0.25">
      <c r="G192" s="6"/>
    </row>
    <row r="193" spans="7:7" x14ac:dyDescent="0.25">
      <c r="G193" s="6"/>
    </row>
    <row r="194" spans="7:7" x14ac:dyDescent="0.25">
      <c r="G194" s="6"/>
    </row>
    <row r="195" spans="7:7" x14ac:dyDescent="0.25">
      <c r="G195" s="6"/>
    </row>
    <row r="196" spans="7:7" x14ac:dyDescent="0.25">
      <c r="G196" s="6"/>
    </row>
    <row r="197" spans="7:7" x14ac:dyDescent="0.25">
      <c r="G197" s="6"/>
    </row>
    <row r="198" spans="7:7" x14ac:dyDescent="0.25">
      <c r="G198" s="6"/>
    </row>
    <row r="199" spans="7:7" x14ac:dyDescent="0.25">
      <c r="G199" s="6"/>
    </row>
    <row r="200" spans="7:7" x14ac:dyDescent="0.25">
      <c r="G200" s="6"/>
    </row>
    <row r="201" spans="7:7" x14ac:dyDescent="0.25">
      <c r="G201" s="6"/>
    </row>
    <row r="202" spans="7:7" x14ac:dyDescent="0.25">
      <c r="G202" s="6"/>
    </row>
    <row r="203" spans="7:7" x14ac:dyDescent="0.25">
      <c r="G203" s="6"/>
    </row>
    <row r="204" spans="7:7" x14ac:dyDescent="0.25">
      <c r="G204" s="6"/>
    </row>
    <row r="205" spans="7:7" x14ac:dyDescent="0.25">
      <c r="G205" s="6"/>
    </row>
    <row r="206" spans="7:7" x14ac:dyDescent="0.25">
      <c r="G206" s="6"/>
    </row>
    <row r="207" spans="7:7" x14ac:dyDescent="0.25">
      <c r="G207" s="6"/>
    </row>
    <row r="208" spans="7:7" x14ac:dyDescent="0.25">
      <c r="G208" s="6"/>
    </row>
    <row r="209" spans="7:7" x14ac:dyDescent="0.25">
      <c r="G209" s="6"/>
    </row>
    <row r="210" spans="7:7" x14ac:dyDescent="0.25">
      <c r="G210" s="6"/>
    </row>
    <row r="211" spans="7:7" x14ac:dyDescent="0.25">
      <c r="G211" s="6"/>
    </row>
    <row r="212" spans="7:7" x14ac:dyDescent="0.25">
      <c r="G212" s="6"/>
    </row>
    <row r="213" spans="7:7" x14ac:dyDescent="0.25">
      <c r="G213" s="6"/>
    </row>
    <row r="214" spans="7:7" x14ac:dyDescent="0.25">
      <c r="G214" s="6"/>
    </row>
    <row r="215" spans="7:7" x14ac:dyDescent="0.25">
      <c r="G215" s="6"/>
    </row>
    <row r="216" spans="7:7" x14ac:dyDescent="0.25">
      <c r="G216" s="6"/>
    </row>
    <row r="217" spans="7:7" x14ac:dyDescent="0.25">
      <c r="G217" s="6"/>
    </row>
    <row r="218" spans="7:7" x14ac:dyDescent="0.25">
      <c r="G218" s="6"/>
    </row>
    <row r="219" spans="7:7" x14ac:dyDescent="0.25">
      <c r="G219" s="6"/>
    </row>
    <row r="220" spans="7:7" x14ac:dyDescent="0.25">
      <c r="G220" s="6"/>
    </row>
    <row r="221" spans="7:7" x14ac:dyDescent="0.25">
      <c r="G221" s="6"/>
    </row>
    <row r="222" spans="7:7" x14ac:dyDescent="0.25">
      <c r="G222" s="6"/>
    </row>
    <row r="223" spans="7:7" x14ac:dyDescent="0.25">
      <c r="G223" s="6"/>
    </row>
    <row r="224" spans="7:7" x14ac:dyDescent="0.25">
      <c r="G224" s="6"/>
    </row>
    <row r="225" spans="7:7" x14ac:dyDescent="0.25">
      <c r="G225" s="6"/>
    </row>
    <row r="226" spans="7:7" x14ac:dyDescent="0.25">
      <c r="G226" s="6"/>
    </row>
    <row r="227" spans="7:7" x14ac:dyDescent="0.25">
      <c r="G227" s="6"/>
    </row>
    <row r="228" spans="7:7" x14ac:dyDescent="0.25">
      <c r="G228" s="6"/>
    </row>
    <row r="229" spans="7:7" x14ac:dyDescent="0.25">
      <c r="G229" s="6"/>
    </row>
    <row r="230" spans="7:7" x14ac:dyDescent="0.25">
      <c r="G230" s="6"/>
    </row>
    <row r="231" spans="7:7" x14ac:dyDescent="0.25">
      <c r="G231" s="6"/>
    </row>
    <row r="232" spans="7:7" x14ac:dyDescent="0.25">
      <c r="G232" s="6"/>
    </row>
    <row r="233" spans="7:7" x14ac:dyDescent="0.25">
      <c r="G233" s="6"/>
    </row>
    <row r="234" spans="7:7" x14ac:dyDescent="0.25">
      <c r="G234" s="6"/>
    </row>
    <row r="235" spans="7:7" x14ac:dyDescent="0.25">
      <c r="G235" s="6"/>
    </row>
    <row r="236" spans="7:7" x14ac:dyDescent="0.25">
      <c r="G236" s="6"/>
    </row>
    <row r="237" spans="7:7" x14ac:dyDescent="0.25">
      <c r="G237" s="6"/>
    </row>
    <row r="238" spans="7:7" x14ac:dyDescent="0.25">
      <c r="G238" s="6"/>
    </row>
    <row r="239" spans="7:7" x14ac:dyDescent="0.25">
      <c r="G239" s="6"/>
    </row>
    <row r="240" spans="7:7" x14ac:dyDescent="0.25">
      <c r="G24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Results</vt:lpstr>
      <vt:lpstr>Record</vt:lpstr>
      <vt:lpstr>Win</vt:lpstr>
      <vt:lpstr>Top3</vt:lpstr>
      <vt:lpstr>Top5</vt:lpstr>
      <vt:lpstr>Top10</vt:lpstr>
      <vt:lpstr>Top20</vt:lpstr>
      <vt:lpstr>Top30</vt:lpstr>
      <vt:lpstr>Top40</vt:lpstr>
      <vt:lpstr>MC</vt:lpstr>
      <vt:lpstr>FRL</vt:lpstr>
      <vt:lpstr>Picks</vt:lpstr>
      <vt:lpstr>T3Picks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Syme</dc:creator>
  <cp:lastModifiedBy>Tony Syme</cp:lastModifiedBy>
  <dcterms:created xsi:type="dcterms:W3CDTF">2024-01-14T08:30:50Z</dcterms:created>
  <dcterms:modified xsi:type="dcterms:W3CDTF">2025-02-12T12:00:16Z</dcterms:modified>
</cp:coreProperties>
</file>