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B56E1A8-A5B9-44E0-82E3-47955A0E241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23" i="48"/>
  <c r="H24" i="48"/>
  <c r="H29" i="48"/>
  <c r="H32" i="48"/>
  <c r="H54" i="48"/>
  <c r="H70" i="48"/>
  <c r="H74" i="48"/>
  <c r="H93" i="48"/>
  <c r="H102" i="48"/>
  <c r="H109" i="48"/>
  <c r="H114" i="48"/>
  <c r="H115" i="48"/>
  <c r="H122" i="48"/>
  <c r="H126" i="48"/>
  <c r="H13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42" i="1"/>
  <c r="H47" i="1"/>
  <c r="H69" i="1"/>
  <c r="H74" i="1"/>
  <c r="H76" i="1"/>
  <c r="H77" i="1"/>
  <c r="H79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25" i="39"/>
  <c r="Q128" i="39"/>
  <c r="Q131" i="39"/>
  <c r="Q134" i="39"/>
  <c r="R134" i="39" s="1" a="1"/>
  <c r="R134" i="39" s="1"/>
  <c r="V134" i="39" s="1"/>
  <c r="Q140" i="39"/>
  <c r="Q143" i="39"/>
  <c r="Q64" i="39"/>
  <c r="R64" i="39" s="1" a="1"/>
  <c r="R64" i="39" s="1"/>
  <c r="V64" i="39" s="1"/>
  <c r="Q97" i="39"/>
  <c r="E112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49" i="1"/>
  <c r="H98" i="1"/>
  <c r="H149" i="1"/>
  <c r="H75" i="1"/>
  <c r="H16" i="48"/>
  <c r="H146" i="1"/>
  <c r="H71" i="1"/>
  <c r="H60" i="48"/>
  <c r="H61" i="1"/>
  <c r="H34" i="1"/>
  <c r="H46" i="1"/>
  <c r="H37" i="1"/>
  <c r="H7" i="1"/>
  <c r="H42" i="48"/>
  <c r="H57" i="48"/>
  <c r="H2" i="48"/>
  <c r="H62" i="48"/>
  <c r="H64" i="48"/>
  <c r="H133" i="48"/>
  <c r="H39" i="48"/>
  <c r="H68" i="48"/>
  <c r="H46" i="48"/>
  <c r="H5" i="48"/>
  <c r="H47" i="48"/>
  <c r="H117" i="48"/>
  <c r="H34" i="48"/>
  <c r="H113" i="48"/>
  <c r="H129" i="48"/>
  <c r="H82" i="1"/>
  <c r="H129" i="1"/>
  <c r="H124" i="1"/>
  <c r="H90" i="1"/>
  <c r="H137" i="1"/>
  <c r="H16" i="1"/>
  <c r="H44" i="1"/>
  <c r="H38" i="1"/>
  <c r="H107" i="1"/>
  <c r="H122" i="1"/>
  <c r="H78" i="1"/>
  <c r="H43" i="48"/>
  <c r="H59" i="48"/>
  <c r="H90" i="48"/>
  <c r="H107" i="48"/>
  <c r="H71" i="48"/>
  <c r="H130" i="48"/>
  <c r="H40" i="48"/>
  <c r="H41" i="48"/>
  <c r="H36" i="48"/>
  <c r="H80" i="48"/>
  <c r="H55" i="48"/>
  <c r="H134" i="48"/>
  <c r="H4" i="48"/>
  <c r="H78" i="48"/>
  <c r="H131" i="1"/>
  <c r="H30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27" i="48"/>
  <c r="H11" i="1"/>
  <c r="H89" i="1"/>
  <c r="H19" i="1"/>
  <c r="H96" i="1"/>
  <c r="H105" i="1"/>
  <c r="H123" i="1"/>
  <c r="H235" i="39"/>
  <c r="H70" i="1"/>
  <c r="H228" i="39"/>
  <c r="J228" i="39"/>
  <c r="G167" i="1"/>
  <c r="G167" i="39"/>
  <c r="G168" i="39"/>
  <c r="G168" i="1"/>
  <c r="G158" i="39"/>
  <c r="G158" i="1"/>
  <c r="H26" i="1"/>
  <c r="G163" i="1"/>
  <c r="H142" i="1"/>
  <c r="G161" i="1"/>
  <c r="G161" i="39"/>
  <c r="H92" i="1"/>
  <c r="G160" i="1"/>
  <c r="G162" i="1"/>
  <c r="G162" i="39"/>
  <c r="G169" i="39"/>
  <c r="G169" i="1"/>
  <c r="G165" i="39"/>
  <c r="G165" i="1"/>
  <c r="H119" i="1"/>
  <c r="G159" i="1"/>
  <c r="G166" i="1"/>
  <c r="G164" i="39"/>
  <c r="Q15" i="39" l="1"/>
  <c r="Q42" i="39"/>
  <c r="R42" i="39" s="1" a="1"/>
  <c r="R42" i="39" s="1"/>
  <c r="V42" i="39" s="1"/>
  <c r="Q54" i="39"/>
  <c r="Q89" i="39"/>
  <c r="Q95" i="39"/>
  <c r="Q98" i="39"/>
  <c r="Q101" i="39"/>
  <c r="Q60" i="39"/>
  <c r="R60" i="39" s="1" a="1"/>
  <c r="R60" i="39" s="1"/>
  <c r="V60" i="39" s="1"/>
  <c r="Q104" i="39"/>
  <c r="Q107" i="39"/>
  <c r="R107" i="39" s="1" a="1"/>
  <c r="R107" i="39" s="1"/>
  <c r="V107" i="39" s="1"/>
  <c r="Q116" i="39"/>
  <c r="Q119" i="39"/>
  <c r="R119" i="39" s="1" a="1"/>
  <c r="R119" i="39" s="1"/>
  <c r="Q71" i="39"/>
  <c r="R71" i="39" s="1" a="1"/>
  <c r="R71" i="39" s="1"/>
  <c r="V71" i="39" s="1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F35" i="39" s="1" a="1"/>
  <c r="F35" i="39" s="1"/>
  <c r="E38" i="39"/>
  <c r="F38" i="39" s="1" a="1"/>
  <c r="F38" i="39" s="1"/>
  <c r="J38" i="39" s="1"/>
  <c r="E41" i="39"/>
  <c r="E44" i="39"/>
  <c r="F44" i="39" s="1" a="1"/>
  <c r="F44" i="39" s="1"/>
  <c r="E47" i="39"/>
  <c r="F47" i="39" s="1" a="1"/>
  <c r="F47" i="39" s="1"/>
  <c r="E50" i="39"/>
  <c r="E62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6" i="39"/>
  <c r="E89" i="39"/>
  <c r="E92" i="39"/>
  <c r="F92" i="39" s="1" a="1"/>
  <c r="F92" i="39" s="1"/>
  <c r="J92" i="39" s="1"/>
  <c r="E95" i="39"/>
  <c r="E98" i="39"/>
  <c r="F98" i="39" s="1" a="1"/>
  <c r="F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F69" i="39" s="1" a="1"/>
  <c r="F69" i="39" s="1"/>
  <c r="J69" i="39" s="1"/>
  <c r="E72" i="39"/>
  <c r="E75" i="39"/>
  <c r="F75" i="39" s="1" a="1"/>
  <c r="F75" i="39" s="1"/>
  <c r="J75" i="39" s="1"/>
  <c r="E78" i="39"/>
  <c r="E84" i="39"/>
  <c r="E87" i="39"/>
  <c r="E96" i="39"/>
  <c r="F96" i="39" s="1" a="1"/>
  <c r="F96" i="39" s="1"/>
  <c r="E102" i="39"/>
  <c r="E105" i="39"/>
  <c r="F105" i="39" s="1" a="1"/>
  <c r="F105" i="39" s="1"/>
  <c r="J105" i="39" s="1"/>
  <c r="E108" i="39"/>
  <c r="E111" i="39"/>
  <c r="E129" i="39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R31" i="39" s="1" a="1"/>
  <c r="R31" i="39" s="1"/>
  <c r="Q34" i="39"/>
  <c r="R34" i="39" s="1" a="1"/>
  <c r="R34" i="39" s="1"/>
  <c r="V34" i="39" s="1"/>
  <c r="Q37" i="39"/>
  <c r="Q40" i="39"/>
  <c r="Q43" i="39"/>
  <c r="R43" i="39" s="1" a="1"/>
  <c r="R43" i="39" s="1"/>
  <c r="V43" i="39" s="1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R5" i="39" s="1" a="1"/>
  <c r="R5" i="39" s="1"/>
  <c r="V5" i="39" s="1"/>
  <c r="Q8" i="39"/>
  <c r="R8" i="39" s="1" a="1"/>
  <c r="R8" i="39" s="1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R47" i="39" s="1" a="1"/>
  <c r="R47" i="39" s="1"/>
  <c r="V47" i="39" s="1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R12" i="39" s="1" a="1"/>
  <c r="R12" i="39" s="1"/>
  <c r="T187" i="39"/>
  <c r="Q17" i="39"/>
  <c r="R40" i="39" s="1" a="1"/>
  <c r="R40" i="39" s="1"/>
  <c r="Q20" i="39"/>
  <c r="Q35" i="39"/>
  <c r="R35" i="39" s="1" a="1"/>
  <c r="R35" i="39" s="1"/>
  <c r="Q151" i="39"/>
  <c r="Q53" i="39"/>
  <c r="R77" i="39" s="1" a="1"/>
  <c r="R77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Q76" i="39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E81" i="39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F9" i="39" s="1" a="1"/>
  <c r="F9" i="39" s="1"/>
  <c r="J9" i="39" s="1"/>
  <c r="E12" i="39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V200" i="39"/>
  <c r="T200" i="39"/>
  <c r="R137" i="39" a="1"/>
  <c r="R137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127" i="39" a="1"/>
  <c r="R127" i="39" s="1"/>
  <c r="R101" i="39" a="1"/>
  <c r="R101" i="39" s="1"/>
  <c r="V214" i="39"/>
  <c r="V190" i="39"/>
  <c r="R38" i="39" a="1"/>
  <c r="R38" i="39" s="1"/>
  <c r="R98" i="39" a="1"/>
  <c r="R98" i="39" s="1"/>
  <c r="R104" i="39" a="1"/>
  <c r="R104" i="39" s="1"/>
  <c r="R15" i="39" a="1"/>
  <c r="R15" i="39" s="1"/>
  <c r="R143" i="39" a="1"/>
  <c r="R143" i="39" s="1"/>
  <c r="R96" i="39" a="1"/>
  <c r="R96" i="39" s="1"/>
  <c r="J70" i="39"/>
  <c r="J168" i="39"/>
  <c r="H168" i="39"/>
  <c r="J44" i="39"/>
  <c r="J181" i="39"/>
  <c r="H181" i="39"/>
  <c r="F71" i="39" a="1"/>
  <c r="F71" i="39" s="1"/>
  <c r="J162" i="39"/>
  <c r="H162" i="39"/>
  <c r="J97" i="39"/>
  <c r="J183" i="39"/>
  <c r="H183" i="39"/>
  <c r="J98" i="39"/>
  <c r="J201" i="39"/>
  <c r="H201" i="39"/>
  <c r="J35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F129" i="39" a="1"/>
  <c r="F129" i="39" s="1"/>
  <c r="H167" i="39"/>
  <c r="J167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F89" i="39" a="1"/>
  <c r="F89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68" i="39" l="1" a="1"/>
  <c r="R68" i="39" s="1"/>
  <c r="V68" i="39" s="1"/>
  <c r="R70" i="39" a="1"/>
  <c r="R70" i="39" s="1"/>
  <c r="V70" i="39" s="1"/>
  <c r="R54" i="39" a="1"/>
  <c r="R54" i="39" s="1"/>
  <c r="V54" i="39" s="1"/>
  <c r="R27" i="39" a="1"/>
  <c r="R27" i="39" s="1"/>
  <c r="V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V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V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2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124" i="48"/>
  <c r="S2" i="39"/>
  <c r="U2" i="39" s="1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T138" i="39" s="1"/>
  <c r="S143" i="39"/>
  <c r="T143" i="39" s="1"/>
  <c r="S130" i="39"/>
  <c r="S107" i="39"/>
  <c r="T107" i="39" s="1"/>
  <c r="S39" i="39"/>
  <c r="S73" i="39"/>
  <c r="G68" i="48"/>
  <c r="S101" i="39"/>
  <c r="T101" i="39" s="1"/>
  <c r="G74" i="48"/>
  <c r="S88" i="39"/>
  <c r="T88" i="39" s="1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U78" i="39" s="1"/>
  <c r="S99" i="39"/>
  <c r="U99" i="39" s="1"/>
  <c r="G153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1"/>
  <c r="G13" i="39"/>
  <c r="G122" i="1"/>
  <c r="G122" i="39"/>
  <c r="I122" i="39" s="1"/>
  <c r="G99" i="39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S58" i="39"/>
  <c r="G99" i="48"/>
  <c r="S72" i="39"/>
  <c r="G114" i="48"/>
  <c r="S19" i="39"/>
  <c r="T19" i="39" s="1"/>
  <c r="G78" i="48"/>
  <c r="S93" i="39"/>
  <c r="U93" i="39" s="1"/>
  <c r="G20" i="48"/>
  <c r="G5" i="48"/>
  <c r="G117" i="48"/>
  <c r="G34" i="48"/>
  <c r="S86" i="39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S60" i="39"/>
  <c r="U60" i="39" s="1"/>
  <c r="G92" i="48"/>
  <c r="G46" i="48"/>
  <c r="G129" i="48"/>
  <c r="S23" i="39"/>
  <c r="S45" i="39"/>
  <c r="T45" i="39" s="1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S51" i="39"/>
  <c r="S139" i="39"/>
  <c r="T139" i="39" s="1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S22" i="39"/>
  <c r="S76" i="39"/>
  <c r="S133" i="39"/>
  <c r="G122" i="48"/>
  <c r="G3" i="48"/>
  <c r="S64" i="39"/>
  <c r="T64" i="39" s="1"/>
  <c r="S91" i="39"/>
  <c r="T91" i="39" s="1"/>
  <c r="G4" i="48"/>
  <c r="D3" i="36" a="1"/>
  <c r="D3" i="36" s="1"/>
  <c r="S70" i="39"/>
  <c r="U70" i="39" s="1"/>
  <c r="S89" i="39"/>
  <c r="U89" i="39" s="1"/>
  <c r="S55" i="39"/>
  <c r="U55" i="39" s="1"/>
  <c r="S10" i="39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J52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51" i="39" l="1"/>
  <c r="T30" i="39"/>
  <c r="T84" i="39"/>
  <c r="H115" i="39"/>
  <c r="H121" i="39"/>
  <c r="T39" i="39"/>
  <c r="T32" i="39"/>
  <c r="T20" i="39"/>
  <c r="T73" i="39"/>
  <c r="T105" i="39"/>
  <c r="T118" i="39"/>
  <c r="T81" i="39"/>
  <c r="H31" i="39"/>
  <c r="T56" i="39"/>
  <c r="T151" i="39"/>
  <c r="T17" i="39"/>
  <c r="W13" i="36"/>
  <c r="U146" i="39"/>
  <c r="U151" i="39"/>
  <c r="T109" i="39"/>
  <c r="U46" i="39"/>
  <c r="U126" i="39"/>
  <c r="T130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U43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56" i="39"/>
  <c r="H122" i="39"/>
  <c r="H135" i="39"/>
  <c r="T69" i="39"/>
  <c r="H52" i="39"/>
  <c r="I151" i="39"/>
  <c r="I9" i="39"/>
  <c r="I157" i="39"/>
  <c r="I61" i="39"/>
  <c r="H16" i="39"/>
  <c r="H18" i="39"/>
  <c r="H152" i="39"/>
  <c r="U4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37" i="39"/>
  <c r="H37" i="39"/>
  <c r="H51" i="39"/>
  <c r="I142" i="39"/>
  <c r="H142" i="39"/>
  <c r="H91" i="39"/>
  <c r="H140" i="39"/>
  <c r="H128" i="39"/>
  <c r="I128" i="39"/>
  <c r="H116" i="39"/>
  <c r="I74" i="39"/>
  <c r="H74" i="39"/>
  <c r="I77" i="39"/>
  <c r="H77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94" i="39"/>
  <c r="H94" i="39"/>
  <c r="I75" i="39"/>
  <c r="H75" i="39"/>
  <c r="H95" i="39"/>
  <c r="H92" i="39"/>
  <c r="I92" i="39"/>
  <c r="H45" i="39"/>
  <c r="I119" i="39"/>
  <c r="H119" i="39"/>
  <c r="H65" i="39"/>
  <c r="I65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8" i="39"/>
  <c r="H134" i="39"/>
  <c r="U139" i="39"/>
  <c r="U64" i="39"/>
  <c r="U115" i="39"/>
  <c r="T22" i="39"/>
  <c r="T28" i="39"/>
  <c r="T80" i="39"/>
  <c r="U10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U75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6" i="48" l="1"/>
  <c r="H103" i="48"/>
  <c r="H49" i="48"/>
  <c r="H123" i="48"/>
  <c r="H127" i="48"/>
  <c r="H26" i="48"/>
  <c r="H87" i="48"/>
  <c r="H119" i="48"/>
  <c r="H125" i="48"/>
  <c r="H35" i="48"/>
  <c r="H15" i="48"/>
  <c r="H144" i="48"/>
  <c r="H8" i="48"/>
  <c r="H12" i="48"/>
  <c r="H143" i="48"/>
  <c r="H85" i="48"/>
  <c r="G85" i="48" s="1"/>
  <c r="H98" i="48"/>
  <c r="H82" i="48"/>
  <c r="H38" i="48"/>
  <c r="H128" i="48"/>
  <c r="G128" i="48" s="1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2" i="39"/>
  <c r="T12" i="39" s="1"/>
  <c r="G12" i="48"/>
  <c r="V143" i="39"/>
  <c r="G143" i="48"/>
  <c r="V125" i="39"/>
  <c r="U125" i="39" s="1"/>
  <c r="G125" i="48"/>
  <c r="V128" i="39"/>
  <c r="V85" i="39"/>
  <c r="H25" i="48"/>
  <c r="G25" i="48" s="1"/>
  <c r="T31" i="39" l="1"/>
  <c r="U128" i="39"/>
  <c r="T128" i="39"/>
  <c r="U12" i="39"/>
  <c r="U85" i="39"/>
  <c r="T85" i="39"/>
  <c r="U123" i="39"/>
  <c r="U35" i="39"/>
  <c r="G137" i="48"/>
  <c r="U143" i="39"/>
  <c r="U119" i="39"/>
  <c r="V25" i="39"/>
  <c r="U25" i="39" l="1"/>
  <c r="T25" i="39"/>
  <c r="H29" i="1"/>
  <c r="H141" i="1"/>
  <c r="H126" i="1"/>
  <c r="G126" i="1" s="1"/>
  <c r="H66" i="1"/>
  <c r="J104" i="39" l="1"/>
  <c r="G104" i="1"/>
  <c r="J29" i="39"/>
  <c r="G29" i="1"/>
  <c r="J66" i="39"/>
  <c r="G66" i="1"/>
  <c r="J141" i="39"/>
  <c r="G141" i="1"/>
  <c r="J126" i="39"/>
  <c r="H41" i="1"/>
  <c r="I141" i="39" l="1"/>
  <c r="H84" i="39"/>
  <c r="I66" i="39"/>
  <c r="I29" i="39"/>
  <c r="J41" i="39"/>
  <c r="G41" i="1"/>
  <c r="I104" i="39"/>
  <c r="H25" i="39"/>
  <c r="I126" i="39"/>
  <c r="H126" i="39"/>
  <c r="I41" i="39" l="1"/>
  <c r="H153" i="1" l="1"/>
  <c r="H48" i="1"/>
  <c r="H134" i="1"/>
  <c r="H144" i="1"/>
  <c r="G144" i="1" s="1"/>
  <c r="J134" i="39" l="1"/>
  <c r="G134" i="1"/>
  <c r="J48" i="39"/>
  <c r="G48" i="1"/>
  <c r="J153" i="39"/>
  <c r="G153" i="1"/>
  <c r="J144" i="39"/>
  <c r="H28" i="39" l="1"/>
  <c r="I144" i="39"/>
  <c r="H144" i="39"/>
  <c r="I134" i="39"/>
  <c r="I153" i="39"/>
  <c r="I48" i="39"/>
  <c r="H130" i="1" l="1"/>
  <c r="H45" i="1"/>
  <c r="H17" i="1"/>
  <c r="H138" i="1"/>
  <c r="H145" i="1"/>
  <c r="H3" i="1"/>
  <c r="H23" i="1"/>
  <c r="H133" i="1"/>
  <c r="H140" i="1"/>
  <c r="H113" i="1"/>
  <c r="H15" i="1"/>
  <c r="H112" i="1"/>
  <c r="H102" i="1"/>
  <c r="H106" i="1"/>
  <c r="H114" i="1"/>
  <c r="G114" i="1" s="1"/>
  <c r="H68" i="1"/>
  <c r="J140" i="39" l="1"/>
  <c r="I140" i="39" s="1"/>
  <c r="G140" i="1"/>
  <c r="J106" i="39"/>
  <c r="I106" i="39" s="1"/>
  <c r="G106" i="1"/>
  <c r="J3" i="39"/>
  <c r="I3" i="39" s="1"/>
  <c r="G3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5" i="39"/>
  <c r="G15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09" i="39"/>
  <c r="I15" i="39"/>
  <c r="I145" i="39"/>
  <c r="H80" i="1" l="1"/>
  <c r="H2" i="1"/>
  <c r="H118" i="1"/>
  <c r="G118" i="1" s="1"/>
  <c r="H91" i="1"/>
  <c r="H120" i="1"/>
  <c r="J120" i="39" l="1"/>
  <c r="G120" i="1"/>
  <c r="G83" i="1"/>
  <c r="J91" i="39"/>
  <c r="G91" i="1"/>
  <c r="J2" i="39"/>
  <c r="G2" i="1"/>
  <c r="J118" i="39"/>
  <c r="G80" i="1"/>
  <c r="J80" i="39"/>
  <c r="I2" i="39" l="1"/>
  <c r="I80" i="39"/>
  <c r="I91" i="39"/>
  <c r="H93" i="39"/>
  <c r="I83" i="39"/>
  <c r="H118" i="39"/>
  <c r="I118" i="39"/>
  <c r="I120" i="39"/>
  <c r="H48" i="48" l="1"/>
  <c r="G140" i="48" l="1"/>
  <c r="V48" i="39"/>
  <c r="T48" i="39" s="1"/>
  <c r="G48" i="48"/>
  <c r="T111" i="39" l="1"/>
  <c r="T106" i="39"/>
  <c r="U48" i="39"/>
  <c r="U135" i="39"/>
  <c r="T135" i="39"/>
  <c r="H94" i="1" l="1"/>
  <c r="H88" i="1"/>
  <c r="H87" i="1"/>
  <c r="G87" i="1" s="1"/>
  <c r="H57" i="1"/>
  <c r="H111" i="1"/>
  <c r="H101" i="1"/>
  <c r="H100" i="1"/>
  <c r="G100" i="1" s="1"/>
  <c r="H104" i="1"/>
  <c r="J57" i="39" l="1"/>
  <c r="G57" i="1"/>
  <c r="J100" i="39"/>
  <c r="J87" i="39"/>
  <c r="H87" i="39" l="1"/>
  <c r="I87" i="39"/>
  <c r="I100" i="39"/>
  <c r="H100" i="39"/>
  <c r="I57" i="39"/>
  <c r="H63" i="39"/>
  <c r="H108" i="48" l="1"/>
  <c r="H110" i="48"/>
  <c r="H33" i="48"/>
  <c r="H31" i="48"/>
  <c r="H97" i="48"/>
  <c r="H13" i="48"/>
  <c r="H51" i="48"/>
  <c r="H56" i="48"/>
  <c r="H86" i="48"/>
  <c r="H84" i="48"/>
  <c r="G9" i="48" l="1"/>
  <c r="G33" i="48"/>
  <c r="V33" i="39"/>
  <c r="V84" i="39"/>
  <c r="G84" i="48"/>
  <c r="G86" i="48"/>
  <c r="V86" i="39"/>
  <c r="V13" i="39"/>
  <c r="G13" i="48"/>
  <c r="V56" i="39"/>
  <c r="G56" i="48"/>
  <c r="G97" i="48"/>
  <c r="V97" i="39"/>
  <c r="V31" i="39"/>
  <c r="G31" i="48"/>
  <c r="G110" i="48"/>
  <c r="V110" i="39"/>
  <c r="V108" i="39"/>
  <c r="G108" i="48"/>
  <c r="G51" i="48"/>
  <c r="V51" i="39"/>
  <c r="U13" i="39" l="1"/>
  <c r="T110" i="39"/>
  <c r="U110" i="39"/>
  <c r="T86" i="39"/>
  <c r="U86" i="39"/>
  <c r="U108" i="39"/>
  <c r="U84" i="39"/>
  <c r="U31" i="39"/>
  <c r="T33" i="39"/>
  <c r="U33" i="39"/>
  <c r="U97" i="39"/>
  <c r="U51" i="39"/>
  <c r="U56" i="39"/>
  <c r="U9" i="39"/>
  <c r="H56" i="1" l="1"/>
  <c r="H33" i="1"/>
  <c r="H64" i="1"/>
  <c r="H31" i="1"/>
  <c r="J56" i="39" l="1"/>
  <c r="G56" i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56" i="39"/>
  <c r="I31" i="39"/>
  <c r="H125" i="1" l="1"/>
  <c r="H83" i="1"/>
  <c r="J83" i="39" s="1"/>
  <c r="H86" i="1"/>
  <c r="H103" i="1"/>
  <c r="J103" i="39" s="1"/>
  <c r="H109" i="1"/>
  <c r="J125" i="39" l="1"/>
  <c r="G109" i="1"/>
  <c r="J109" i="39"/>
  <c r="J86" i="39"/>
  <c r="H89" i="48" l="1"/>
  <c r="V89" i="39" s="1"/>
  <c r="H99" i="48"/>
  <c r="V99" i="39" s="1"/>
  <c r="H28" i="48"/>
  <c r="V28" i="39" s="1"/>
  <c r="H138" i="48"/>
  <c r="V138" i="39" s="1"/>
  <c r="H136" i="48"/>
  <c r="H141" i="48"/>
  <c r="V141" i="39" s="1"/>
  <c r="H131" i="48"/>
  <c r="V131" i="39" s="1"/>
  <c r="H9" i="48"/>
  <c r="H135" i="48"/>
  <c r="H69" i="48"/>
  <c r="V69" i="39" s="1"/>
  <c r="H137" i="48"/>
  <c r="V137" i="39" s="1"/>
  <c r="U137" i="39" s="1"/>
  <c r="H140" i="48"/>
  <c r="V140" i="39" s="1"/>
  <c r="U140" i="39" s="1"/>
  <c r="H124" i="48"/>
  <c r="V124" i="39" s="1"/>
  <c r="H75" i="48"/>
  <c r="V75" i="39" s="1"/>
  <c r="H18" i="48"/>
  <c r="H100" i="48"/>
  <c r="H81" i="48"/>
  <c r="V81" i="39" s="1"/>
  <c r="U81" i="39" s="1"/>
  <c r="H22" i="48"/>
  <c r="H44" i="48"/>
  <c r="V44" i="39" s="1"/>
  <c r="H20" i="48"/>
  <c r="V20" i="39" s="1"/>
  <c r="H142" i="48"/>
  <c r="V142" i="39" s="1"/>
  <c r="H139" i="48"/>
  <c r="V139" i="39" s="1"/>
  <c r="V22" i="39" l="1"/>
  <c r="U22" i="39" s="1"/>
  <c r="G22" i="48"/>
  <c r="V18" i="39"/>
  <c r="U18" i="39" s="1"/>
  <c r="G18" i="48"/>
  <c r="V9" i="39"/>
  <c r="V136" i="39"/>
  <c r="G135" i="48"/>
  <c r="V135" i="39"/>
  <c r="V100" i="39"/>
  <c r="U138" i="39"/>
  <c r="H77" i="48" l="1"/>
  <c r="H83" i="48"/>
  <c r="H72" i="48"/>
  <c r="G72" i="48" s="1"/>
  <c r="H121" i="48"/>
  <c r="H88" i="48"/>
  <c r="H66" i="48"/>
  <c r="H104" i="48"/>
  <c r="H58" i="48"/>
  <c r="G58" i="48" s="1"/>
  <c r="H95" i="48"/>
  <c r="H37" i="48"/>
  <c r="H118" i="48"/>
  <c r="H65" i="48"/>
  <c r="H73" i="48"/>
  <c r="H67" i="48"/>
  <c r="H14" i="48"/>
  <c r="H91" i="48"/>
  <c r="H17" i="48"/>
  <c r="H45" i="48"/>
  <c r="H79" i="48"/>
  <c r="H11" i="48"/>
  <c r="H21" i="48"/>
  <c r="H120" i="48"/>
  <c r="H10" i="48"/>
  <c r="G10" i="48" s="1"/>
  <c r="H111" i="48"/>
  <c r="H112" i="48"/>
  <c r="H106" i="48"/>
  <c r="H94" i="48"/>
  <c r="H30" i="48"/>
  <c r="H50" i="48"/>
  <c r="H96" i="48"/>
  <c r="H53" i="48"/>
  <c r="H19" i="48"/>
  <c r="H63" i="48"/>
  <c r="H76" i="48"/>
  <c r="H101" i="48"/>
  <c r="H116" i="48"/>
  <c r="H61" i="48"/>
  <c r="H105" i="48"/>
  <c r="H52" i="48"/>
  <c r="V94" i="39" l="1"/>
  <c r="U94" i="39" s="1"/>
  <c r="G94" i="48"/>
  <c r="V101" i="39"/>
  <c r="U101" i="39" s="1"/>
  <c r="G101" i="48"/>
  <c r="V118" i="39"/>
  <c r="U118" i="39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V19" i="39"/>
  <c r="U19" i="39" s="1"/>
  <c r="G19" i="48"/>
  <c r="V11" i="39"/>
  <c r="G11" i="48"/>
  <c r="V53" i="39"/>
  <c r="U53" i="39" s="1"/>
  <c r="G53" i="48"/>
  <c r="V79" i="39"/>
  <c r="U79" i="39" s="1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X12" i="36" s="1"/>
  <c r="G91" i="48"/>
  <c r="V121" i="39"/>
  <c r="G121" i="48"/>
  <c r="V14" i="39"/>
  <c r="U14" i="39" s="1"/>
  <c r="G14" i="48"/>
  <c r="V67" i="39"/>
  <c r="U67" i="39" s="1"/>
  <c r="X10" i="36" s="1"/>
  <c r="G67" i="48"/>
  <c r="V83" i="39"/>
  <c r="U83" i="39" s="1"/>
  <c r="G83" i="48"/>
  <c r="V112" i="39"/>
  <c r="U112" i="39" s="1"/>
  <c r="G112" i="48"/>
  <c r="V73" i="39"/>
  <c r="U73" i="39" s="1"/>
  <c r="G73" i="48"/>
  <c r="V77" i="39"/>
  <c r="U77" i="39" s="1"/>
  <c r="G77" i="48"/>
  <c r="G111" i="48"/>
  <c r="V111" i="39"/>
  <c r="U111" i="39" s="1"/>
  <c r="V58" i="39"/>
  <c r="H7" i="40"/>
  <c r="G106" i="48"/>
  <c r="V106" i="39"/>
  <c r="U106" i="39" s="1"/>
  <c r="V10" i="39"/>
  <c r="H6" i="40"/>
  <c r="V72" i="39"/>
  <c r="H5" i="40"/>
  <c r="Y13" i="36"/>
  <c r="X7" i="36" l="1"/>
  <c r="Y7" i="36"/>
  <c r="X13" i="36"/>
  <c r="Y6" i="36"/>
  <c r="U116" i="39"/>
  <c r="X6" i="36" s="1"/>
  <c r="Y5" i="36"/>
  <c r="U95" i="39"/>
  <c r="X5" i="36" s="1"/>
  <c r="Y9" i="36"/>
  <c r="U88" i="39"/>
  <c r="X9" i="36" s="1"/>
  <c r="Y12" i="36"/>
  <c r="Y8" i="36"/>
  <c r="U121" i="39"/>
  <c r="X8" i="36" s="1"/>
  <c r="Y4" i="36"/>
  <c r="T58" i="39"/>
  <c r="G7" i="40" s="1"/>
  <c r="U58" i="39"/>
  <c r="X4" i="36" s="1"/>
  <c r="Y2" i="36"/>
  <c r="U72" i="39"/>
  <c r="X2" i="36" s="1"/>
  <c r="T72" i="39"/>
  <c r="G5" i="40" s="1"/>
  <c r="U10" i="39"/>
  <c r="X3" i="36" s="1"/>
  <c r="T10" i="39"/>
  <c r="G6" i="40" s="1"/>
  <c r="Y11" i="36"/>
  <c r="U11" i="39"/>
  <c r="X11" i="36" s="1"/>
  <c r="E3" i="36"/>
  <c r="Y10" i="36"/>
  <c r="Y3" i="36"/>
  <c r="K3" i="36" l="1"/>
  <c r="R28" i="36"/>
  <c r="O28" i="36"/>
  <c r="S28" i="36"/>
  <c r="P28" i="36"/>
  <c r="Q28" i="36"/>
  <c r="T28" i="36"/>
  <c r="W28" i="36"/>
  <c r="U28" i="36"/>
  <c r="Y28" i="36"/>
  <c r="X28" i="36"/>
  <c r="Z28" i="36"/>
  <c r="V28" i="36"/>
  <c r="H54" i="1"/>
  <c r="H117" i="1"/>
  <c r="G117" i="1" s="1"/>
  <c r="J54" i="39" l="1"/>
  <c r="I54" i="39" s="1"/>
  <c r="G54" i="1"/>
  <c r="J117" i="39"/>
  <c r="H110" i="1"/>
  <c r="H51" i="1"/>
  <c r="H121" i="1"/>
  <c r="H59" i="1"/>
  <c r="H95" i="1"/>
  <c r="H84" i="1"/>
  <c r="H27" i="1"/>
  <c r="H108" i="1"/>
  <c r="H115" i="1"/>
  <c r="H25" i="1"/>
  <c r="H93" i="1"/>
  <c r="H99" i="1"/>
  <c r="H72" i="1"/>
  <c r="G72" i="1" s="1"/>
  <c r="H116" i="1"/>
  <c r="J116" i="39" l="1"/>
  <c r="G116" i="1"/>
  <c r="J95" i="39"/>
  <c r="G95" i="1"/>
  <c r="J59" i="39"/>
  <c r="G59" i="1"/>
  <c r="J121" i="39"/>
  <c r="I121" i="39" s="1"/>
  <c r="G121" i="1"/>
  <c r="J99" i="39"/>
  <c r="I99" i="39" s="1"/>
  <c r="G99" i="1"/>
  <c r="J51" i="39"/>
  <c r="G51" i="1"/>
  <c r="J110" i="39"/>
  <c r="G110" i="1"/>
  <c r="J93" i="39"/>
  <c r="G93" i="1"/>
  <c r="J25" i="39"/>
  <c r="G25" i="1"/>
  <c r="H117" i="39"/>
  <c r="I117" i="39"/>
  <c r="J115" i="39"/>
  <c r="I115" i="39" s="1"/>
  <c r="G115" i="1"/>
  <c r="J108" i="39"/>
  <c r="I108" i="39" s="1"/>
  <c r="G108" i="1"/>
  <c r="J27" i="39"/>
  <c r="I27" i="39" s="1"/>
  <c r="G27" i="1"/>
  <c r="G84" i="1"/>
  <c r="J84" i="39"/>
  <c r="I84" i="39" s="1"/>
  <c r="J72" i="39"/>
  <c r="H72" i="39" s="1"/>
  <c r="I25" i="39" l="1"/>
  <c r="I93" i="39"/>
  <c r="I59" i="39"/>
  <c r="I110" i="39"/>
  <c r="H10" i="39"/>
  <c r="I51" i="39"/>
  <c r="I95" i="39"/>
  <c r="I116" i="39"/>
  <c r="I72" i="39"/>
  <c r="H36" i="1" l="1"/>
  <c r="H67" i="1"/>
  <c r="H22" i="1"/>
  <c r="H32" i="1"/>
  <c r="H53" i="1"/>
  <c r="H73" i="1"/>
  <c r="H8" i="1"/>
  <c r="H10" i="1"/>
  <c r="H40" i="1"/>
  <c r="H81" i="1"/>
  <c r="H39" i="1"/>
  <c r="G39" i="1" s="1"/>
  <c r="H62" i="1"/>
  <c r="H63" i="1"/>
  <c r="H12" i="1"/>
  <c r="G12" i="1" s="1"/>
  <c r="J81" i="39" l="1"/>
  <c r="I81" i="39" s="1"/>
  <c r="G81" i="1"/>
  <c r="J40" i="39"/>
  <c r="I40" i="39" s="1"/>
  <c r="Q13" i="36" s="1"/>
  <c r="G40" i="1"/>
  <c r="J8" i="39"/>
  <c r="I8" i="39" s="1"/>
  <c r="G8" i="1"/>
  <c r="J73" i="39"/>
  <c r="G73" i="1"/>
  <c r="J53" i="39"/>
  <c r="G53" i="1"/>
  <c r="J63" i="39"/>
  <c r="R9" i="36" s="1"/>
  <c r="G63" i="1"/>
  <c r="J32" i="39"/>
  <c r="G32" i="1"/>
  <c r="J62" i="39"/>
  <c r="I62" i="39" s="1"/>
  <c r="G62" i="1"/>
  <c r="J22" i="39"/>
  <c r="I22" i="39" s="1"/>
  <c r="G22" i="1"/>
  <c r="J67" i="39"/>
  <c r="I67" i="39" s="1"/>
  <c r="G67" i="1"/>
  <c r="J36" i="39"/>
  <c r="G36" i="1"/>
  <c r="G10" i="1"/>
  <c r="J10" i="39"/>
  <c r="J12" i="39"/>
  <c r="J39" i="39"/>
  <c r="R13" i="36"/>
  <c r="I63" i="39" l="1"/>
  <c r="Q9" i="36" s="1"/>
  <c r="I53" i="39"/>
  <c r="I39" i="39"/>
  <c r="H39" i="39"/>
  <c r="R8" i="36"/>
  <c r="R11" i="36"/>
  <c r="I73" i="39"/>
  <c r="Q11" i="36" s="1"/>
  <c r="I12" i="39"/>
  <c r="H12" i="39"/>
  <c r="R7" i="36"/>
  <c r="I10" i="39"/>
  <c r="R12" i="36"/>
  <c r="H5" i="39"/>
  <c r="I32" i="39"/>
  <c r="R10" i="36"/>
  <c r="I36" i="39"/>
  <c r="Q10" i="36" s="1"/>
  <c r="Q8" i="36" l="1"/>
  <c r="Q7" i="36"/>
  <c r="H50" i="1" l="1"/>
  <c r="G50" i="1" s="1"/>
  <c r="H60" i="1"/>
  <c r="G60" i="1" s="1"/>
  <c r="H28" i="1"/>
  <c r="H5" i="1"/>
  <c r="H58" i="1"/>
  <c r="G58" i="1" s="1"/>
  <c r="J28" i="39" l="1"/>
  <c r="G28" i="1"/>
  <c r="G5" i="1"/>
  <c r="J5" i="39"/>
  <c r="J50" i="39"/>
  <c r="H50" i="39" s="1"/>
  <c r="G3" i="40" s="1"/>
  <c r="H3" i="40"/>
  <c r="J60" i="39"/>
  <c r="H4" i="40"/>
  <c r="J58" i="39"/>
  <c r="H2" i="40"/>
  <c r="B3" i="36" l="1"/>
  <c r="R2" i="36"/>
  <c r="H58" i="39"/>
  <c r="G2" i="40" s="1"/>
  <c r="I58" i="39"/>
  <c r="Q2" i="36" s="1"/>
  <c r="B28" i="36" s="1"/>
  <c r="R4" i="36"/>
  <c r="H60" i="39"/>
  <c r="G4" i="40" s="1"/>
  <c r="I60" i="39"/>
  <c r="Q4" i="36" s="1"/>
  <c r="R5" i="36"/>
  <c r="I5" i="39"/>
  <c r="Q5" i="36" s="1"/>
  <c r="R6" i="36"/>
  <c r="I28" i="39"/>
  <c r="I50" i="39"/>
  <c r="Q3" i="36" s="1"/>
  <c r="R3" i="36"/>
  <c r="H3" i="36" l="1"/>
  <c r="Q12" i="36"/>
  <c r="M28" i="36" s="1"/>
  <c r="Q6" i="36"/>
  <c r="H28" i="36" s="1"/>
  <c r="C28" i="36"/>
  <c r="D28" i="36"/>
  <c r="E28" i="36"/>
  <c r="F28" i="36" l="1"/>
  <c r="L28" i="36"/>
  <c r="G28" i="36"/>
  <c r="K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<sst xmlns="http://schemas.openxmlformats.org/spreadsheetml/2006/main" count="11917" uniqueCount="1324">
  <si>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</si>
  <si>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</si>
  <si>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</si>
  <si>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</si>
  <si>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</si>
  <si>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</si>
  <si>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</si>
  <si>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</si>
  <si>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</si>
  <si>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</si>
  <si>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</si>
  <si>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</si>
  <si>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</si>
  <si>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</si>
  <si>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</si>
  <si>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</si>
  <si>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</si>
  <si>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</si>
  <si>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</si>
  <si>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</si>
  <si>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</si>
  <si>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</si>
  <si>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</si>
  <si>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</si>
  <si>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2.71%</t>
  </si>
  <si>
    <t>Akie Iwai</t>
  </si>
  <si>
    <t>2.13%</t>
  </si>
  <si>
    <t>Allisen Corpuz</t>
  </si>
  <si>
    <t>0.62%</t>
  </si>
  <si>
    <t>Andrea Lee</t>
  </si>
  <si>
    <t>4.21%</t>
  </si>
  <si>
    <t>Ashleigh Buhai</t>
  </si>
  <si>
    <t>0.09%</t>
  </si>
  <si>
    <t>Auston Kim</t>
  </si>
  <si>
    <t>0.47%</t>
  </si>
  <si>
    <t>Benedetta Moresco</t>
  </si>
  <si>
    <t>0.01%</t>
  </si>
  <si>
    <t>Brooke M. Henderson</t>
  </si>
  <si>
    <t>3.00%</t>
  </si>
  <si>
    <t>Brooke Matthews</t>
  </si>
  <si>
    <t>0.17%</t>
  </si>
  <si>
    <t>Carlota Ciganda</t>
  </si>
  <si>
    <t>1.14%</t>
  </si>
  <si>
    <t>Cassie Porter</t>
  </si>
  <si>
    <t>0.05%</t>
  </si>
  <si>
    <t>Celine Boutier</t>
  </si>
  <si>
    <t>Chanettee Wannasaen</t>
  </si>
  <si>
    <t>0.24%</t>
  </si>
  <si>
    <t>Chella Choi</t>
  </si>
  <si>
    <t>Chisato Iwai</t>
  </si>
  <si>
    <t>3.75%</t>
  </si>
  <si>
    <t>Esther Henseleit</t>
  </si>
  <si>
    <t>0.95%</t>
  </si>
  <si>
    <t>Esther Kwon</t>
  </si>
  <si>
    <t>0.00%</t>
  </si>
  <si>
    <t>Eun-Hee Ji</t>
  </si>
  <si>
    <t>Gabriela Ruffels</t>
  </si>
  <si>
    <t>0.15%</t>
  </si>
  <si>
    <t>Gaby Lopez</t>
  </si>
  <si>
    <t>0.79%</t>
  </si>
  <si>
    <t>Gemma Dryburgh</t>
  </si>
  <si>
    <t>Grace Kim</t>
  </si>
  <si>
    <t>0.26%</t>
  </si>
  <si>
    <t>Gurleen Kaur</t>
  </si>
  <si>
    <t>Haeji Kang</t>
  </si>
  <si>
    <t>Haeran Ryu</t>
  </si>
  <si>
    <t>1.06%</t>
  </si>
  <si>
    <t>Hannah Green</t>
  </si>
  <si>
    <t>0.25%</t>
  </si>
  <si>
    <t>Hye-Jin Choi</t>
  </si>
  <si>
    <t>4.89%</t>
  </si>
  <si>
    <t>Hyo Joo Kim</t>
  </si>
  <si>
    <t>4.77%</t>
  </si>
  <si>
    <t>Ilhee Lee</t>
  </si>
  <si>
    <t>In Gee Chun</t>
  </si>
  <si>
    <t>0.23%</t>
  </si>
  <si>
    <t>Ina Yoon</t>
  </si>
  <si>
    <t>0.40%</t>
  </si>
  <si>
    <t>Ingrid Lindblad</t>
  </si>
  <si>
    <t>0.08%</t>
  </si>
  <si>
    <t>Jennifer Kupcho</t>
  </si>
  <si>
    <t>1.20%</t>
  </si>
  <si>
    <t>Jenny Bae</t>
  </si>
  <si>
    <t>0.31%</t>
  </si>
  <si>
    <t>Jenny Shin</t>
  </si>
  <si>
    <t>0.85%</t>
  </si>
  <si>
    <t>Jeongeun Lee5</t>
  </si>
  <si>
    <t>Jeongeun Lee6</t>
  </si>
  <si>
    <t>Jin Hee Im</t>
  </si>
  <si>
    <t>1.69%</t>
  </si>
  <si>
    <t>Jin Young Ko</t>
  </si>
  <si>
    <t>0.88%</t>
  </si>
  <si>
    <t>Julia Lopez Ramirez</t>
  </si>
  <si>
    <t>Karis Davidson</t>
  </si>
  <si>
    <t>Kristen Gillman</t>
  </si>
  <si>
    <t>0.10%</t>
  </si>
  <si>
    <t>Kumkang Park</t>
  </si>
  <si>
    <t>0.03%</t>
  </si>
  <si>
    <t>Lauren Coughlin</t>
  </si>
  <si>
    <t>0.50%</t>
  </si>
  <si>
    <t>Leona Maguire</t>
  </si>
  <si>
    <t>0.06%</t>
  </si>
  <si>
    <t>Lilia Vu</t>
  </si>
  <si>
    <t>0.02%</t>
  </si>
  <si>
    <t>Lindy Duncan</t>
  </si>
  <si>
    <t>0.92%</t>
  </si>
  <si>
    <t>Linn Grant</t>
  </si>
  <si>
    <t>0.43%</t>
  </si>
  <si>
    <t>Lottie Woad</t>
  </si>
  <si>
    <t>11.72%</t>
  </si>
  <si>
    <t>Lucy Li</t>
  </si>
  <si>
    <t>0.12%</t>
  </si>
  <si>
    <t>Madelene Sagstrom</t>
  </si>
  <si>
    <t>0.11%</t>
  </si>
  <si>
    <t>Maja Stark</t>
  </si>
  <si>
    <t>0.16%</t>
  </si>
  <si>
    <t>Manon De Roey</t>
  </si>
  <si>
    <t>0.39%</t>
  </si>
  <si>
    <t>Mary Liu</t>
  </si>
  <si>
    <t>Mi Hyang Lee</t>
  </si>
  <si>
    <t>0.46%</t>
  </si>
  <si>
    <t>Minami Katsu</t>
  </si>
  <si>
    <t>1.72%</t>
  </si>
  <si>
    <t>Minjee Lee</t>
  </si>
  <si>
    <t>15.89%</t>
  </si>
  <si>
    <t>Miranda Wang</t>
  </si>
  <si>
    <t>Miyu Yamashita</t>
  </si>
  <si>
    <t>7.85%</t>
  </si>
  <si>
    <t>Nanna Koerstz Madsen</t>
  </si>
  <si>
    <t>1.57%</t>
  </si>
  <si>
    <t>Narin An</t>
  </si>
  <si>
    <t>0.14%</t>
  </si>
  <si>
    <t>Nasa Hataoka</t>
  </si>
  <si>
    <t>4.66%</t>
  </si>
  <si>
    <t>Nataliya Guseva</t>
  </si>
  <si>
    <t>Paula Reto</t>
  </si>
  <si>
    <t>Pauline Roussin-Bouchard</t>
  </si>
  <si>
    <t>Rio Takeda</t>
  </si>
  <si>
    <t>2.67%</t>
  </si>
  <si>
    <t>Robyn Choi</t>
  </si>
  <si>
    <t>Saki Baba</t>
  </si>
  <si>
    <t>0.04%</t>
  </si>
  <si>
    <t>Sarah Schmelzel</t>
  </si>
  <si>
    <t>0.73%</t>
  </si>
  <si>
    <t>Sei Young Kim</t>
  </si>
  <si>
    <t>3.99%</t>
  </si>
  <si>
    <t>Somi Lee</t>
  </si>
  <si>
    <t>3.28%</t>
  </si>
  <si>
    <t>Soomin Oh</t>
  </si>
  <si>
    <t>Stephanie Kyriacou</t>
  </si>
  <si>
    <t>0.78%</t>
  </si>
  <si>
    <t>Sung Hyun Park</t>
  </si>
  <si>
    <t>Weiwei Zhang</t>
  </si>
  <si>
    <t>Yan Liu</t>
  </si>
  <si>
    <t>0.18%</t>
  </si>
  <si>
    <t>Yealimi Noh</t>
  </si>
  <si>
    <t>0.36%</t>
  </si>
  <si>
    <t>Yuri Yoshida</t>
  </si>
  <si>
    <t>8.50%</t>
  </si>
  <si>
    <t>7.03%</t>
  </si>
  <si>
    <t>2.59%</t>
  </si>
  <si>
    <t>12.71%</t>
  </si>
  <si>
    <t>0.48%</t>
  </si>
  <si>
    <t>2.15%</t>
  </si>
  <si>
    <t>0.07%</t>
  </si>
  <si>
    <t>9.39%</t>
  </si>
  <si>
    <t>0.86%</t>
  </si>
  <si>
    <t>4.09%</t>
  </si>
  <si>
    <t>8.69%</t>
  </si>
  <si>
    <t>1.03%</t>
  </si>
  <si>
    <t>11.19%</t>
  </si>
  <si>
    <t>3.58%</t>
  </si>
  <si>
    <t>0.75%</t>
  </si>
  <si>
    <t>2.93%</t>
  </si>
  <si>
    <t>0.44%</t>
  </si>
  <si>
    <t>1.16%</t>
  </si>
  <si>
    <t>3.89%</t>
  </si>
  <si>
    <t>14.29%</t>
  </si>
  <si>
    <t>13.77%</t>
  </si>
  <si>
    <t>1.01%</t>
  </si>
  <si>
    <t>1.84%</t>
  </si>
  <si>
    <t>4.50%</t>
  </si>
  <si>
    <t>1.44%</t>
  </si>
  <si>
    <t>3.17%</t>
  </si>
  <si>
    <t>6.00%</t>
  </si>
  <si>
    <t>3.35%</t>
  </si>
  <si>
    <t>0.29%</t>
  </si>
  <si>
    <t>2.11%</t>
  </si>
  <si>
    <t>0.33%</t>
  </si>
  <si>
    <t>3.36%</t>
  </si>
  <si>
    <t>1.85%</t>
  </si>
  <si>
    <t>27.63%</t>
  </si>
  <si>
    <t>0.63%</t>
  </si>
  <si>
    <t>0.54%</t>
  </si>
  <si>
    <t>1.76%</t>
  </si>
  <si>
    <t>0.35%</t>
  </si>
  <si>
    <t>34.26%</t>
  </si>
  <si>
    <t>20.87%</t>
  </si>
  <si>
    <t>5.70%</t>
  </si>
  <si>
    <t>0.65%</t>
  </si>
  <si>
    <t>13.45%</t>
  </si>
  <si>
    <t>0.82%</t>
  </si>
  <si>
    <t>8.83%</t>
  </si>
  <si>
    <t>1.08%</t>
  </si>
  <si>
    <t>0.22%</t>
  </si>
  <si>
    <t>2.78%</t>
  </si>
  <si>
    <t>11.88%</t>
  </si>
  <si>
    <t>10.31%</t>
  </si>
  <si>
    <t>3.09%</t>
  </si>
  <si>
    <t>1.71%</t>
  </si>
  <si>
    <t>0.56%</t>
  </si>
  <si>
    <t>14.53%</t>
  </si>
  <si>
    <t>12.40%</t>
  </si>
  <si>
    <t>5.14%</t>
  </si>
  <si>
    <t>20.23%</t>
  </si>
  <si>
    <t>1.09%</t>
  </si>
  <si>
    <t>4.16%</t>
  </si>
  <si>
    <t>15.79%</t>
  </si>
  <si>
    <t>1.81%</t>
  </si>
  <si>
    <t>7.65%</t>
  </si>
  <si>
    <t>0.58%</t>
  </si>
  <si>
    <t>14.65%</t>
  </si>
  <si>
    <t>2.16%</t>
  </si>
  <si>
    <t>18.36%</t>
  </si>
  <si>
    <t>6.71%</t>
  </si>
  <si>
    <t>1.73%</t>
  </si>
  <si>
    <t>5.68%</t>
  </si>
  <si>
    <t>1.04%</t>
  </si>
  <si>
    <t>2.50%</t>
  </si>
  <si>
    <t>0.21%</t>
  </si>
  <si>
    <t>7.36%</t>
  </si>
  <si>
    <t>2.62%</t>
  </si>
  <si>
    <t>22.55%</t>
  </si>
  <si>
    <t>21.96%</t>
  </si>
  <si>
    <t>2.07%</t>
  </si>
  <si>
    <t>3.73%</t>
  </si>
  <si>
    <t>0.98%</t>
  </si>
  <si>
    <t>8.38%</t>
  </si>
  <si>
    <t>5.96%</t>
  </si>
  <si>
    <t>10.81%</t>
  </si>
  <si>
    <t>6.32%</t>
  </si>
  <si>
    <t>0.70%</t>
  </si>
  <si>
    <t>1.18%</t>
  </si>
  <si>
    <t>4.17%</t>
  </si>
  <si>
    <t>0.71%</t>
  </si>
  <si>
    <t>0.34%</t>
  </si>
  <si>
    <t>6.31%</t>
  </si>
  <si>
    <t>3.76%</t>
  </si>
  <si>
    <t>38.92%</t>
  </si>
  <si>
    <t>1.42%</t>
  </si>
  <si>
    <t>1.24%</t>
  </si>
  <si>
    <t>3.47%</t>
  </si>
  <si>
    <t>0.80%</t>
  </si>
  <si>
    <t>3.72%</t>
  </si>
  <si>
    <t>10.55%</t>
  </si>
  <si>
    <t>46.38%</t>
  </si>
  <si>
    <t>1.22%</t>
  </si>
  <si>
    <t>31.02%</t>
  </si>
  <si>
    <t>10.03%</t>
  </si>
  <si>
    <t>21.56%</t>
  </si>
  <si>
    <t>0.37%</t>
  </si>
  <si>
    <t>0.52%</t>
  </si>
  <si>
    <t>14.77%</t>
  </si>
  <si>
    <t>2.26%</t>
  </si>
  <si>
    <t>5.29%</t>
  </si>
  <si>
    <t>19.27%</t>
  </si>
  <si>
    <t>17.05%</t>
  </si>
  <si>
    <t>5.95%</t>
  </si>
  <si>
    <t>0.30%</t>
  </si>
  <si>
    <t>3.43%</t>
  </si>
  <si>
    <t>1.25%</t>
  </si>
  <si>
    <t>28.50%</t>
  </si>
  <si>
    <t>25.28%</t>
  </si>
  <si>
    <t>12.74%</t>
  </si>
  <si>
    <t>36.68%</t>
  </si>
  <si>
    <t>3.60%</t>
  </si>
  <si>
    <t>10.70%</t>
  </si>
  <si>
    <t>0.69%</t>
  </si>
  <si>
    <t>30.53%</t>
  </si>
  <si>
    <t>5.41%</t>
  </si>
  <si>
    <t>17.29%</t>
  </si>
  <si>
    <t>2.00%</t>
  </si>
  <si>
    <t>28.94%</t>
  </si>
  <si>
    <t>6.14%</t>
  </si>
  <si>
    <t>34.01%</t>
  </si>
  <si>
    <t>15.62%</t>
  </si>
  <si>
    <t>5.15%</t>
  </si>
  <si>
    <t>13.63%</t>
  </si>
  <si>
    <t>3.34%</t>
  </si>
  <si>
    <t>6.91%</t>
  </si>
  <si>
    <t>0.89%</t>
  </si>
  <si>
    <t>16.76%</t>
  </si>
  <si>
    <t>7.06%</t>
  </si>
  <si>
    <t>39.62%</t>
  </si>
  <si>
    <t>39.09%</t>
  </si>
  <si>
    <t>9.79%</t>
  </si>
  <si>
    <t>3.08%</t>
  </si>
  <si>
    <t>18.71%</t>
  </si>
  <si>
    <t>8.14%</t>
  </si>
  <si>
    <t>14.28%</t>
  </si>
  <si>
    <t>4.95%</t>
  </si>
  <si>
    <t>22.76%</t>
  </si>
  <si>
    <t>14.95%</t>
  </si>
  <si>
    <t>2.34%</t>
  </si>
  <si>
    <t>1.47%</t>
  </si>
  <si>
    <t>10.66%</t>
  </si>
  <si>
    <t>2.46%</t>
  </si>
  <si>
    <t>1.34%</t>
  </si>
  <si>
    <t>15.13%</t>
  </si>
  <si>
    <t>9.77%</t>
  </si>
  <si>
    <t>57.96%</t>
  </si>
  <si>
    <t>4.37%</t>
  </si>
  <si>
    <t>4.03%</t>
  </si>
  <si>
    <t>5.06%</t>
  </si>
  <si>
    <t>9.05%</t>
  </si>
  <si>
    <t>2.51%</t>
  </si>
  <si>
    <t>22.46%</t>
  </si>
  <si>
    <t>65.14%</t>
  </si>
  <si>
    <t>3.79%</t>
  </si>
  <si>
    <t>49.62%</t>
  </si>
  <si>
    <t>21.58%</t>
  </si>
  <si>
    <t>4.38%</t>
  </si>
  <si>
    <t>38.19%</t>
  </si>
  <si>
    <t>1.45%</t>
  </si>
  <si>
    <t>28.91%</t>
  </si>
  <si>
    <t>6.68%</t>
  </si>
  <si>
    <t>12.86%</t>
  </si>
  <si>
    <t>35.31%</t>
  </si>
  <si>
    <t>31.92%</t>
  </si>
  <si>
    <t>14.14%</t>
  </si>
  <si>
    <t>0.64%</t>
  </si>
  <si>
    <t>1.23%</t>
  </si>
  <si>
    <t>5.34%</t>
  </si>
  <si>
    <t>9.06%</t>
  </si>
  <si>
    <t>4.08%</t>
  </si>
  <si>
    <t>51.76%</t>
  </si>
  <si>
    <t>47.91%</t>
  </si>
  <si>
    <t>30.02%</t>
  </si>
  <si>
    <t>60.50%</t>
  </si>
  <si>
    <t>11.59%</t>
  </si>
  <si>
    <t>26.47%</t>
  </si>
  <si>
    <t>3.05%</t>
  </si>
  <si>
    <t>54.22%</t>
  </si>
  <si>
    <t>15.81%</t>
  </si>
  <si>
    <t>36.95%</t>
  </si>
  <si>
    <t>7.50%</t>
  </si>
  <si>
    <t>52.27%</t>
  </si>
  <si>
    <t>17.59%</t>
  </si>
  <si>
    <t>1.97%</t>
  </si>
  <si>
    <t>58.03%</t>
  </si>
  <si>
    <t>34.51%</t>
  </si>
  <si>
    <t>0.13%</t>
  </si>
  <si>
    <t>15.43%</t>
  </si>
  <si>
    <t>31.58%</t>
  </si>
  <si>
    <t>11.08%</t>
  </si>
  <si>
    <t>19.40%</t>
  </si>
  <si>
    <t>3.85%</t>
  </si>
  <si>
    <t>36.34%</t>
  </si>
  <si>
    <t>19.74%</t>
  </si>
  <si>
    <t>63.49%</t>
  </si>
  <si>
    <t>62.91%</t>
  </si>
  <si>
    <t>25.24%</t>
  </si>
  <si>
    <t>10.28%</t>
  </si>
  <si>
    <t>39.03%</t>
  </si>
  <si>
    <t>21.81%</t>
  </si>
  <si>
    <t>32.40%</t>
  </si>
  <si>
    <t>15.08%</t>
  </si>
  <si>
    <t>44.68%</t>
  </si>
  <si>
    <t>33.84%</t>
  </si>
  <si>
    <t>8.48%</t>
  </si>
  <si>
    <t>12.53%</t>
  </si>
  <si>
    <t>5.99%</t>
  </si>
  <si>
    <t>26.49%</t>
  </si>
  <si>
    <t>8.76%</t>
  </si>
  <si>
    <t>5.47%</t>
  </si>
  <si>
    <t>34.08%</t>
  </si>
  <si>
    <t>24.66%</t>
  </si>
  <si>
    <t>78.87%</t>
  </si>
  <si>
    <t>13.70%</t>
  </si>
  <si>
    <t>15.29%</t>
  </si>
  <si>
    <t>23.50%</t>
  </si>
  <si>
    <t>24.89%</t>
  </si>
  <si>
    <t>44.06%</t>
  </si>
  <si>
    <t>83.72%</t>
  </si>
  <si>
    <t>12.32%</t>
  </si>
  <si>
    <t>72.62%</t>
  </si>
  <si>
    <t>43.07%</t>
  </si>
  <si>
    <t>13.59%</t>
  </si>
  <si>
    <t>62.31%</t>
  </si>
  <si>
    <t>15.41%</t>
  </si>
  <si>
    <t>5.79%</t>
  </si>
  <si>
    <t>6.75%</t>
  </si>
  <si>
    <t>52.04%</t>
  </si>
  <si>
    <t>18.52%</t>
  </si>
  <si>
    <t>6.80%</t>
  </si>
  <si>
    <t>30.29%</t>
  </si>
  <si>
    <t>59.62%</t>
  </si>
  <si>
    <t>55.75%</t>
  </si>
  <si>
    <t>32.49%</t>
  </si>
  <si>
    <t>3.03%</t>
  </si>
  <si>
    <t>5.05%</t>
  </si>
  <si>
    <t>23.43%</t>
  </si>
  <si>
    <t>12.85%</t>
  </si>
  <si>
    <t>69.33%</t>
  </si>
  <si>
    <t>65.70%</t>
  </si>
  <si>
    <t>47.64%</t>
  </si>
  <si>
    <t>76.66%</t>
  </si>
  <si>
    <t>23.22%</t>
  </si>
  <si>
    <t>43.85%</t>
  </si>
  <si>
    <t>8.15%</t>
  </si>
  <si>
    <t>71.37%</t>
  </si>
  <si>
    <t>29.59%</t>
  </si>
  <si>
    <t>55.22%</t>
  </si>
  <si>
    <t>16.58%</t>
  </si>
  <si>
    <t>69.66%</t>
  </si>
  <si>
    <t>32.09%</t>
  </si>
  <si>
    <t>5.51%</t>
  </si>
  <si>
    <t>74.54%</t>
  </si>
  <si>
    <t>52.82%</t>
  </si>
  <si>
    <t>0.55%</t>
  </si>
  <si>
    <t>29.06%</t>
  </si>
  <si>
    <t>49.49%</t>
  </si>
  <si>
    <t>22.41%</t>
  </si>
  <si>
    <t>34.52%</t>
  </si>
  <si>
    <t>9.55%</t>
  </si>
  <si>
    <t>3.69%</t>
  </si>
  <si>
    <t>54.40%</t>
  </si>
  <si>
    <t>35.11%</t>
  </si>
  <si>
    <t>78.94%</t>
  </si>
  <si>
    <t>78.16%</t>
  </si>
  <si>
    <t>31.27%</t>
  </si>
  <si>
    <t>42.03%</t>
  </si>
  <si>
    <t>21.35%</t>
  </si>
  <si>
    <t>57.36%</t>
  </si>
  <si>
    <t>37.81%</t>
  </si>
  <si>
    <t>50.02%</t>
  </si>
  <si>
    <t>28.60%</t>
  </si>
  <si>
    <t>5.71%</t>
  </si>
  <si>
    <t>63.02%</t>
  </si>
  <si>
    <t>51.83%</t>
  </si>
  <si>
    <t>18.16%</t>
  </si>
  <si>
    <t>6.59%</t>
  </si>
  <si>
    <t>24.62%</t>
  </si>
  <si>
    <t>13.82%</t>
  </si>
  <si>
    <t>43.36%</t>
  </si>
  <si>
    <t>18.66%</t>
  </si>
  <si>
    <t>12.73%</t>
  </si>
  <si>
    <t>52.02%</t>
  </si>
  <si>
    <t>41.18%</t>
  </si>
  <si>
    <t>89.60%</t>
  </si>
  <si>
    <t>26.46%</t>
  </si>
  <si>
    <t>24.93%</t>
  </si>
  <si>
    <t>28.79%</t>
  </si>
  <si>
    <t>40.07%</t>
  </si>
  <si>
    <t>18.68%</t>
  </si>
  <si>
    <t>41.41%</t>
  </si>
  <si>
    <t>62.09%</t>
  </si>
  <si>
    <t>92.46%</t>
  </si>
  <si>
    <t>24.56%</t>
  </si>
  <si>
    <t>85.45%</t>
  </si>
  <si>
    <t>61.50%</t>
  </si>
  <si>
    <t>26.38%</t>
  </si>
  <si>
    <t>77.86%</t>
  </si>
  <si>
    <t>29.08%</t>
  </si>
  <si>
    <t>13.32%</t>
  </si>
  <si>
    <t>15.19%</t>
  </si>
  <si>
    <t>69.56%</t>
  </si>
  <si>
    <t>33.44%</t>
  </si>
  <si>
    <t>15.60%</t>
  </si>
  <si>
    <t>48.05%</t>
  </si>
  <si>
    <t>75.82%</t>
  </si>
  <si>
    <t>72.67%</t>
  </si>
  <si>
    <t>50.37%</t>
  </si>
  <si>
    <t>7.83%</t>
  </si>
  <si>
    <t>11.95%</t>
  </si>
  <si>
    <t>29.68%</t>
  </si>
  <si>
    <t>39.72%</t>
  </si>
  <si>
    <t>25.21%</t>
  </si>
  <si>
    <t>82.11%</t>
  </si>
  <si>
    <t>79.39%</t>
  </si>
  <si>
    <t>63.91%</t>
  </si>
  <si>
    <t>87.28%</t>
  </si>
  <si>
    <t>38.09%</t>
  </si>
  <si>
    <t>60.18%</t>
  </si>
  <si>
    <t>16.73%</t>
  </si>
  <si>
    <t>83.49%</t>
  </si>
  <si>
    <t>45.33%</t>
  </si>
  <si>
    <t>70.92%</t>
  </si>
  <si>
    <t>29.23%</t>
  </si>
  <si>
    <t>82.42%</t>
  </si>
  <si>
    <t>48.38%</t>
  </si>
  <si>
    <t>12.14%</t>
  </si>
  <si>
    <t>85.88%</t>
  </si>
  <si>
    <t>68.58%</t>
  </si>
  <si>
    <t>1.67%</t>
  </si>
  <si>
    <t>44.82%</t>
  </si>
  <si>
    <t>65.72%</t>
  </si>
  <si>
    <t>36.87%</t>
  </si>
  <si>
    <t>51.06%</t>
  </si>
  <si>
    <t>18.80%</t>
  </si>
  <si>
    <t>8.71%</t>
  </si>
  <si>
    <t>70.23%</t>
  </si>
  <si>
    <t>51.47%</t>
  </si>
  <si>
    <t>88.71%</t>
  </si>
  <si>
    <t>88.21%</t>
  </si>
  <si>
    <t>7.42%</t>
  </si>
  <si>
    <t>47.50%</t>
  </si>
  <si>
    <t>58.73%</t>
  </si>
  <si>
    <t>35.62%</t>
  </si>
  <si>
    <t>72.71%</t>
  </si>
  <si>
    <t>66.27%</t>
  </si>
  <si>
    <t>44.18%</t>
  </si>
  <si>
    <t>12.42%</t>
  </si>
  <si>
    <t>77.37%</t>
  </si>
  <si>
    <t>67.94%</t>
  </si>
  <si>
    <t>31.31%</t>
  </si>
  <si>
    <t>13.93%</t>
  </si>
  <si>
    <t>39.71%</t>
  </si>
  <si>
    <t>25.45%</t>
  </si>
  <si>
    <t>59.87%</t>
  </si>
  <si>
    <t>32.02%</t>
  </si>
  <si>
    <t>23.83%</t>
  </si>
  <si>
    <t>68.22%</t>
  </si>
  <si>
    <t>58.05%</t>
  </si>
  <si>
    <t>95.22%</t>
  </si>
  <si>
    <t>41.65%</t>
  </si>
  <si>
    <t>40.09%</t>
  </si>
  <si>
    <t>44.40%</t>
  </si>
  <si>
    <t>56.85%</t>
  </si>
  <si>
    <t>31.95%</t>
  </si>
  <si>
    <t>58.06%</t>
  </si>
  <si>
    <t>76.55%</t>
  </si>
  <si>
    <t>96.76%</t>
  </si>
  <si>
    <t>39.54%</t>
  </si>
  <si>
    <t>92.83%</t>
  </si>
  <si>
    <t>76.24%</t>
  </si>
  <si>
    <t>41.66%</t>
  </si>
  <si>
    <t>87.97%</t>
  </si>
  <si>
    <t>44.79%</t>
  </si>
  <si>
    <t>24.41%</t>
  </si>
  <si>
    <t>27.17%</t>
  </si>
  <si>
    <t>82.29%</t>
  </si>
  <si>
    <t>49.87%</t>
  </si>
  <si>
    <t>27.69%</t>
  </si>
  <si>
    <t>64.49%</t>
  </si>
  <si>
    <t>86.77%</t>
  </si>
  <si>
    <t>84.58%</t>
  </si>
  <si>
    <t>3.49%</t>
  </si>
  <si>
    <t>66.62%</t>
  </si>
  <si>
    <t>16.16%</t>
  </si>
  <si>
    <t>22.50%</t>
  </si>
  <si>
    <t>45.28%</t>
  </si>
  <si>
    <t>56.57%</t>
  </si>
  <si>
    <t>40.31%</t>
  </si>
  <si>
    <t>0.57%</t>
  </si>
  <si>
    <t>0.74%</t>
  </si>
  <si>
    <t>2.38%</t>
  </si>
  <si>
    <t>9.01%</t>
  </si>
  <si>
    <t>2.91%</t>
  </si>
  <si>
    <t>24.01%</t>
  </si>
  <si>
    <t>0.45%</t>
  </si>
  <si>
    <t>6.17%</t>
  </si>
  <si>
    <t>1.50%</t>
  </si>
  <si>
    <t>13.29%</t>
  </si>
  <si>
    <t>5.48%</t>
  </si>
  <si>
    <t>30.51%</t>
  </si>
  <si>
    <t>0.38%</t>
  </si>
  <si>
    <t>1.82%</t>
  </si>
  <si>
    <t>99.42%</t>
  </si>
  <si>
    <t>67.73%</t>
  </si>
  <si>
    <t>6.34%</t>
  </si>
  <si>
    <t>2.14%</t>
  </si>
  <si>
    <t>9.19%</t>
  </si>
  <si>
    <t>4.86%</t>
  </si>
  <si>
    <t>21.45%</t>
  </si>
  <si>
    <t>37.52%</t>
  </si>
  <si>
    <t>1.65%</t>
  </si>
  <si>
    <t>4.70%</t>
  </si>
  <si>
    <t>0.27%</t>
  </si>
  <si>
    <t>40.72%</t>
  </si>
  <si>
    <t>5.56%</t>
  </si>
  <si>
    <t>3.13%</t>
  </si>
  <si>
    <t>10.05%</t>
  </si>
  <si>
    <t>1.39%</t>
  </si>
  <si>
    <t>3.98%</t>
  </si>
  <si>
    <t>1.99%</t>
  </si>
  <si>
    <t>6.70%</t>
  </si>
  <si>
    <t>30.21%</t>
  </si>
  <si>
    <t>1.88%</t>
  </si>
  <si>
    <t>11.96%</t>
  </si>
  <si>
    <t>27.83%</t>
  </si>
  <si>
    <t>8.05%</t>
  </si>
  <si>
    <t>15.72%</t>
  </si>
  <si>
    <t>3.01%</t>
  </si>
  <si>
    <t>11.51%</t>
  </si>
  <si>
    <t>16.91%</t>
  </si>
  <si>
    <t>3.24%</t>
  </si>
  <si>
    <t>7.53%</t>
  </si>
  <si>
    <t>8.03%</t>
  </si>
  <si>
    <t>6.57%</t>
  </si>
  <si>
    <t>3.48%</t>
  </si>
  <si>
    <t>11.69%</t>
  </si>
  <si>
    <t>3.33%</t>
  </si>
  <si>
    <t>0.97%</t>
  </si>
  <si>
    <t>8.31%</t>
  </si>
  <si>
    <t>7.37%</t>
  </si>
  <si>
    <t>0.28%</t>
  </si>
  <si>
    <t>6.55%</t>
  </si>
  <si>
    <t>16.40%</t>
  </si>
  <si>
    <t>5.13%</t>
  </si>
  <si>
    <t>14.38%</t>
  </si>
  <si>
    <t>2.25%</t>
  </si>
  <si>
    <t>55.54%</t>
  </si>
  <si>
    <t>2.02%</t>
  </si>
  <si>
    <t>24.85%</t>
  </si>
  <si>
    <t>18.11%</t>
  </si>
  <si>
    <t>6.29%</t>
  </si>
  <si>
    <t>3.68%</t>
  </si>
  <si>
    <t>7.91%</t>
  </si>
  <si>
    <t>0.60%</t>
  </si>
  <si>
    <t>4.90%</t>
  </si>
  <si>
    <t>TT Win</t>
  </si>
  <si>
    <t>2.17%</t>
  </si>
  <si>
    <t>2.48%</t>
  </si>
  <si>
    <t>0.83%</t>
  </si>
  <si>
    <t>1.35%</t>
  </si>
  <si>
    <t>2.28%</t>
  </si>
  <si>
    <t>1.63%</t>
  </si>
  <si>
    <t>0.66%</t>
  </si>
  <si>
    <t>2.20%</t>
  </si>
  <si>
    <t>0.41%</t>
  </si>
  <si>
    <t>2.41%</t>
  </si>
  <si>
    <t>0.93%</t>
  </si>
  <si>
    <t>0.20%</t>
  </si>
  <si>
    <t>0.51%</t>
  </si>
  <si>
    <t>1.56%</t>
  </si>
  <si>
    <t>1.11%</t>
  </si>
  <si>
    <t>2.69%</t>
  </si>
  <si>
    <t>2.63%</t>
  </si>
  <si>
    <t>0.32%</t>
  </si>
  <si>
    <t>1.02%</t>
  </si>
  <si>
    <t>1.28%</t>
  </si>
  <si>
    <t>0.77%</t>
  </si>
  <si>
    <t>1.13%</t>
  </si>
  <si>
    <t>1.46%</t>
  </si>
  <si>
    <t>1.52%</t>
  </si>
  <si>
    <t>0.68%</t>
  </si>
  <si>
    <t>0.61%</t>
  </si>
  <si>
    <t>1.26%</t>
  </si>
  <si>
    <t>0.91%</t>
  </si>
  <si>
    <t>0.87%</t>
  </si>
  <si>
    <t>1.27%</t>
  </si>
  <si>
    <t>0.90%</t>
  </si>
  <si>
    <t>3.16%</t>
  </si>
  <si>
    <t>2.49%</t>
  </si>
  <si>
    <t>0.67%</t>
  </si>
  <si>
    <t>2.12%</t>
  </si>
  <si>
    <t>1.05%</t>
  </si>
  <si>
    <t>1.40%</t>
  </si>
  <si>
    <t>1.41%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</si>
  <si>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</si>
  <si>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</si>
  <si>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</si>
  <si>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</si>
  <si>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</si>
  <si>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</si>
  <si>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</si>
  <si>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</si>
  <si>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</si>
  <si>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</si>
  <si>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</si>
  <si>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</si>
  <si>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</si>
  <si>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</si>
  <si>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</si>
  <si>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</si>
  <si>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</si>
  <si>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</si>
  <si>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</si>
  <si>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</si>
  <si>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</si>
  <si>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</si>
  <si>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</si>
  <si>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</si>
  <si>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</si>
  <si>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</si>
  <si>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</si>
  <si>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</si>
  <si>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</si>
  <si>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</si>
  <si>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</si>
  <si>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</si>
  <si>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</si>
  <si>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</si>
  <si>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</si>
  <si>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</si>
  <si>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Fujitsu Ladies</t>
  </si>
  <si>
    <t>Tokyo 700</t>
  </si>
  <si>
    <t>Japan</t>
  </si>
  <si>
    <t>JLPGA</t>
  </si>
  <si>
    <t>Kimura</t>
  </si>
  <si>
    <t>Ayako</t>
  </si>
  <si>
    <t>Kamiya</t>
  </si>
  <si>
    <t>Sora</t>
  </si>
  <si>
    <t>Kuwaki</t>
  </si>
  <si>
    <t>Shiho</t>
  </si>
  <si>
    <t>Takahashi</t>
  </si>
  <si>
    <t>Sayaka</t>
  </si>
  <si>
    <t>Anai</t>
  </si>
  <si>
    <t>Lala</t>
  </si>
  <si>
    <t>Araki</t>
  </si>
  <si>
    <t>Yuna</t>
  </si>
  <si>
    <t>Fukuyama</t>
  </si>
  <si>
    <t>Eri</t>
  </si>
  <si>
    <t>Inami</t>
  </si>
  <si>
    <t>Mone</t>
  </si>
  <si>
    <t>Kashiwabara</t>
  </si>
  <si>
    <t>Asuka</t>
  </si>
  <si>
    <t>Kawagishi</t>
  </si>
  <si>
    <t>Fumika</t>
  </si>
  <si>
    <t>Morii</t>
  </si>
  <si>
    <t>Ayame</t>
  </si>
  <si>
    <t>Nagai</t>
  </si>
  <si>
    <t>Kana</t>
  </si>
  <si>
    <t>Nagashima</t>
  </si>
  <si>
    <t>Hanane</t>
  </si>
  <si>
    <t>Suga</t>
  </si>
  <si>
    <t>Fuka</t>
  </si>
  <si>
    <t>Watanabe</t>
  </si>
  <si>
    <t>Ayaka</t>
  </si>
  <si>
    <t>Yoshida</t>
  </si>
  <si>
    <t>Rin</t>
  </si>
  <si>
    <t>Kobayashi</t>
  </si>
  <si>
    <t>Mitsuki</t>
  </si>
  <si>
    <t>Yoshizawa</t>
  </si>
  <si>
    <t>Yuzuki</t>
  </si>
  <si>
    <t>Furue</t>
  </si>
  <si>
    <t>Wu</t>
  </si>
  <si>
    <t>Chia Yen</t>
  </si>
  <si>
    <t>Hiruta</t>
  </si>
  <si>
    <t>Minami</t>
  </si>
  <si>
    <t>Kotaki</t>
  </si>
  <si>
    <t>Mio</t>
  </si>
  <si>
    <t>Miyako</t>
  </si>
  <si>
    <t>Reika</t>
  </si>
  <si>
    <t>Ryu</t>
  </si>
  <si>
    <t>Ritsuko</t>
  </si>
  <si>
    <t>Yamashiro</t>
  </si>
  <si>
    <t>Nana</t>
  </si>
  <si>
    <t>Bae</t>
  </si>
  <si>
    <t>Seonwoo</t>
  </si>
  <si>
    <t>Fujita</t>
  </si>
  <si>
    <t>Saiki</t>
  </si>
  <si>
    <t>Nakashima</t>
  </si>
  <si>
    <t>Tsukiha</t>
  </si>
  <si>
    <t>Sakuma</t>
  </si>
  <si>
    <t>Shuri</t>
  </si>
  <si>
    <t>Takano</t>
  </si>
  <si>
    <t>Aihi</t>
  </si>
  <si>
    <t>Teraoka</t>
  </si>
  <si>
    <t>Yoshiba</t>
  </si>
  <si>
    <t>Rumi</t>
  </si>
  <si>
    <t>Kawamoto</t>
  </si>
  <si>
    <t>Yui</t>
  </si>
  <si>
    <t>Masada</t>
  </si>
  <si>
    <t>Yumeno</t>
  </si>
  <si>
    <t>Mikashima</t>
  </si>
  <si>
    <t>Okayama</t>
  </si>
  <si>
    <t>Shinozaki</t>
  </si>
  <si>
    <t>Mana</t>
  </si>
  <si>
    <t>Tsai</t>
  </si>
  <si>
    <t>Pei-Ying</t>
  </si>
  <si>
    <t>Yoshikawa</t>
  </si>
  <si>
    <t>Momo</t>
  </si>
  <si>
    <t>Kudo</t>
  </si>
  <si>
    <t>Yumi</t>
  </si>
  <si>
    <t>Miyata</t>
  </si>
  <si>
    <t>Naruha</t>
  </si>
  <si>
    <t>Sasaki</t>
  </si>
  <si>
    <t>Shoko</t>
  </si>
  <si>
    <t>Shibuno</t>
  </si>
  <si>
    <t>Hinako</t>
  </si>
  <si>
    <t>Yamauchi</t>
  </si>
  <si>
    <t>Hinaco</t>
  </si>
  <si>
    <t>Abe</t>
  </si>
  <si>
    <t>Miyuu</t>
  </si>
  <si>
    <t>Inagaki</t>
  </si>
  <si>
    <t>Nanako</t>
  </si>
  <si>
    <t>Ooide</t>
  </si>
  <si>
    <t>Mizuki</t>
  </si>
  <si>
    <t>Ueno</t>
  </si>
  <si>
    <t>Yokomine</t>
  </si>
  <si>
    <t>Sakura</t>
  </si>
  <si>
    <t>Arakaki</t>
  </si>
  <si>
    <t>Hina</t>
  </si>
  <si>
    <t>Morita</t>
  </si>
  <si>
    <t>Haruka</t>
  </si>
  <si>
    <t>Nagamine</t>
  </si>
  <si>
    <t>Saki</t>
  </si>
  <si>
    <t>Izumida</t>
  </si>
  <si>
    <t>Kotona</t>
  </si>
  <si>
    <t>Kawasaki</t>
  </si>
  <si>
    <t>Wakimoto</t>
  </si>
  <si>
    <t>Hana</t>
  </si>
  <si>
    <t>Hori</t>
  </si>
  <si>
    <t>Kotone</t>
  </si>
  <si>
    <t>mc</t>
  </si>
  <si>
    <t>Kanazawa</t>
  </si>
  <si>
    <t>Shina</t>
  </si>
  <si>
    <t>Nakamura</t>
  </si>
  <si>
    <t>Kano</t>
  </si>
  <si>
    <t>Suganuma</t>
  </si>
  <si>
    <t>Takagi</t>
  </si>
  <si>
    <t>Tsuruoka</t>
  </si>
  <si>
    <t>Karen</t>
  </si>
  <si>
    <t>Usui</t>
  </si>
  <si>
    <t>Yoshimoto</t>
  </si>
  <si>
    <t>Hikaru</t>
  </si>
  <si>
    <t>Yoshizaki</t>
  </si>
  <si>
    <t>Yumeka</t>
  </si>
  <si>
    <t>Motomura</t>
  </si>
  <si>
    <t>Akane</t>
  </si>
  <si>
    <t>Cocoro</t>
  </si>
  <si>
    <t>Nishimura</t>
  </si>
  <si>
    <t>Tokunaga</t>
  </si>
  <si>
    <t>Ayumi</t>
  </si>
  <si>
    <t>Yasuda</t>
  </si>
  <si>
    <t>Ayano</t>
  </si>
  <si>
    <t>Yuka</t>
  </si>
  <si>
    <t>Kokone</t>
  </si>
  <si>
    <t>Goto</t>
  </si>
  <si>
    <t>Miyu</t>
  </si>
  <si>
    <t>Iriya</t>
  </si>
  <si>
    <t>Hibiki</t>
  </si>
  <si>
    <t>Nakazawa</t>
  </si>
  <si>
    <t>Runa</t>
  </si>
  <si>
    <t>Osato</t>
  </si>
  <si>
    <t>Momoko</t>
  </si>
  <si>
    <t>Seki</t>
  </si>
  <si>
    <t>Yuting</t>
  </si>
  <si>
    <t>Suzuki</t>
  </si>
  <si>
    <t>Ai</t>
  </si>
  <si>
    <t>Yamaji</t>
  </si>
  <si>
    <t>Akira</t>
  </si>
  <si>
    <t>Hayashida</t>
  </si>
  <si>
    <t>Marin</t>
  </si>
  <si>
    <t>Oki</t>
  </si>
  <si>
    <t>Seira</t>
  </si>
  <si>
    <t>Takaku</t>
  </si>
  <si>
    <t>Kaneiwa</t>
  </si>
  <si>
    <t>Mina</t>
  </si>
  <si>
    <t>Nozawa</t>
  </si>
  <si>
    <t>Mao</t>
  </si>
  <si>
    <t>Jeon</t>
  </si>
  <si>
    <t>Mi-Jeong</t>
  </si>
  <si>
    <t>Sato</t>
  </si>
  <si>
    <t>Takeyama</t>
  </si>
  <si>
    <t>Karin</t>
  </si>
  <si>
    <t>Kido</t>
  </si>
  <si>
    <t>Megumi</t>
  </si>
  <si>
    <t>Ozeki</t>
  </si>
  <si>
    <t>Amiyu</t>
  </si>
  <si>
    <t>Rei</t>
  </si>
  <si>
    <t>Nakano</t>
  </si>
  <si>
    <t>Mako</t>
  </si>
  <si>
    <t>Amamoto</t>
  </si>
  <si>
    <t>w</t>
  </si>
  <si>
    <t>Sangsangin Hankyung Wownet Open</t>
  </si>
  <si>
    <t>Lakewood</t>
  </si>
  <si>
    <t>South Korea</t>
  </si>
  <si>
    <t>KLPGA</t>
  </si>
  <si>
    <t>Lee</t>
  </si>
  <si>
    <t>Yoollyn</t>
  </si>
  <si>
    <t>Park</t>
  </si>
  <si>
    <t>Jiyoung</t>
  </si>
  <si>
    <t>Jeong</t>
  </si>
  <si>
    <t>Yunji</t>
  </si>
  <si>
    <t>Jae Yoon</t>
  </si>
  <si>
    <t>Han</t>
  </si>
  <si>
    <t>Jinseon</t>
  </si>
  <si>
    <t>Yoo</t>
  </si>
  <si>
    <t>Hyunjo</t>
  </si>
  <si>
    <t>Hwang</t>
  </si>
  <si>
    <t>Youmin</t>
  </si>
  <si>
    <t>Ko</t>
  </si>
  <si>
    <t>Jiwon</t>
  </si>
  <si>
    <t>Hyejun</t>
  </si>
  <si>
    <t>Hyunkyung</t>
  </si>
  <si>
    <t>Seo</t>
  </si>
  <si>
    <t>Kyo Rim</t>
  </si>
  <si>
    <t>Bang</t>
  </si>
  <si>
    <t>Shinsil</t>
  </si>
  <si>
    <t>Lim</t>
  </si>
  <si>
    <t>Heejeong</t>
  </si>
  <si>
    <t>Bokyeom</t>
  </si>
  <si>
    <t>Sung</t>
  </si>
  <si>
    <t>Yu Jin</t>
  </si>
  <si>
    <t>Hong</t>
  </si>
  <si>
    <t>Jungmin</t>
  </si>
  <si>
    <t>Soyi</t>
  </si>
  <si>
    <t>Kim</t>
  </si>
  <si>
    <t>Minbyeol</t>
  </si>
  <si>
    <t>Suji</t>
  </si>
  <si>
    <t>Dongeun</t>
  </si>
  <si>
    <t>Kang</t>
  </si>
  <si>
    <t>Jisun</t>
  </si>
  <si>
    <t>Jiu</t>
  </si>
  <si>
    <t>Yewon</t>
  </si>
  <si>
    <t>Sohyun</t>
  </si>
  <si>
    <t>Choi</t>
  </si>
  <si>
    <t>Eunwoo</t>
  </si>
  <si>
    <t>Bit Na</t>
  </si>
  <si>
    <t>Ji</t>
  </si>
  <si>
    <t>Hansol</t>
  </si>
  <si>
    <t>Woojeong</t>
  </si>
  <si>
    <t>Soyoung</t>
  </si>
  <si>
    <t>Minji</t>
  </si>
  <si>
    <t>Uhjin</t>
  </si>
  <si>
    <t>Kabin</t>
  </si>
  <si>
    <t>Joori</t>
  </si>
  <si>
    <t>Jun</t>
  </si>
  <si>
    <t>Yesung</t>
  </si>
  <si>
    <t>Jaehee</t>
  </si>
  <si>
    <t>Minju</t>
  </si>
  <si>
    <t>Gayoung</t>
  </si>
  <si>
    <t>Ji Hyeon</t>
  </si>
  <si>
    <t>Jeongmee</t>
  </si>
  <si>
    <t>Chaeeun2</t>
  </si>
  <si>
    <t>Seungyeon</t>
  </si>
  <si>
    <t>Ma</t>
  </si>
  <si>
    <t>Dasom</t>
  </si>
  <si>
    <t>Ro</t>
  </si>
  <si>
    <t>Seunghui</t>
  </si>
  <si>
    <t>Ahn</t>
  </si>
  <si>
    <t>Songyi</t>
  </si>
  <si>
    <t>Shin</t>
  </si>
  <si>
    <t>Dain</t>
  </si>
  <si>
    <t>Ju</t>
  </si>
  <si>
    <t>Ga In</t>
  </si>
  <si>
    <t>Minsun7</t>
  </si>
  <si>
    <t>Doyeong</t>
  </si>
  <si>
    <t>Yoon</t>
  </si>
  <si>
    <t>Su A</t>
  </si>
  <si>
    <t>Min Jeong</t>
  </si>
  <si>
    <t>Minsol</t>
  </si>
  <si>
    <t>Jinyoung2</t>
  </si>
  <si>
    <t>Jang</t>
  </si>
  <si>
    <t>Suyeon</t>
  </si>
  <si>
    <t>Kwon</t>
  </si>
  <si>
    <t>Seo Yeon</t>
  </si>
  <si>
    <t>Geena</t>
  </si>
  <si>
    <t>Boonchant</t>
  </si>
  <si>
    <t>Jaravee</t>
  </si>
  <si>
    <t>Gayul</t>
  </si>
  <si>
    <t>Shi Hyun</t>
  </si>
  <si>
    <t>Yun</t>
  </si>
  <si>
    <t>Hye Rim</t>
  </si>
  <si>
    <t>Moon</t>
  </si>
  <si>
    <t>Jeongmin</t>
  </si>
  <si>
    <t>You</t>
  </si>
  <si>
    <t>Hyoju</t>
  </si>
  <si>
    <t>Jung</t>
  </si>
  <si>
    <t>Hee won</t>
  </si>
  <si>
    <t>Hyo Moon</t>
  </si>
  <si>
    <t>Seo Young</t>
  </si>
  <si>
    <t>Hyo Min</t>
  </si>
  <si>
    <t>Jeyeong</t>
  </si>
  <si>
    <t>Cho</t>
  </si>
  <si>
    <t>I An</t>
  </si>
  <si>
    <t>Yerim</t>
  </si>
  <si>
    <t>Ha</t>
  </si>
  <si>
    <t>Hyunji</t>
  </si>
  <si>
    <t>Jeong Hyun</t>
  </si>
  <si>
    <t>Ku</t>
  </si>
  <si>
    <t>Rae Hyeon</t>
  </si>
  <si>
    <t>Jinyeong</t>
  </si>
  <si>
    <t>So Hye</t>
  </si>
  <si>
    <t>Yeunjung</t>
  </si>
  <si>
    <t>Areum</t>
  </si>
  <si>
    <t>Yeonseo</t>
  </si>
  <si>
    <t>Eunhye</t>
  </si>
  <si>
    <t>Ju Hyun</t>
  </si>
  <si>
    <t>Gyeol</t>
  </si>
  <si>
    <t>Hyun</t>
  </si>
  <si>
    <t>Selin</t>
  </si>
  <si>
    <t>U Ree</t>
  </si>
  <si>
    <t>Chaeyeon</t>
  </si>
  <si>
    <t>Jihyun</t>
  </si>
  <si>
    <t>Pak</t>
  </si>
  <si>
    <t>Juyoung</t>
  </si>
  <si>
    <t>Hyeji</t>
  </si>
  <si>
    <t>Jo</t>
  </si>
  <si>
    <t>Hyelim</t>
  </si>
  <si>
    <t>hyeon seo</t>
  </si>
  <si>
    <t>Minkyung</t>
  </si>
  <si>
    <t>Ro Un</t>
  </si>
  <si>
    <t>Seong</t>
  </si>
  <si>
    <t>Eun Jeong</t>
  </si>
  <si>
    <t>Ha Na</t>
  </si>
  <si>
    <t>Jeongmin2</t>
  </si>
  <si>
    <t>Juni</t>
  </si>
  <si>
    <t>Youn</t>
  </si>
  <si>
    <t>Sun Jeung</t>
  </si>
  <si>
    <t>Jihye3</t>
  </si>
  <si>
    <t>Song</t>
  </si>
  <si>
    <t>Eun A</t>
  </si>
  <si>
    <t>Heo</t>
  </si>
  <si>
    <t>Dabeen</t>
  </si>
  <si>
    <t>Sylvia</t>
  </si>
  <si>
    <t>Hyodam</t>
  </si>
  <si>
    <t>Yoon Kyung2</t>
  </si>
  <si>
    <t>Dayeon</t>
  </si>
  <si>
    <t>Oh</t>
  </si>
  <si>
    <t>Gyeong Eun</t>
  </si>
  <si>
    <t>Iberdrola Calatayud Ladies Open</t>
  </si>
  <si>
    <t>Gambito Golf Calatayud</t>
  </si>
  <si>
    <t>Spain</t>
  </si>
  <si>
    <t>LET Access</t>
  </si>
  <si>
    <t>Grimberg Lignell</t>
  </si>
  <si>
    <t>Andrea</t>
  </si>
  <si>
    <t>Tauber</t>
  </si>
  <si>
    <t>Hanna</t>
  </si>
  <si>
    <t>Clews</t>
  </si>
  <si>
    <t>Gemma</t>
  </si>
  <si>
    <t>Backman</t>
  </si>
  <si>
    <t>Anna</t>
  </si>
  <si>
    <t>Carlbom</t>
  </si>
  <si>
    <t>Louisa</t>
  </si>
  <si>
    <t>Duncan</t>
  </si>
  <si>
    <t>Louise</t>
  </si>
  <si>
    <t>Heath</t>
  </si>
  <si>
    <t>Charlotte</t>
  </si>
  <si>
    <t>Viden</t>
  </si>
  <si>
    <t>Corinne</t>
  </si>
  <si>
    <t>Bosio</t>
  </si>
  <si>
    <t>Justice</t>
  </si>
  <si>
    <t>Saksa</t>
  </si>
  <si>
    <t>Elina</t>
  </si>
  <si>
    <t>Yin</t>
  </si>
  <si>
    <t>Harmonie</t>
  </si>
  <si>
    <t>Hall</t>
  </si>
  <si>
    <t>Jessica</t>
  </si>
  <si>
    <t>Locatelli</t>
  </si>
  <si>
    <t>Carlotta</t>
  </si>
  <si>
    <t>Davis</t>
  </si>
  <si>
    <t>Hayley</t>
  </si>
  <si>
    <t>Ebner</t>
  </si>
  <si>
    <t>Johanna</t>
  </si>
  <si>
    <t>Liautier</t>
  </si>
  <si>
    <t>Mackova</t>
  </si>
  <si>
    <t>Patricie</t>
  </si>
  <si>
    <t>Malchirand</t>
  </si>
  <si>
    <t>Lucie</t>
  </si>
  <si>
    <t>Melich Sanchez</t>
  </si>
  <si>
    <t>Elena</t>
  </si>
  <si>
    <t>Screene</t>
  </si>
  <si>
    <t>Canice</t>
  </si>
  <si>
    <t>Lau</t>
  </si>
  <si>
    <t>Lois</t>
  </si>
  <si>
    <t>Muehlbauer</t>
  </si>
  <si>
    <t>Katharina</t>
  </si>
  <si>
    <t>Stavnar</t>
  </si>
  <si>
    <t>Madelene</t>
  </si>
  <si>
    <t>Parra</t>
  </si>
  <si>
    <t>Maria</t>
  </si>
  <si>
    <t>Salort</t>
  </si>
  <si>
    <t>Chloe</t>
  </si>
  <si>
    <t>Vachova</t>
  </si>
  <si>
    <t>Armbruester</t>
  </si>
  <si>
    <t>Natalie</t>
  </si>
  <si>
    <t>Donegan</t>
  </si>
  <si>
    <t>Aine</t>
  </si>
  <si>
    <t>Schmid</t>
  </si>
  <si>
    <t>Priscilla</t>
  </si>
  <si>
    <t>Baker</t>
  </si>
  <si>
    <t>Jess</t>
  </si>
  <si>
    <t>Herraez Galvez</t>
  </si>
  <si>
    <t>Maggetti</t>
  </si>
  <si>
    <t>Anais</t>
  </si>
  <si>
    <t>McCook</t>
  </si>
  <si>
    <t>Hannah</t>
  </si>
  <si>
    <t>Moyano Reigosa</t>
  </si>
  <si>
    <t>Clara</t>
  </si>
  <si>
    <t>Polivchak</t>
  </si>
  <si>
    <t>Nicole</t>
  </si>
  <si>
    <t>Sturdza</t>
  </si>
  <si>
    <t>Caroline</t>
  </si>
  <si>
    <t>Bailey</t>
  </si>
  <si>
    <t>Lianna</t>
  </si>
  <si>
    <t>Colombo</t>
  </si>
  <si>
    <t>Hirst</t>
  </si>
  <si>
    <t>Lily</t>
  </si>
  <si>
    <t>Prietzel</t>
  </si>
  <si>
    <t>Vicky</t>
  </si>
  <si>
    <t>Bergsdottir</t>
  </si>
  <si>
    <t>Henningsson</t>
  </si>
  <si>
    <t>Emma</t>
  </si>
  <si>
    <t>Andre</t>
  </si>
  <si>
    <t>Barrios</t>
  </si>
  <si>
    <t>Beatriz</t>
  </si>
  <si>
    <t>Karg</t>
  </si>
  <si>
    <t>Villanueva</t>
  </si>
  <si>
    <t>Holpfer</t>
  </si>
  <si>
    <t>Isabella</t>
  </si>
  <si>
    <t>Borrelli</t>
  </si>
  <si>
    <t>Annika</t>
  </si>
  <si>
    <t>Nordvik</t>
  </si>
  <si>
    <t>Rikke</t>
  </si>
  <si>
    <t>Gower</t>
  </si>
  <si>
    <t>Ellie</t>
  </si>
  <si>
    <t>Sicking</t>
  </si>
  <si>
    <t>Hester</t>
  </si>
  <si>
    <t>Wardle</t>
  </si>
  <si>
    <t>Bel</t>
  </si>
  <si>
    <t>Belmati</t>
  </si>
  <si>
    <t>Lina</t>
  </si>
  <si>
    <t>Cortes</t>
  </si>
  <si>
    <t>Reme</t>
  </si>
  <si>
    <t>Latorre</t>
  </si>
  <si>
    <t>Amaia</t>
  </si>
  <si>
    <t>Llaneza</t>
  </si>
  <si>
    <t>Alejandra</t>
  </si>
  <si>
    <t>Macdonald</t>
  </si>
  <si>
    <t>Gabrielle</t>
  </si>
  <si>
    <t>Tjader</t>
  </si>
  <si>
    <t>Sofia</t>
  </si>
  <si>
    <t>Vavrova</t>
  </si>
  <si>
    <t>Michaela</t>
  </si>
  <si>
    <t>Earl</t>
  </si>
  <si>
    <t>Rebecca</t>
  </si>
  <si>
    <t>Escobar Domingo</t>
  </si>
  <si>
    <t>Marina</t>
  </si>
  <si>
    <t>Kozeluhova</t>
  </si>
  <si>
    <t>Tereza</t>
  </si>
  <si>
    <t>Kristinsdottir</t>
  </si>
  <si>
    <t>Ragga</t>
  </si>
  <si>
    <t>Leth-Nissen</t>
  </si>
  <si>
    <t>Cecilie</t>
  </si>
  <si>
    <t>Lundgren</t>
  </si>
  <si>
    <t>Ok</t>
  </si>
  <si>
    <t>Lara</t>
  </si>
  <si>
    <t>Peeters</t>
  </si>
  <si>
    <t>Lizzy</t>
  </si>
  <si>
    <t>Samuelsson</t>
  </si>
  <si>
    <t>Maia</t>
  </si>
  <si>
    <t>Wiberg</t>
  </si>
  <si>
    <t>Linn</t>
  </si>
  <si>
    <t>Borggren</t>
  </si>
  <si>
    <t>Emelie</t>
  </si>
  <si>
    <t>Falcher</t>
  </si>
  <si>
    <t>Gunnar</t>
  </si>
  <si>
    <t>Lovisa</t>
  </si>
  <si>
    <t>Hume</t>
  </si>
  <si>
    <t>Ellen</t>
  </si>
  <si>
    <t>Belsham</t>
  </si>
  <si>
    <t>Rosie</t>
  </si>
  <si>
    <t>Perez</t>
  </si>
  <si>
    <t>Marta</t>
  </si>
  <si>
    <t>Sommer</t>
  </si>
  <si>
    <t>Kimberley</t>
  </si>
  <si>
    <t>Corbi</t>
  </si>
  <si>
    <t>Maria Vittoria</t>
  </si>
  <si>
    <t>Gee</t>
  </si>
  <si>
    <t>Sarah</t>
  </si>
  <si>
    <t>Munoz Jimenez</t>
  </si>
  <si>
    <t>Pina Ortega</t>
  </si>
  <si>
    <t>Ana</t>
  </si>
  <si>
    <t>Eales-Smith</t>
  </si>
  <si>
    <t>Mia</t>
  </si>
  <si>
    <t>Fridell</t>
  </si>
  <si>
    <t>Moa</t>
  </si>
  <si>
    <t>Harang</t>
  </si>
  <si>
    <t>Amalie</t>
  </si>
  <si>
    <t>Brown</t>
  </si>
  <si>
    <t>Penelope</t>
  </si>
  <si>
    <t>O'Dwyer</t>
  </si>
  <si>
    <t>Shannon</t>
  </si>
  <si>
    <t>Shim</t>
  </si>
  <si>
    <t>Ashely</t>
  </si>
  <si>
    <t>Borg</t>
  </si>
  <si>
    <t>Nathalie</t>
  </si>
  <si>
    <t>Chun</t>
  </si>
  <si>
    <t>Jenna</t>
  </si>
  <si>
    <t>Pietri</t>
  </si>
  <si>
    <t>Witt</t>
  </si>
  <si>
    <t>Sophie</t>
  </si>
  <si>
    <t>Aharidis</t>
  </si>
  <si>
    <t>Alkyonie</t>
  </si>
  <si>
    <t>Diederichs</t>
  </si>
  <si>
    <t>Anna-Maria</t>
  </si>
  <si>
    <t>Duangsam</t>
  </si>
  <si>
    <t>Kanchana</t>
  </si>
  <si>
    <t>Elvira</t>
  </si>
  <si>
    <t>Maria Laura</t>
  </si>
  <si>
    <t>Orduna</t>
  </si>
  <si>
    <t>Elisa</t>
  </si>
  <si>
    <t>Borgen</t>
  </si>
  <si>
    <t>Hanne Sofie</t>
  </si>
  <si>
    <t>Dueringer</t>
  </si>
  <si>
    <t>Chantal</t>
  </si>
  <si>
    <t>Gorgees Baeta</t>
  </si>
  <si>
    <t>Laura</t>
  </si>
  <si>
    <t>Romero Valverde</t>
  </si>
  <si>
    <t>Raquel</t>
  </si>
  <si>
    <t>Bouvet</t>
  </si>
  <si>
    <t>Vanessa</t>
  </si>
  <si>
    <t>BMW Ladies Championship</t>
  </si>
  <si>
    <t>Pine Beach</t>
  </si>
  <si>
    <t>LPGA</t>
  </si>
  <si>
    <t>Sei Young</t>
  </si>
  <si>
    <t>Hataoka</t>
  </si>
  <si>
    <t>Nasa</t>
  </si>
  <si>
    <t>Boutier</t>
  </si>
  <si>
    <t>Celine</t>
  </si>
  <si>
    <t>A Lim</t>
  </si>
  <si>
    <t>Green</t>
  </si>
  <si>
    <t>Noh</t>
  </si>
  <si>
    <t>Yealimi</t>
  </si>
  <si>
    <t>An</t>
  </si>
  <si>
    <t>Narin</t>
  </si>
  <si>
    <t>Hye-Jin</t>
  </si>
  <si>
    <t>Lindy</t>
  </si>
  <si>
    <t>Hyo Joo</t>
  </si>
  <si>
    <t>Koerstz Madsen</t>
  </si>
  <si>
    <t>Nanna</t>
  </si>
  <si>
    <t>Kyriacou</t>
  </si>
  <si>
    <t>Stephanie</t>
  </si>
  <si>
    <t>Minjee</t>
  </si>
  <si>
    <t>Somi</t>
  </si>
  <si>
    <t>Takeda</t>
  </si>
  <si>
    <t>Rio</t>
  </si>
  <si>
    <t>Robyn</t>
  </si>
  <si>
    <t>Matthews</t>
  </si>
  <si>
    <t>Brooke</t>
  </si>
  <si>
    <t>Baba</t>
  </si>
  <si>
    <t>Dryburgh</t>
  </si>
  <si>
    <t>Henderson</t>
  </si>
  <si>
    <t>Brooke M.</t>
  </si>
  <si>
    <t>Jin Young</t>
  </si>
  <si>
    <t>Soomin</t>
  </si>
  <si>
    <t>De Roey</t>
  </si>
  <si>
    <t>Manon</t>
  </si>
  <si>
    <t>Eun-Hee</t>
  </si>
  <si>
    <t>Katsu</t>
  </si>
  <si>
    <t>Stark</t>
  </si>
  <si>
    <t>Maja</t>
  </si>
  <si>
    <t>Wang</t>
  </si>
  <si>
    <t>Miranda</t>
  </si>
  <si>
    <t>Woad</t>
  </si>
  <si>
    <t>Lottie</t>
  </si>
  <si>
    <t>Ina</t>
  </si>
  <si>
    <t>Buhai</t>
  </si>
  <si>
    <t>Ashleigh</t>
  </si>
  <si>
    <t>Grant</t>
  </si>
  <si>
    <t>Henseleit</t>
  </si>
  <si>
    <t>Esther</t>
  </si>
  <si>
    <t>Im</t>
  </si>
  <si>
    <t>Jin Hee</t>
  </si>
  <si>
    <t>Iwai</t>
  </si>
  <si>
    <t>Chisato</t>
  </si>
  <si>
    <t>Kupcho</t>
  </si>
  <si>
    <t>Jennifer</t>
  </si>
  <si>
    <t>Liu</t>
  </si>
  <si>
    <t>Yan</t>
  </si>
  <si>
    <t>Porter</t>
  </si>
  <si>
    <t>Cassie</t>
  </si>
  <si>
    <t>Zhang</t>
  </si>
  <si>
    <t>Weiwei</t>
  </si>
  <si>
    <t>Corpuz</t>
  </si>
  <si>
    <t>Allisen</t>
  </si>
  <si>
    <t>Guseva</t>
  </si>
  <si>
    <t>Nataliya</t>
  </si>
  <si>
    <t>Auston</t>
  </si>
  <si>
    <t>Li</t>
  </si>
  <si>
    <t>Lucy</t>
  </si>
  <si>
    <t>Yamashita</t>
  </si>
  <si>
    <t>Kaur</t>
  </si>
  <si>
    <t>Gurleen</t>
  </si>
  <si>
    <t>Mi Hyang</t>
  </si>
  <si>
    <t>Lopez</t>
  </si>
  <si>
    <t>Gaby</t>
  </si>
  <si>
    <t>Haeran</t>
  </si>
  <si>
    <t>Schmelzel</t>
  </si>
  <si>
    <t>Coughlin</t>
  </si>
  <si>
    <t>Lauren</t>
  </si>
  <si>
    <t>Davidson</t>
  </si>
  <si>
    <t>Karis</t>
  </si>
  <si>
    <t>Lopez Ramirez</t>
  </si>
  <si>
    <t>Julia</t>
  </si>
  <si>
    <t>Sagstrom</t>
  </si>
  <si>
    <t>Jenny</t>
  </si>
  <si>
    <t>Wannasaen</t>
  </si>
  <si>
    <t>Chanettee</t>
  </si>
  <si>
    <t>Gillman</t>
  </si>
  <si>
    <t>Kristen</t>
  </si>
  <si>
    <t>Grace</t>
  </si>
  <si>
    <t>Maguire</t>
  </si>
  <si>
    <t>Leona</t>
  </si>
  <si>
    <t>Roussin-Bouchard</t>
  </si>
  <si>
    <t>Pauline</t>
  </si>
  <si>
    <t>Yuri</t>
  </si>
  <si>
    <t>Sung Hyun</t>
  </si>
  <si>
    <t>Ruffels</t>
  </si>
  <si>
    <t>Gabriela</t>
  </si>
  <si>
    <t>Vu</t>
  </si>
  <si>
    <t>Lilia</t>
  </si>
  <si>
    <t>In Gee</t>
  </si>
  <si>
    <t>Lee6</t>
  </si>
  <si>
    <t>Jeongeun</t>
  </si>
  <si>
    <t>Mary</t>
  </si>
  <si>
    <t>Ciganda</t>
  </si>
  <si>
    <t>Carlota</t>
  </si>
  <si>
    <t>Kumkang</t>
  </si>
  <si>
    <t>Chella</t>
  </si>
  <si>
    <t>Lee5</t>
  </si>
  <si>
    <t>Reto</t>
  </si>
  <si>
    <t>Paula</t>
  </si>
  <si>
    <t>Moresco</t>
  </si>
  <si>
    <t>Benedetta</t>
  </si>
  <si>
    <t>Ilhee</t>
  </si>
  <si>
    <t>Akie</t>
  </si>
  <si>
    <t>Lindblad</t>
  </si>
  <si>
    <t>Ingrid</t>
  </si>
  <si>
    <t>Haeji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</si>
</sst>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Miyu Yamashita</v>
          </cell>
        </row>
        <row r="19">
          <cell r="E19" t="str">
            <v>Lottie Woad</v>
          </cell>
        </row>
        <row r="20">
          <cell r="E20" t="str">
            <v>Hyo Joo Kim</v>
          </cell>
        </row>
        <row r="21">
          <cell r="E21" t="str">
            <v>Nasa Hataoka</v>
          </cell>
        </row>
        <row r="22">
          <cell r="E22" t="str">
            <v>Sei Young Kim</v>
          </cell>
        </row>
        <row r="23">
          <cell r="E23" t="str">
            <v>Chisato Iwai</v>
          </cell>
        </row>
        <row r="24">
          <cell r="E24" t="str">
            <v>Hye-Jin Choi</v>
          </cell>
        </row>
        <row r="25">
          <cell r="E25" t="str">
            <v>Somi Lee</v>
          </cell>
        </row>
        <row r="26">
          <cell r="E26" t="str">
            <v>Brooke M. Henderson</v>
          </cell>
        </row>
        <row r="27">
          <cell r="E27" t="str">
            <v>Akie Iwai</v>
          </cell>
        </row>
        <row r="28">
          <cell r="E28" t="str">
            <v>A Lim Kim</v>
          </cell>
        </row>
        <row r="29">
          <cell r="E29" t="str">
            <v>Rio Takeda</v>
          </cell>
        </row>
        <row r="30">
          <cell r="E30" t="str">
            <v>Andrea Lee</v>
          </cell>
        </row>
        <row r="31">
          <cell r="E31" t="str">
            <v>Haeran Ryu</v>
          </cell>
        </row>
        <row r="32">
          <cell r="E32" t="str">
            <v>Minami Katsu</v>
          </cell>
        </row>
        <row r="33">
          <cell r="E33" t="str">
            <v>Celine Boutier</v>
          </cell>
        </row>
        <row r="34">
          <cell r="E34" t="str">
            <v>Jin Hee Im</v>
          </cell>
        </row>
        <row r="35">
          <cell r="E35" t="str">
            <v>Nanna Koerstz Madsen</v>
          </cell>
        </row>
        <row r="36">
          <cell r="E36" t="str">
            <v>Carlota Ciganda</v>
          </cell>
        </row>
        <row r="37">
          <cell r="E37" t="str">
            <v>Linn Grant</v>
          </cell>
        </row>
        <row r="38">
          <cell r="E38" t="str">
            <v>Jennifer Kupcho</v>
          </cell>
        </row>
        <row r="39">
          <cell r="E39" t="str">
            <v>Lauren Coughlin</v>
          </cell>
        </row>
        <row r="40">
          <cell r="E40" t="str">
            <v>Jin Young Ko</v>
          </cell>
        </row>
        <row r="41">
          <cell r="E41" t="str">
            <v>Gaby Lopez</v>
          </cell>
        </row>
        <row r="42">
          <cell r="E42" t="str">
            <v>Auston Kim</v>
          </cell>
        </row>
        <row r="43">
          <cell r="E43" t="str">
            <v>Jenny Bae</v>
          </cell>
        </row>
        <row r="44">
          <cell r="E44" t="str">
            <v>Stephanie Kyriacou</v>
          </cell>
        </row>
        <row r="45">
          <cell r="E45" t="str">
            <v>Ina Yoon</v>
          </cell>
        </row>
        <row r="46">
          <cell r="E46" t="str">
            <v>Esther Henseleit</v>
          </cell>
        </row>
        <row r="47">
          <cell r="E47" t="str">
            <v>Miranda Wang</v>
          </cell>
        </row>
        <row r="48">
          <cell r="E48" t="str">
            <v>Grace Kim</v>
          </cell>
        </row>
        <row r="49">
          <cell r="E49" t="str">
            <v>Yealimi Noh</v>
          </cell>
        </row>
        <row r="50">
          <cell r="E50" t="str">
            <v>Maja Stark</v>
          </cell>
        </row>
        <row r="51">
          <cell r="E51" t="str">
            <v>Jenny Shin</v>
          </cell>
        </row>
        <row r="52">
          <cell r="E52" t="str">
            <v>Mi Hyang Lee</v>
          </cell>
        </row>
        <row r="53">
          <cell r="E53" t="str">
            <v>Nataliya Guseva</v>
          </cell>
        </row>
        <row r="54">
          <cell r="E54" t="str">
            <v>Lindy Duncan</v>
          </cell>
        </row>
        <row r="55">
          <cell r="E55" t="str">
            <v>Allisen Corpuz</v>
          </cell>
        </row>
        <row r="56">
          <cell r="E56" t="str">
            <v>Chanettee Wannasaen</v>
          </cell>
        </row>
        <row r="57">
          <cell r="E57" t="str">
            <v>Brooke Matthews</v>
          </cell>
        </row>
        <row r="58">
          <cell r="E58" t="str">
            <v>In Gee Chun</v>
          </cell>
        </row>
        <row r="59">
          <cell r="E59" t="str">
            <v>Hannah Green</v>
          </cell>
        </row>
        <row r="60">
          <cell r="E60" t="str">
            <v>Robyn Choi</v>
          </cell>
        </row>
        <row r="61">
          <cell r="E61" t="str">
            <v>Sarah Schmelzel</v>
          </cell>
        </row>
        <row r="62">
          <cell r="E62" t="str">
            <v>Manon De Roey</v>
          </cell>
        </row>
        <row r="63">
          <cell r="E63" t="str">
            <v>Julia Lopez Ramirez</v>
          </cell>
        </row>
        <row r="64">
          <cell r="E64" t="str">
            <v>Madelene Sagstrom</v>
          </cell>
        </row>
        <row r="65">
          <cell r="E65" t="str">
            <v>Gabriela Ruffels</v>
          </cell>
        </row>
        <row r="66">
          <cell r="E66" t="str">
            <v>Ingrid Lindblad</v>
          </cell>
        </row>
        <row r="67">
          <cell r="E67" t="str">
            <v>Leona Maguire</v>
          </cell>
        </row>
        <row r="68">
          <cell r="E68" t="str">
            <v>Narin An</v>
          </cell>
        </row>
        <row r="69">
          <cell r="E69" t="str">
            <v>Jeongeun Lee5</v>
          </cell>
        </row>
        <row r="70">
          <cell r="E70" t="str">
            <v>Kumkang Park</v>
          </cell>
        </row>
        <row r="71">
          <cell r="E71" t="str">
            <v>Lucy Li</v>
          </cell>
        </row>
        <row r="72">
          <cell r="E72" t="str">
            <v>Yan Liu</v>
          </cell>
        </row>
        <row r="73">
          <cell r="E73" t="str">
            <v>Yuri Yoshida</v>
          </cell>
        </row>
        <row r="74">
          <cell r="E74" t="str">
            <v>Kristen Gillman</v>
          </cell>
        </row>
        <row r="75">
          <cell r="E75" t="str">
            <v>Mary Liu</v>
          </cell>
        </row>
        <row r="76">
          <cell r="E76" t="str">
            <v>Pauline Roussin-Bouchard</v>
          </cell>
        </row>
        <row r="77">
          <cell r="E77" t="str">
            <v>Cassie Porter</v>
          </cell>
        </row>
        <row r="78">
          <cell r="E78" t="str">
            <v>Sung Hyun Park</v>
          </cell>
        </row>
        <row r="79">
          <cell r="E79" t="str">
            <v>Ashleigh Buhai</v>
          </cell>
        </row>
        <row r="80">
          <cell r="E80" t="str">
            <v>Lilia Vu</v>
          </cell>
        </row>
        <row r="81">
          <cell r="E81" t="str">
            <v>Gurleen Kaur</v>
          </cell>
        </row>
        <row r="82">
          <cell r="E82" t="str">
            <v>Jeongeun Lee6</v>
          </cell>
        </row>
        <row r="83">
          <cell r="E83" t="str">
            <v>Gemma Dryburgh</v>
          </cell>
        </row>
        <row r="84">
          <cell r="E84" t="str">
            <v>Chella Choi</v>
          </cell>
        </row>
        <row r="85">
          <cell r="E85" t="str">
            <v>Paula Reto</v>
          </cell>
        </row>
        <row r="86">
          <cell r="E86" t="str">
            <v>Benedetta Moresco</v>
          </cell>
        </row>
        <row r="87">
          <cell r="E87" t="str">
            <v>Saki Baba</v>
          </cell>
        </row>
        <row r="88">
          <cell r="E88" t="str">
            <v>Soomin Oh</v>
          </cell>
        </row>
        <row r="89">
          <cell r="E89" t="str">
            <v>Weiwei Zhang</v>
          </cell>
        </row>
        <row r="90">
          <cell r="E90" t="str">
            <v>Karis Davidson</v>
          </cell>
        </row>
        <row r="91">
          <cell r="E91" t="str">
            <v>Eun-Hee Ji</v>
          </cell>
        </row>
        <row r="92">
          <cell r="E92" t="str">
            <v>Ilhee Lee</v>
          </cell>
        </row>
        <row r="93">
          <cell r="E93" t="str">
            <v>Haeji Kang</v>
          </cell>
        </row>
        <row r="94">
          <cell r="E94" t="str">
            <v>Esther Kwon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Lottie Woad</v>
          </cell>
        </row>
        <row r="19">
          <cell r="E19" t="str">
            <v>Miyu Yamashita</v>
          </cell>
        </row>
        <row r="20">
          <cell r="E20" t="str">
            <v>Sei Young Kim</v>
          </cell>
        </row>
        <row r="21">
          <cell r="E21" t="str">
            <v>Nasa Hataoka</v>
          </cell>
        </row>
        <row r="22">
          <cell r="E22" t="str">
            <v>Hyo Joo Kim</v>
          </cell>
        </row>
        <row r="23">
          <cell r="E23" t="str">
            <v>Hye-Jin Choi</v>
          </cell>
        </row>
        <row r="24">
          <cell r="E24" t="str">
            <v>Chisato Iwai</v>
          </cell>
        </row>
        <row r="25">
          <cell r="E25" t="str">
            <v>A Lim Kim</v>
          </cell>
        </row>
        <row r="26">
          <cell r="E26" t="str">
            <v>Andrea Lee</v>
          </cell>
        </row>
        <row r="27">
          <cell r="E27" t="str">
            <v>Rio Takeda</v>
          </cell>
        </row>
        <row r="28">
          <cell r="E28" t="str">
            <v>Akie Iwai</v>
          </cell>
        </row>
        <row r="29">
          <cell r="E29" t="str">
            <v>Brooke M. Henderson</v>
          </cell>
        </row>
        <row r="30">
          <cell r="E30" t="str">
            <v>Somi Lee</v>
          </cell>
        </row>
        <row r="31">
          <cell r="E31" t="str">
            <v>Haeran Ryu</v>
          </cell>
        </row>
        <row r="32">
          <cell r="E32" t="str">
            <v>Minami Katsu</v>
          </cell>
        </row>
        <row r="33">
          <cell r="E33" t="str">
            <v>Celine Boutier</v>
          </cell>
        </row>
        <row r="34">
          <cell r="E34" t="str">
            <v>Jin Hee Im</v>
          </cell>
        </row>
        <row r="35">
          <cell r="E35" t="str">
            <v>Linn Grant</v>
          </cell>
        </row>
        <row r="36">
          <cell r="E36" t="str">
            <v>Carlota Ciganda</v>
          </cell>
        </row>
        <row r="37">
          <cell r="E37" t="str">
            <v>Jennifer Kupcho</v>
          </cell>
        </row>
        <row r="38">
          <cell r="E38" t="str">
            <v>Nanna Koerstz Madsen</v>
          </cell>
        </row>
        <row r="39">
          <cell r="E39" t="str">
            <v>Lauren Coughlin</v>
          </cell>
        </row>
        <row r="40">
          <cell r="E40" t="str">
            <v>Gaby Lopez</v>
          </cell>
        </row>
        <row r="41">
          <cell r="E41" t="str">
            <v>Jin Young Ko</v>
          </cell>
        </row>
        <row r="42">
          <cell r="E42" t="str">
            <v>Esther Henseleit</v>
          </cell>
        </row>
        <row r="43">
          <cell r="E43" t="str">
            <v>Auston Kim</v>
          </cell>
        </row>
        <row r="44">
          <cell r="E44" t="str">
            <v>Jenny Bae</v>
          </cell>
        </row>
        <row r="45">
          <cell r="E45" t="str">
            <v>Allisen Corpuz</v>
          </cell>
        </row>
        <row r="46">
          <cell r="E46" t="str">
            <v>Yealimi Noh</v>
          </cell>
        </row>
        <row r="47">
          <cell r="E47" t="str">
            <v>Ina Yoon</v>
          </cell>
        </row>
        <row r="48">
          <cell r="E48" t="str">
            <v>Stephanie Kyriacou</v>
          </cell>
        </row>
        <row r="49">
          <cell r="E49" t="str">
            <v>Mi Hyang Lee</v>
          </cell>
        </row>
        <row r="50">
          <cell r="E50" t="str">
            <v>In Gee Chun</v>
          </cell>
        </row>
        <row r="51">
          <cell r="E51" t="str">
            <v>Maja Stark</v>
          </cell>
        </row>
        <row r="52">
          <cell r="E52" t="str">
            <v>Miranda Wang</v>
          </cell>
        </row>
        <row r="53">
          <cell r="E53" t="str">
            <v>Nataliya Guseva</v>
          </cell>
        </row>
        <row r="54">
          <cell r="E54" t="str">
            <v>Brooke Matthews</v>
          </cell>
        </row>
        <row r="55">
          <cell r="E55" t="str">
            <v>Grace Kim</v>
          </cell>
        </row>
        <row r="56">
          <cell r="E56" t="str">
            <v>Chanettee Wannasaen</v>
          </cell>
        </row>
        <row r="57">
          <cell r="E57" t="str">
            <v>Ingrid Lindblad</v>
          </cell>
        </row>
        <row r="58">
          <cell r="E58" t="str">
            <v>Manon De Roey</v>
          </cell>
        </row>
        <row r="59">
          <cell r="E59" t="str">
            <v>Narin An</v>
          </cell>
        </row>
        <row r="60">
          <cell r="E60" t="str">
            <v>Jeongeun Lee5</v>
          </cell>
        </row>
        <row r="61">
          <cell r="E61" t="str">
            <v>Sarah Schmelzel</v>
          </cell>
        </row>
        <row r="62">
          <cell r="E62" t="str">
            <v>Kumkang Park</v>
          </cell>
        </row>
        <row r="63">
          <cell r="E63" t="str">
            <v>Hannah Green</v>
          </cell>
        </row>
        <row r="64">
          <cell r="E64" t="str">
            <v>Lindy Duncan</v>
          </cell>
        </row>
        <row r="65">
          <cell r="E65" t="str">
            <v>Madelene Sagstrom</v>
          </cell>
        </row>
        <row r="66">
          <cell r="E66" t="str">
            <v>Julia Lopez Ramirez</v>
          </cell>
        </row>
        <row r="67">
          <cell r="E67" t="str">
            <v>Robyn Choi</v>
          </cell>
        </row>
        <row r="68">
          <cell r="E68" t="str">
            <v>Gabriela Ruffels</v>
          </cell>
        </row>
        <row r="69">
          <cell r="E69" t="str">
            <v>Jenny Shin</v>
          </cell>
        </row>
        <row r="70">
          <cell r="E70" t="str">
            <v>Leona Maguire</v>
          </cell>
        </row>
        <row r="71">
          <cell r="E71" t="str">
            <v>Pauline Roussin-Bouchard</v>
          </cell>
        </row>
        <row r="72">
          <cell r="E72" t="str">
            <v>Sung Hyun Park</v>
          </cell>
        </row>
        <row r="73">
          <cell r="E73" t="str">
            <v>Yuri Yoshida</v>
          </cell>
        </row>
        <row r="74">
          <cell r="E74" t="str">
            <v>Lucy Li</v>
          </cell>
        </row>
        <row r="75">
          <cell r="E75" t="str">
            <v>Ashleigh Buhai</v>
          </cell>
        </row>
        <row r="76">
          <cell r="E76" t="str">
            <v>Yan Liu</v>
          </cell>
        </row>
        <row r="77">
          <cell r="E77" t="str">
            <v>Kristen Gillman</v>
          </cell>
        </row>
        <row r="78">
          <cell r="E78" t="str">
            <v>Cassie Porter</v>
          </cell>
        </row>
        <row r="79">
          <cell r="E79" t="str">
            <v>Mary Liu</v>
          </cell>
        </row>
        <row r="80">
          <cell r="E80" t="str">
            <v>Lilia Vu</v>
          </cell>
        </row>
        <row r="81">
          <cell r="E81" t="str">
            <v>Weiwei Zhang</v>
          </cell>
        </row>
        <row r="82">
          <cell r="E82" t="str">
            <v>Jeongeun Lee6</v>
          </cell>
        </row>
        <row r="83">
          <cell r="E83" t="str">
            <v>Gurleen Kaur</v>
          </cell>
        </row>
        <row r="84">
          <cell r="E84" t="str">
            <v>Saki Baba</v>
          </cell>
        </row>
        <row r="85">
          <cell r="E85" t="str">
            <v>Gemma Dryburgh</v>
          </cell>
        </row>
        <row r="86">
          <cell r="E86" t="str">
            <v>Paula Reto</v>
          </cell>
        </row>
        <row r="87">
          <cell r="E87" t="str">
            <v>Chella Choi</v>
          </cell>
        </row>
        <row r="88">
          <cell r="E88" t="str">
            <v>Karis Davidson</v>
          </cell>
        </row>
        <row r="89">
          <cell r="E89" t="str">
            <v>Soomin Oh</v>
          </cell>
        </row>
        <row r="90">
          <cell r="E90" t="str">
            <v>Benedetta Moresco</v>
          </cell>
        </row>
        <row r="91">
          <cell r="E91" t="str">
            <v>Ilhee Lee</v>
          </cell>
        </row>
        <row r="92">
          <cell r="E92" t="str">
            <v>Haeji Kang</v>
          </cell>
        </row>
        <row r="93">
          <cell r="E93" t="str">
            <v>Eun-Hee Ji</v>
          </cell>
        </row>
        <row r="94">
          <cell r="E94" t="str">
            <v>Esther Kwon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38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660</v>
      </c>
    </row>
    <row r="2" spans="1:36" x14ac:dyDescent="0.25">
      <c r="A2" s="3" t="str">
        <f t="shared" ref="A2:A65" si="0">IF(J2="","",CONCATENATE(J2," ",I2))</f>
        <v>FirstName Surname</v>
      </c>
      <c r="B2" s="4" t="s">
        <v>661</v>
      </c>
      <c r="C2" t="s">
        <v>662</v>
      </c>
      <c r="D2" t="s">
        <v>663</v>
      </c>
      <c r="E2" t="s">
        <v>664</v>
      </c>
      <c r="F2" t="s">
        <v>665</v>
      </c>
      <c r="G2" t="s">
        <v>666</v>
      </c>
      <c r="H2" t="s">
        <v>667</v>
      </c>
      <c r="I2" t="s">
        <v>668</v>
      </c>
      <c r="J2" t="s">
        <v>669</v>
      </c>
      <c r="K2" t="s">
        <v>670</v>
      </c>
      <c r="L2" t="s">
        <v>671</v>
      </c>
      <c r="M2" t="s">
        <v>672</v>
      </c>
      <c r="N2" t="s">
        <v>673</v>
      </c>
      <c r="O2" t="s">
        <v>674</v>
      </c>
      <c r="P2" t="s">
        <v>675</v>
      </c>
      <c r="Q2" t="s">
        <v>676</v>
      </c>
      <c r="R2" t="s">
        <v>677</v>
      </c>
      <c r="S2" t="s">
        <v>678</v>
      </c>
      <c r="T2" t="s">
        <v>679</v>
      </c>
      <c r="U2" t="s">
        <v>680</v>
      </c>
      <c r="V2" t="s">
        <v>681</v>
      </c>
      <c r="W2" t="s">
        <v>682</v>
      </c>
      <c r="X2" t="s">
        <v>683</v>
      </c>
      <c r="Y2" t="s">
        <v>684</v>
      </c>
      <c r="Z2" t="s">
        <v>685</v>
      </c>
      <c r="AA2" t="s">
        <v>686</v>
      </c>
      <c r="AB2" t="s">
        <v>687</v>
      </c>
      <c r="AC2" t="s">
        <v>688</v>
      </c>
      <c r="AD2" t="s">
        <v>689</v>
      </c>
      <c r="AE2" t="s">
        <v>690</v>
      </c>
      <c r="AF2" t="s">
        <v>691</v>
      </c>
      <c r="AG2" t="s">
        <v>692</v>
      </c>
      <c r="AH2" t="s">
        <v>693</v>
      </c>
      <c r="AI2" t="s">
        <v>694</v>
      </c>
      <c r="AJ2" t="s">
        <v>695</v>
      </c>
    </row>
    <row r="3" spans="1:36" x14ac:dyDescent="0.25">
      <c r="A3" s="3" t="str">
        <f t="shared" si="0"/>
        <v>Ayako Kimura</v>
      </c>
      <c r="B3" s="4">
        <v>45949</v>
      </c>
      <c r="C3" t="s">
        <v>696</v>
      </c>
      <c r="D3" t="s">
        <v>697</v>
      </c>
      <c r="E3" t="s">
        <v>698</v>
      </c>
      <c r="F3" t="s">
        <v>699</v>
      </c>
      <c r="I3" t="s">
        <v>700</v>
      </c>
      <c r="J3" t="s">
        <v>701</v>
      </c>
      <c r="K3">
        <v>1</v>
      </c>
      <c r="L3">
        <v>72</v>
      </c>
      <c r="M3">
        <v>64</v>
      </c>
      <c r="N3">
        <v>68</v>
      </c>
      <c r="Q3">
        <v>204</v>
      </c>
      <c r="R3">
        <v>72.78</v>
      </c>
      <c r="S3">
        <v>72.67</v>
      </c>
      <c r="T3">
        <v>72.400000000000006</v>
      </c>
      <c r="U3">
        <v>64.92</v>
      </c>
      <c r="V3">
        <v>68.63</v>
      </c>
      <c r="Y3">
        <v>68.650000000000006</v>
      </c>
      <c r="Z3">
        <v>44</v>
      </c>
      <c r="AA3">
        <v>1</v>
      </c>
      <c r="AB3">
        <v>1</v>
      </c>
      <c r="AE3">
        <v>6</v>
      </c>
      <c r="AF3">
        <v>0</v>
      </c>
      <c r="AG3">
        <v>-4</v>
      </c>
      <c r="AJ3">
        <v>1</v>
      </c>
    </row>
    <row r="4" spans="1:36" x14ac:dyDescent="0.25">
      <c r="A4" s="3" t="str">
        <f t="shared" si="0"/>
        <v>Sora Kamiya</v>
      </c>
      <c r="B4" s="4">
        <v>45949</v>
      </c>
      <c r="C4" t="s">
        <v>696</v>
      </c>
      <c r="D4" t="s">
        <v>697</v>
      </c>
      <c r="E4" t="s">
        <v>698</v>
      </c>
      <c r="F4" t="s">
        <v>699</v>
      </c>
      <c r="I4" t="s">
        <v>702</v>
      </c>
      <c r="J4" t="s">
        <v>703</v>
      </c>
      <c r="K4">
        <v>2</v>
      </c>
      <c r="L4">
        <v>70</v>
      </c>
      <c r="M4">
        <v>68</v>
      </c>
      <c r="N4">
        <v>70</v>
      </c>
      <c r="Q4">
        <v>208</v>
      </c>
      <c r="R4">
        <v>72.78</v>
      </c>
      <c r="S4">
        <v>72.67</v>
      </c>
      <c r="T4">
        <v>70.400000000000006</v>
      </c>
      <c r="U4">
        <v>68.92</v>
      </c>
      <c r="V4">
        <v>70.63</v>
      </c>
      <c r="Y4">
        <v>69.98</v>
      </c>
      <c r="Z4">
        <v>12</v>
      </c>
      <c r="AA4">
        <v>4</v>
      </c>
      <c r="AB4">
        <v>2</v>
      </c>
      <c r="AE4">
        <v>4</v>
      </c>
      <c r="AF4">
        <v>2</v>
      </c>
      <c r="AG4">
        <v>4</v>
      </c>
      <c r="AJ4">
        <v>2</v>
      </c>
    </row>
    <row r="5" spans="1:36" x14ac:dyDescent="0.25">
      <c r="A5" s="3" t="str">
        <f t="shared" si="0"/>
        <v>Shiho Kuwaki</v>
      </c>
      <c r="B5" s="4">
        <v>45949</v>
      </c>
      <c r="C5" t="s">
        <v>696</v>
      </c>
      <c r="D5" t="s">
        <v>697</v>
      </c>
      <c r="E5" t="s">
        <v>698</v>
      </c>
      <c r="F5" t="s">
        <v>699</v>
      </c>
      <c r="I5" t="s">
        <v>704</v>
      </c>
      <c r="J5" t="s">
        <v>705</v>
      </c>
      <c r="K5">
        <v>2</v>
      </c>
      <c r="L5">
        <v>70</v>
      </c>
      <c r="M5">
        <v>68</v>
      </c>
      <c r="N5">
        <v>70</v>
      </c>
      <c r="Q5">
        <v>208</v>
      </c>
      <c r="R5">
        <v>72.78</v>
      </c>
      <c r="S5">
        <v>72.67</v>
      </c>
      <c r="T5">
        <v>70.400000000000006</v>
      </c>
      <c r="U5">
        <v>68.92</v>
      </c>
      <c r="V5">
        <v>70.63</v>
      </c>
      <c r="Y5">
        <v>69.98</v>
      </c>
      <c r="Z5">
        <v>12</v>
      </c>
      <c r="AA5">
        <v>4</v>
      </c>
      <c r="AB5">
        <v>2</v>
      </c>
      <c r="AE5">
        <v>4</v>
      </c>
      <c r="AF5">
        <v>2</v>
      </c>
      <c r="AG5">
        <v>4</v>
      </c>
      <c r="AJ5">
        <v>2</v>
      </c>
    </row>
    <row r="6" spans="1:36" x14ac:dyDescent="0.25">
      <c r="A6" s="3" t="str">
        <f t="shared" si="0"/>
        <v>Sayaka Takahashi</v>
      </c>
      <c r="B6" s="4">
        <v>45949</v>
      </c>
      <c r="C6" t="s">
        <v>696</v>
      </c>
      <c r="D6" t="s">
        <v>697</v>
      </c>
      <c r="E6" t="s">
        <v>698</v>
      </c>
      <c r="F6" t="s">
        <v>699</v>
      </c>
      <c r="I6" t="s">
        <v>706</v>
      </c>
      <c r="J6" t="s">
        <v>707</v>
      </c>
      <c r="K6">
        <v>2</v>
      </c>
      <c r="L6">
        <v>68</v>
      </c>
      <c r="M6">
        <v>68</v>
      </c>
      <c r="N6">
        <v>72</v>
      </c>
      <c r="Q6">
        <v>208</v>
      </c>
      <c r="R6">
        <v>72.78</v>
      </c>
      <c r="S6">
        <v>72.67</v>
      </c>
      <c r="T6">
        <v>68.400000000000006</v>
      </c>
      <c r="U6">
        <v>68.92</v>
      </c>
      <c r="V6">
        <v>72.63</v>
      </c>
      <c r="Y6">
        <v>69.98</v>
      </c>
      <c r="Z6">
        <v>4</v>
      </c>
      <c r="AA6">
        <v>1</v>
      </c>
      <c r="AB6">
        <v>2</v>
      </c>
      <c r="AE6">
        <v>2</v>
      </c>
      <c r="AF6">
        <v>0</v>
      </c>
      <c r="AG6">
        <v>4</v>
      </c>
      <c r="AJ6">
        <v>2</v>
      </c>
    </row>
    <row r="7" spans="1:36" x14ac:dyDescent="0.25">
      <c r="A7" s="3" t="str">
        <f t="shared" si="0"/>
        <v>Lala Anai</v>
      </c>
      <c r="B7" s="4">
        <v>45949</v>
      </c>
      <c r="C7" t="s">
        <v>696</v>
      </c>
      <c r="D7" t="s">
        <v>697</v>
      </c>
      <c r="E7" t="s">
        <v>698</v>
      </c>
      <c r="F7" t="s">
        <v>699</v>
      </c>
      <c r="I7" t="s">
        <v>708</v>
      </c>
      <c r="J7" t="s">
        <v>709</v>
      </c>
      <c r="K7">
        <v>5</v>
      </c>
      <c r="L7">
        <v>69</v>
      </c>
      <c r="M7">
        <v>73</v>
      </c>
      <c r="N7">
        <v>67</v>
      </c>
      <c r="Q7">
        <v>209</v>
      </c>
      <c r="R7">
        <v>72.78</v>
      </c>
      <c r="S7">
        <v>72.67</v>
      </c>
      <c r="T7">
        <v>69.400000000000006</v>
      </c>
      <c r="U7">
        <v>73.92</v>
      </c>
      <c r="V7">
        <v>67.63</v>
      </c>
      <c r="Y7">
        <v>70.319999999999993</v>
      </c>
      <c r="Z7">
        <v>7</v>
      </c>
      <c r="AA7">
        <v>21</v>
      </c>
      <c r="AB7">
        <v>5</v>
      </c>
      <c r="AE7">
        <v>3</v>
      </c>
      <c r="AF7">
        <v>6</v>
      </c>
      <c r="AG7">
        <v>5</v>
      </c>
      <c r="AJ7">
        <v>5</v>
      </c>
    </row>
    <row r="8" spans="1:36" x14ac:dyDescent="0.25">
      <c r="A8" s="3" t="str">
        <f t="shared" si="0"/>
        <v>Yuna Araki</v>
      </c>
      <c r="B8" s="4">
        <v>45949</v>
      </c>
      <c r="C8" t="s">
        <v>696</v>
      </c>
      <c r="D8" t="s">
        <v>697</v>
      </c>
      <c r="E8" t="s">
        <v>698</v>
      </c>
      <c r="F8" t="s">
        <v>699</v>
      </c>
      <c r="I8" t="s">
        <v>710</v>
      </c>
      <c r="J8" t="s">
        <v>711</v>
      </c>
      <c r="K8">
        <v>6</v>
      </c>
      <c r="L8">
        <v>72</v>
      </c>
      <c r="M8">
        <v>67</v>
      </c>
      <c r="N8">
        <v>71</v>
      </c>
      <c r="Q8">
        <v>210</v>
      </c>
      <c r="R8">
        <v>72.78</v>
      </c>
      <c r="S8">
        <v>72.67</v>
      </c>
      <c r="T8">
        <v>72.400000000000006</v>
      </c>
      <c r="U8">
        <v>67.92</v>
      </c>
      <c r="V8">
        <v>71.63</v>
      </c>
      <c r="Y8">
        <v>70.650000000000006</v>
      </c>
      <c r="Z8">
        <v>44</v>
      </c>
      <c r="AA8">
        <v>8</v>
      </c>
      <c r="AB8">
        <v>6</v>
      </c>
      <c r="AE8">
        <v>6</v>
      </c>
      <c r="AF8">
        <v>3</v>
      </c>
      <c r="AG8">
        <v>6</v>
      </c>
      <c r="AJ8">
        <v>6</v>
      </c>
    </row>
    <row r="9" spans="1:36" x14ac:dyDescent="0.25">
      <c r="A9" s="3" t="str">
        <f t="shared" si="0"/>
        <v>Eri Fukuyama</v>
      </c>
      <c r="B9" s="4">
        <v>45949</v>
      </c>
      <c r="C9" t="s">
        <v>696</v>
      </c>
      <c r="D9" t="s">
        <v>697</v>
      </c>
      <c r="E9" t="s">
        <v>698</v>
      </c>
      <c r="F9" t="s">
        <v>699</v>
      </c>
      <c r="I9" t="s">
        <v>712</v>
      </c>
      <c r="J9" t="s">
        <v>713</v>
      </c>
      <c r="K9">
        <v>6</v>
      </c>
      <c r="L9">
        <v>68</v>
      </c>
      <c r="M9">
        <v>70</v>
      </c>
      <c r="N9">
        <v>72</v>
      </c>
      <c r="Q9">
        <v>210</v>
      </c>
      <c r="R9">
        <v>72.78</v>
      </c>
      <c r="S9">
        <v>72.67</v>
      </c>
      <c r="T9">
        <v>68.400000000000006</v>
      </c>
      <c r="U9">
        <v>70.92</v>
      </c>
      <c r="V9">
        <v>72.63</v>
      </c>
      <c r="Y9">
        <v>70.650000000000006</v>
      </c>
      <c r="Z9">
        <v>4</v>
      </c>
      <c r="AA9">
        <v>4</v>
      </c>
      <c r="AB9">
        <v>6</v>
      </c>
      <c r="AE9">
        <v>2</v>
      </c>
      <c r="AF9">
        <v>2</v>
      </c>
      <c r="AG9">
        <v>6</v>
      </c>
      <c r="AJ9">
        <v>6</v>
      </c>
    </row>
    <row r="10" spans="1:36" x14ac:dyDescent="0.25">
      <c r="A10" s="3" t="str">
        <f t="shared" si="0"/>
        <v>Mone Inami</v>
      </c>
      <c r="B10" s="4">
        <v>45949</v>
      </c>
      <c r="C10" t="s">
        <v>696</v>
      </c>
      <c r="D10" t="s">
        <v>697</v>
      </c>
      <c r="E10" t="s">
        <v>698</v>
      </c>
      <c r="F10" t="s">
        <v>699</v>
      </c>
      <c r="I10" t="s">
        <v>714</v>
      </c>
      <c r="J10" t="s">
        <v>715</v>
      </c>
      <c r="K10">
        <v>6</v>
      </c>
      <c r="L10">
        <v>71</v>
      </c>
      <c r="M10">
        <v>68</v>
      </c>
      <c r="N10">
        <v>71</v>
      </c>
      <c r="Q10">
        <v>210</v>
      </c>
      <c r="R10">
        <v>72.78</v>
      </c>
      <c r="S10">
        <v>72.67</v>
      </c>
      <c r="T10">
        <v>71.400000000000006</v>
      </c>
      <c r="U10">
        <v>68.92</v>
      </c>
      <c r="V10">
        <v>71.63</v>
      </c>
      <c r="Y10">
        <v>70.650000000000006</v>
      </c>
      <c r="Z10">
        <v>28</v>
      </c>
      <c r="AA10">
        <v>8</v>
      </c>
      <c r="AB10">
        <v>6</v>
      </c>
      <c r="AE10">
        <v>5</v>
      </c>
      <c r="AF10">
        <v>3</v>
      </c>
      <c r="AG10">
        <v>6</v>
      </c>
      <c r="AJ10">
        <v>6</v>
      </c>
    </row>
    <row r="11" spans="1:36" x14ac:dyDescent="0.25">
      <c r="A11" s="3" t="str">
        <f t="shared" si="0"/>
        <v>Asuka Kashiwabara</v>
      </c>
      <c r="B11" s="4">
        <v>45949</v>
      </c>
      <c r="C11" t="s">
        <v>696</v>
      </c>
      <c r="D11" t="s">
        <v>697</v>
      </c>
      <c r="E11" t="s">
        <v>698</v>
      </c>
      <c r="F11" t="s">
        <v>699</v>
      </c>
      <c r="I11" t="s">
        <v>716</v>
      </c>
      <c r="J11" t="s">
        <v>717</v>
      </c>
      <c r="K11">
        <v>6</v>
      </c>
      <c r="L11">
        <v>72</v>
      </c>
      <c r="M11">
        <v>68</v>
      </c>
      <c r="N11">
        <v>70</v>
      </c>
      <c r="Q11">
        <v>210</v>
      </c>
      <c r="R11">
        <v>72.78</v>
      </c>
      <c r="S11">
        <v>72.67</v>
      </c>
      <c r="T11">
        <v>72.400000000000006</v>
      </c>
      <c r="U11">
        <v>68.92</v>
      </c>
      <c r="V11">
        <v>70.63</v>
      </c>
      <c r="Y11">
        <v>70.650000000000006</v>
      </c>
      <c r="Z11">
        <v>44</v>
      </c>
      <c r="AA11">
        <v>11</v>
      </c>
      <c r="AB11">
        <v>6</v>
      </c>
      <c r="AE11">
        <v>6</v>
      </c>
      <c r="AF11">
        <v>4</v>
      </c>
      <c r="AG11">
        <v>6</v>
      </c>
      <c r="AJ11">
        <v>6</v>
      </c>
    </row>
    <row r="12" spans="1:36" x14ac:dyDescent="0.25">
      <c r="A12" s="3" t="str">
        <f t="shared" si="0"/>
        <v>Fumika Kawagishi</v>
      </c>
      <c r="B12" s="4">
        <v>45949</v>
      </c>
      <c r="C12" t="s">
        <v>696</v>
      </c>
      <c r="D12" t="s">
        <v>697</v>
      </c>
      <c r="E12" t="s">
        <v>698</v>
      </c>
      <c r="F12" t="s">
        <v>699</v>
      </c>
      <c r="I12" t="s">
        <v>718</v>
      </c>
      <c r="J12" t="s">
        <v>719</v>
      </c>
      <c r="K12">
        <v>6</v>
      </c>
      <c r="L12">
        <v>69</v>
      </c>
      <c r="M12">
        <v>72</v>
      </c>
      <c r="N12">
        <v>69</v>
      </c>
      <c r="Q12">
        <v>210</v>
      </c>
      <c r="R12">
        <v>72.78</v>
      </c>
      <c r="S12">
        <v>72.67</v>
      </c>
      <c r="T12">
        <v>69.400000000000006</v>
      </c>
      <c r="U12">
        <v>72.92</v>
      </c>
      <c r="V12">
        <v>69.63</v>
      </c>
      <c r="Y12">
        <v>70.650000000000006</v>
      </c>
      <c r="Z12">
        <v>7</v>
      </c>
      <c r="AA12">
        <v>16</v>
      </c>
      <c r="AB12">
        <v>6</v>
      </c>
      <c r="AE12">
        <v>3</v>
      </c>
      <c r="AF12">
        <v>5</v>
      </c>
      <c r="AG12">
        <v>6</v>
      </c>
      <c r="AJ12">
        <v>6</v>
      </c>
    </row>
    <row r="13" spans="1:36" x14ac:dyDescent="0.25">
      <c r="A13" s="3" t="str">
        <f t="shared" si="0"/>
        <v>Ayame Morii</v>
      </c>
      <c r="B13" s="4">
        <v>45949</v>
      </c>
      <c r="C13" t="s">
        <v>696</v>
      </c>
      <c r="D13" t="s">
        <v>697</v>
      </c>
      <c r="E13" t="s">
        <v>698</v>
      </c>
      <c r="F13" t="s">
        <v>699</v>
      </c>
      <c r="I13" t="s">
        <v>720</v>
      </c>
      <c r="J13" t="s">
        <v>721</v>
      </c>
      <c r="K13">
        <v>6</v>
      </c>
      <c r="L13">
        <v>70</v>
      </c>
      <c r="M13">
        <v>69</v>
      </c>
      <c r="N13">
        <v>71</v>
      </c>
      <c r="Q13">
        <v>210</v>
      </c>
      <c r="R13">
        <v>72.78</v>
      </c>
      <c r="S13">
        <v>72.67</v>
      </c>
      <c r="T13">
        <v>70.400000000000006</v>
      </c>
      <c r="U13">
        <v>69.92</v>
      </c>
      <c r="V13">
        <v>71.63</v>
      </c>
      <c r="Y13">
        <v>70.650000000000006</v>
      </c>
      <c r="Z13">
        <v>12</v>
      </c>
      <c r="AA13">
        <v>8</v>
      </c>
      <c r="AB13">
        <v>6</v>
      </c>
      <c r="AE13">
        <v>4</v>
      </c>
      <c r="AF13">
        <v>3</v>
      </c>
      <c r="AG13">
        <v>6</v>
      </c>
      <c r="AJ13">
        <v>6</v>
      </c>
    </row>
    <row r="14" spans="1:36" x14ac:dyDescent="0.25">
      <c r="A14" s="3" t="str">
        <f t="shared" si="0"/>
        <v>Kana Nagai</v>
      </c>
      <c r="B14" s="4">
        <v>45949</v>
      </c>
      <c r="C14" t="s">
        <v>696</v>
      </c>
      <c r="D14" t="s">
        <v>697</v>
      </c>
      <c r="E14" t="s">
        <v>698</v>
      </c>
      <c r="F14" t="s">
        <v>699</v>
      </c>
      <c r="I14" t="s">
        <v>722</v>
      </c>
      <c r="J14" t="s">
        <v>723</v>
      </c>
      <c r="K14">
        <v>6</v>
      </c>
      <c r="L14">
        <v>71</v>
      </c>
      <c r="M14">
        <v>69</v>
      </c>
      <c r="N14">
        <v>70</v>
      </c>
      <c r="Q14">
        <v>210</v>
      </c>
      <c r="R14">
        <v>72.78</v>
      </c>
      <c r="S14">
        <v>72.67</v>
      </c>
      <c r="T14">
        <v>71.400000000000006</v>
      </c>
      <c r="U14">
        <v>69.92</v>
      </c>
      <c r="V14">
        <v>70.63</v>
      </c>
      <c r="Y14">
        <v>70.650000000000006</v>
      </c>
      <c r="Z14">
        <v>28</v>
      </c>
      <c r="AA14">
        <v>11</v>
      </c>
      <c r="AB14">
        <v>6</v>
      </c>
      <c r="AE14">
        <v>5</v>
      </c>
      <c r="AF14">
        <v>4</v>
      </c>
      <c r="AG14">
        <v>6</v>
      </c>
      <c r="AJ14">
        <v>6</v>
      </c>
    </row>
    <row r="15" spans="1:36" x14ac:dyDescent="0.25">
      <c r="A15" s="3" t="str">
        <f t="shared" si="0"/>
        <v>Hanane Nagashima</v>
      </c>
      <c r="B15" s="4">
        <v>45949</v>
      </c>
      <c r="C15" t="s">
        <v>696</v>
      </c>
      <c r="D15" t="s">
        <v>697</v>
      </c>
      <c r="E15" t="s">
        <v>698</v>
      </c>
      <c r="F15" t="s">
        <v>699</v>
      </c>
      <c r="I15" t="s">
        <v>724</v>
      </c>
      <c r="J15" t="s">
        <v>725</v>
      </c>
      <c r="K15">
        <v>6</v>
      </c>
      <c r="L15">
        <v>72</v>
      </c>
      <c r="M15">
        <v>70</v>
      </c>
      <c r="N15">
        <v>68</v>
      </c>
      <c r="Q15">
        <v>210</v>
      </c>
      <c r="R15">
        <v>72.78</v>
      </c>
      <c r="S15">
        <v>72.67</v>
      </c>
      <c r="T15">
        <v>72.400000000000006</v>
      </c>
      <c r="U15">
        <v>70.92</v>
      </c>
      <c r="V15">
        <v>68.63</v>
      </c>
      <c r="Y15">
        <v>70.650000000000006</v>
      </c>
      <c r="Z15">
        <v>44</v>
      </c>
      <c r="AA15">
        <v>21</v>
      </c>
      <c r="AB15">
        <v>6</v>
      </c>
      <c r="AE15">
        <v>6</v>
      </c>
      <c r="AF15">
        <v>6</v>
      </c>
      <c r="AG15">
        <v>6</v>
      </c>
      <c r="AJ15">
        <v>6</v>
      </c>
    </row>
    <row r="16" spans="1:36" x14ac:dyDescent="0.25">
      <c r="A16" s="3" t="str">
        <f t="shared" si="0"/>
        <v>Fuka Suga</v>
      </c>
      <c r="B16" s="4">
        <v>45949</v>
      </c>
      <c r="C16" t="s">
        <v>696</v>
      </c>
      <c r="D16" t="s">
        <v>697</v>
      </c>
      <c r="E16" t="s">
        <v>698</v>
      </c>
      <c r="F16" t="s">
        <v>699</v>
      </c>
      <c r="I16" t="s">
        <v>726</v>
      </c>
      <c r="J16" t="s">
        <v>727</v>
      </c>
      <c r="K16">
        <v>6</v>
      </c>
      <c r="L16">
        <v>68</v>
      </c>
      <c r="M16">
        <v>72</v>
      </c>
      <c r="N16">
        <v>70</v>
      </c>
      <c r="Q16">
        <v>210</v>
      </c>
      <c r="R16">
        <v>72.78</v>
      </c>
      <c r="S16">
        <v>72.67</v>
      </c>
      <c r="T16">
        <v>68.400000000000006</v>
      </c>
      <c r="U16">
        <v>72.92</v>
      </c>
      <c r="V16">
        <v>70.63</v>
      </c>
      <c r="Y16">
        <v>70.650000000000006</v>
      </c>
      <c r="Z16">
        <v>4</v>
      </c>
      <c r="AA16">
        <v>11</v>
      </c>
      <c r="AB16">
        <v>6</v>
      </c>
      <c r="AE16">
        <v>2</v>
      </c>
      <c r="AF16">
        <v>4</v>
      </c>
      <c r="AG16">
        <v>6</v>
      </c>
      <c r="AJ16">
        <v>6</v>
      </c>
    </row>
    <row r="17" spans="1:36" x14ac:dyDescent="0.25">
      <c r="A17" s="3" t="str">
        <f t="shared" si="0"/>
        <v>Ayaka Watanabe</v>
      </c>
      <c r="B17" s="4">
        <v>45949</v>
      </c>
      <c r="C17" t="s">
        <v>696</v>
      </c>
      <c r="D17" t="s">
        <v>697</v>
      </c>
      <c r="E17" t="s">
        <v>698</v>
      </c>
      <c r="F17" t="s">
        <v>699</v>
      </c>
      <c r="I17" t="s">
        <v>728</v>
      </c>
      <c r="J17" t="s">
        <v>729</v>
      </c>
      <c r="K17">
        <v>6</v>
      </c>
      <c r="L17">
        <v>67</v>
      </c>
      <c r="M17">
        <v>69</v>
      </c>
      <c r="N17">
        <v>74</v>
      </c>
      <c r="Q17">
        <v>210</v>
      </c>
      <c r="R17">
        <v>72.78</v>
      </c>
      <c r="S17">
        <v>72.67</v>
      </c>
      <c r="T17">
        <v>67.400000000000006</v>
      </c>
      <c r="U17">
        <v>69.92</v>
      </c>
      <c r="V17">
        <v>74.63</v>
      </c>
      <c r="Y17">
        <v>70.650000000000006</v>
      </c>
      <c r="Z17">
        <v>2</v>
      </c>
      <c r="AA17">
        <v>1</v>
      </c>
      <c r="AB17">
        <v>6</v>
      </c>
      <c r="AE17">
        <v>1</v>
      </c>
      <c r="AF17">
        <v>0</v>
      </c>
      <c r="AG17">
        <v>6</v>
      </c>
      <c r="AJ17">
        <v>6</v>
      </c>
    </row>
    <row r="18" spans="1:36" x14ac:dyDescent="0.25">
      <c r="A18" s="3" t="str">
        <f t="shared" si="0"/>
        <v>Rin Yoshida</v>
      </c>
      <c r="B18" s="4">
        <v>45949</v>
      </c>
      <c r="C18" t="s">
        <v>696</v>
      </c>
      <c r="D18" t="s">
        <v>697</v>
      </c>
      <c r="E18" t="s">
        <v>698</v>
      </c>
      <c r="F18" t="s">
        <v>699</v>
      </c>
      <c r="I18" t="s">
        <v>730</v>
      </c>
      <c r="J18" t="s">
        <v>731</v>
      </c>
      <c r="K18">
        <v>6</v>
      </c>
      <c r="L18">
        <v>71</v>
      </c>
      <c r="M18">
        <v>69</v>
      </c>
      <c r="N18">
        <v>70</v>
      </c>
      <c r="Q18">
        <v>210</v>
      </c>
      <c r="R18">
        <v>72.78</v>
      </c>
      <c r="S18">
        <v>72.67</v>
      </c>
      <c r="T18">
        <v>71.400000000000006</v>
      </c>
      <c r="U18">
        <v>69.92</v>
      </c>
      <c r="V18">
        <v>70.63</v>
      </c>
      <c r="Y18">
        <v>70.650000000000006</v>
      </c>
      <c r="Z18">
        <v>28</v>
      </c>
      <c r="AA18">
        <v>11</v>
      </c>
      <c r="AB18">
        <v>6</v>
      </c>
      <c r="AE18">
        <v>5</v>
      </c>
      <c r="AF18">
        <v>4</v>
      </c>
      <c r="AG18">
        <v>6</v>
      </c>
      <c r="AJ18">
        <v>6</v>
      </c>
    </row>
    <row r="19" spans="1:36" x14ac:dyDescent="0.25">
      <c r="A19" s="3" t="str">
        <f t="shared" si="0"/>
        <v>Mitsuki Kobayashi</v>
      </c>
      <c r="B19" s="4">
        <v>45949</v>
      </c>
      <c r="C19" t="s">
        <v>696</v>
      </c>
      <c r="D19" t="s">
        <v>697</v>
      </c>
      <c r="E19" t="s">
        <v>698</v>
      </c>
      <c r="F19" t="s">
        <v>699</v>
      </c>
      <c r="I19" t="s">
        <v>732</v>
      </c>
      <c r="J19" t="s">
        <v>733</v>
      </c>
      <c r="K19">
        <v>17</v>
      </c>
      <c r="L19">
        <v>69</v>
      </c>
      <c r="M19">
        <v>75</v>
      </c>
      <c r="N19">
        <v>67</v>
      </c>
      <c r="Q19">
        <v>211</v>
      </c>
      <c r="R19">
        <v>72.78</v>
      </c>
      <c r="S19">
        <v>72.67</v>
      </c>
      <c r="T19">
        <v>69.400000000000006</v>
      </c>
      <c r="U19">
        <v>75.92</v>
      </c>
      <c r="V19">
        <v>67.63</v>
      </c>
      <c r="Y19">
        <v>70.98</v>
      </c>
      <c r="Z19">
        <v>7</v>
      </c>
      <c r="AA19">
        <v>48</v>
      </c>
      <c r="AB19">
        <v>17</v>
      </c>
      <c r="AE19">
        <v>3</v>
      </c>
      <c r="AF19">
        <v>8</v>
      </c>
      <c r="AG19">
        <v>7</v>
      </c>
      <c r="AJ19">
        <v>17</v>
      </c>
    </row>
    <row r="20" spans="1:36" x14ac:dyDescent="0.25">
      <c r="A20" s="3" t="str">
        <f t="shared" si="0"/>
        <v>Yuzuki Yoshizawa</v>
      </c>
      <c r="B20" s="4">
        <v>45949</v>
      </c>
      <c r="C20" t="s">
        <v>696</v>
      </c>
      <c r="D20" t="s">
        <v>697</v>
      </c>
      <c r="E20" t="s">
        <v>698</v>
      </c>
      <c r="F20" t="s">
        <v>699</v>
      </c>
      <c r="I20" t="s">
        <v>734</v>
      </c>
      <c r="J20" t="s">
        <v>735</v>
      </c>
      <c r="K20">
        <v>17</v>
      </c>
      <c r="L20">
        <v>70</v>
      </c>
      <c r="M20">
        <v>68</v>
      </c>
      <c r="N20">
        <v>73</v>
      </c>
      <c r="Q20">
        <v>211</v>
      </c>
      <c r="R20">
        <v>72.78</v>
      </c>
      <c r="S20">
        <v>72.67</v>
      </c>
      <c r="T20">
        <v>70.400000000000006</v>
      </c>
      <c r="U20">
        <v>68.92</v>
      </c>
      <c r="V20">
        <v>73.63</v>
      </c>
      <c r="Y20">
        <v>70.98</v>
      </c>
      <c r="Z20">
        <v>12</v>
      </c>
      <c r="AA20">
        <v>4</v>
      </c>
      <c r="AB20">
        <v>17</v>
      </c>
      <c r="AE20">
        <v>4</v>
      </c>
      <c r="AF20">
        <v>2</v>
      </c>
      <c r="AG20">
        <v>7</v>
      </c>
      <c r="AJ20">
        <v>17</v>
      </c>
    </row>
    <row r="21" spans="1:36" x14ac:dyDescent="0.25">
      <c r="A21" s="3" t="str">
        <f t="shared" si="0"/>
        <v>Ayaka Furue</v>
      </c>
      <c r="B21" s="4">
        <v>45949</v>
      </c>
      <c r="C21" t="s">
        <v>696</v>
      </c>
      <c r="D21" t="s">
        <v>697</v>
      </c>
      <c r="E21" t="s">
        <v>698</v>
      </c>
      <c r="F21" t="s">
        <v>699</v>
      </c>
      <c r="I21" t="s">
        <v>736</v>
      </c>
      <c r="J21" t="s">
        <v>729</v>
      </c>
      <c r="K21">
        <v>19</v>
      </c>
      <c r="L21">
        <v>73</v>
      </c>
      <c r="M21">
        <v>68</v>
      </c>
      <c r="N21">
        <v>71</v>
      </c>
      <c r="Q21">
        <v>212</v>
      </c>
      <c r="R21">
        <v>72.78</v>
      </c>
      <c r="S21">
        <v>72.67</v>
      </c>
      <c r="T21">
        <v>73.400000000000006</v>
      </c>
      <c r="U21">
        <v>68.92</v>
      </c>
      <c r="V21">
        <v>71.63</v>
      </c>
      <c r="Y21">
        <v>71.319999999999993</v>
      </c>
      <c r="Z21">
        <v>53</v>
      </c>
      <c r="AA21">
        <v>16</v>
      </c>
      <c r="AB21">
        <v>19</v>
      </c>
      <c r="AE21">
        <v>7</v>
      </c>
      <c r="AF21">
        <v>5</v>
      </c>
      <c r="AG21">
        <v>8</v>
      </c>
      <c r="AJ21">
        <v>19</v>
      </c>
    </row>
    <row r="22" spans="1:36" x14ac:dyDescent="0.25">
      <c r="A22" s="3" t="str">
        <f t="shared" si="0"/>
        <v>Chia Yen Wu</v>
      </c>
      <c r="B22" s="4">
        <v>45949</v>
      </c>
      <c r="C22" t="s">
        <v>696</v>
      </c>
      <c r="D22" t="s">
        <v>697</v>
      </c>
      <c r="E22" t="s">
        <v>698</v>
      </c>
      <c r="F22" t="s">
        <v>699</v>
      </c>
      <c r="I22" t="s">
        <v>737</v>
      </c>
      <c r="J22" t="s">
        <v>738</v>
      </c>
      <c r="K22">
        <v>19</v>
      </c>
      <c r="L22">
        <v>71</v>
      </c>
      <c r="M22">
        <v>71</v>
      </c>
      <c r="N22">
        <v>70</v>
      </c>
      <c r="Q22">
        <v>212</v>
      </c>
      <c r="R22">
        <v>72.78</v>
      </c>
      <c r="S22">
        <v>72.67</v>
      </c>
      <c r="T22">
        <v>71.400000000000006</v>
      </c>
      <c r="U22">
        <v>71.92</v>
      </c>
      <c r="V22">
        <v>70.63</v>
      </c>
      <c r="Y22">
        <v>71.319999999999993</v>
      </c>
      <c r="Z22">
        <v>28</v>
      </c>
      <c r="AA22">
        <v>21</v>
      </c>
      <c r="AB22">
        <v>19</v>
      </c>
      <c r="AE22">
        <v>5</v>
      </c>
      <c r="AF22">
        <v>6</v>
      </c>
      <c r="AG22">
        <v>8</v>
      </c>
      <c r="AJ22">
        <v>19</v>
      </c>
    </row>
    <row r="23" spans="1:36" x14ac:dyDescent="0.25">
      <c r="A23" s="3" t="str">
        <f t="shared" si="0"/>
        <v>Minami Hiruta</v>
      </c>
      <c r="B23" s="4">
        <v>45949</v>
      </c>
      <c r="C23" t="s">
        <v>696</v>
      </c>
      <c r="D23" t="s">
        <v>697</v>
      </c>
      <c r="E23" t="s">
        <v>698</v>
      </c>
      <c r="F23" t="s">
        <v>699</v>
      </c>
      <c r="I23" t="s">
        <v>739</v>
      </c>
      <c r="J23" t="s">
        <v>740</v>
      </c>
      <c r="K23">
        <v>21</v>
      </c>
      <c r="L23">
        <v>73</v>
      </c>
      <c r="M23">
        <v>70</v>
      </c>
      <c r="N23">
        <v>70</v>
      </c>
      <c r="Q23">
        <v>213</v>
      </c>
      <c r="R23">
        <v>72.78</v>
      </c>
      <c r="S23">
        <v>72.67</v>
      </c>
      <c r="T23">
        <v>73.400000000000006</v>
      </c>
      <c r="U23">
        <v>70.92</v>
      </c>
      <c r="V23">
        <v>70.63</v>
      </c>
      <c r="Y23">
        <v>71.650000000000006</v>
      </c>
      <c r="Z23">
        <v>53</v>
      </c>
      <c r="AA23">
        <v>36</v>
      </c>
      <c r="AB23">
        <v>21</v>
      </c>
      <c r="AE23">
        <v>7</v>
      </c>
      <c r="AF23">
        <v>7</v>
      </c>
      <c r="AG23">
        <v>9</v>
      </c>
      <c r="AJ23">
        <v>21</v>
      </c>
    </row>
    <row r="24" spans="1:36" x14ac:dyDescent="0.25">
      <c r="A24" s="3" t="str">
        <f t="shared" si="0"/>
        <v>Mio Kotaki</v>
      </c>
      <c r="B24" s="4">
        <v>45949</v>
      </c>
      <c r="C24" t="s">
        <v>696</v>
      </c>
      <c r="D24" t="s">
        <v>697</v>
      </c>
      <c r="E24" t="s">
        <v>698</v>
      </c>
      <c r="F24" t="s">
        <v>699</v>
      </c>
      <c r="I24" t="s">
        <v>741</v>
      </c>
      <c r="J24" t="s">
        <v>742</v>
      </c>
      <c r="K24">
        <v>21</v>
      </c>
      <c r="L24">
        <v>70</v>
      </c>
      <c r="M24">
        <v>72</v>
      </c>
      <c r="N24">
        <v>71</v>
      </c>
      <c r="Q24">
        <v>213</v>
      </c>
      <c r="R24">
        <v>72.78</v>
      </c>
      <c r="S24">
        <v>72.67</v>
      </c>
      <c r="T24">
        <v>70.400000000000006</v>
      </c>
      <c r="U24">
        <v>72.92</v>
      </c>
      <c r="V24">
        <v>71.63</v>
      </c>
      <c r="Y24">
        <v>71.650000000000006</v>
      </c>
      <c r="Z24">
        <v>12</v>
      </c>
      <c r="AA24">
        <v>21</v>
      </c>
      <c r="AB24">
        <v>21</v>
      </c>
      <c r="AE24">
        <v>4</v>
      </c>
      <c r="AF24">
        <v>6</v>
      </c>
      <c r="AG24">
        <v>9</v>
      </c>
      <c r="AJ24">
        <v>21</v>
      </c>
    </row>
    <row r="25" spans="1:36" x14ac:dyDescent="0.25">
      <c r="A25" s="3" t="str">
        <f t="shared" si="0"/>
        <v>Reika Miyako</v>
      </c>
      <c r="B25" s="4">
        <v>45949</v>
      </c>
      <c r="C25" t="s">
        <v>696</v>
      </c>
      <c r="D25" t="s">
        <v>697</v>
      </c>
      <c r="E25" t="s">
        <v>698</v>
      </c>
      <c r="F25" t="s">
        <v>699</v>
      </c>
      <c r="I25" t="s">
        <v>743</v>
      </c>
      <c r="J25" t="s">
        <v>744</v>
      </c>
      <c r="K25">
        <v>21</v>
      </c>
      <c r="L25">
        <v>70</v>
      </c>
      <c r="M25">
        <v>72</v>
      </c>
      <c r="N25">
        <v>71</v>
      </c>
      <c r="Q25">
        <v>213</v>
      </c>
      <c r="R25">
        <v>72.78</v>
      </c>
      <c r="S25">
        <v>72.67</v>
      </c>
      <c r="T25">
        <v>70.400000000000006</v>
      </c>
      <c r="U25">
        <v>72.92</v>
      </c>
      <c r="V25">
        <v>71.63</v>
      </c>
      <c r="Y25">
        <v>71.650000000000006</v>
      </c>
      <c r="Z25">
        <v>12</v>
      </c>
      <c r="AA25">
        <v>21</v>
      </c>
      <c r="AB25">
        <v>21</v>
      </c>
      <c r="AE25">
        <v>4</v>
      </c>
      <c r="AF25">
        <v>6</v>
      </c>
      <c r="AG25">
        <v>9</v>
      </c>
      <c r="AJ25">
        <v>21</v>
      </c>
    </row>
    <row r="26" spans="1:36" x14ac:dyDescent="0.25">
      <c r="A26" s="3" t="str">
        <f t="shared" si="0"/>
        <v>Ritsuko Ryu</v>
      </c>
      <c r="B26" s="4">
        <v>45949</v>
      </c>
      <c r="C26" t="s">
        <v>696</v>
      </c>
      <c r="D26" t="s">
        <v>697</v>
      </c>
      <c r="E26" t="s">
        <v>698</v>
      </c>
      <c r="F26" t="s">
        <v>699</v>
      </c>
      <c r="I26" t="s">
        <v>745</v>
      </c>
      <c r="J26" t="s">
        <v>746</v>
      </c>
      <c r="K26">
        <v>21</v>
      </c>
      <c r="L26">
        <v>73</v>
      </c>
      <c r="M26">
        <v>68</v>
      </c>
      <c r="N26">
        <v>72</v>
      </c>
      <c r="Q26">
        <v>213</v>
      </c>
      <c r="R26">
        <v>72.78</v>
      </c>
      <c r="S26">
        <v>72.67</v>
      </c>
      <c r="T26">
        <v>73.400000000000006</v>
      </c>
      <c r="U26">
        <v>68.92</v>
      </c>
      <c r="V26">
        <v>72.63</v>
      </c>
      <c r="Y26">
        <v>71.650000000000006</v>
      </c>
      <c r="Z26">
        <v>53</v>
      </c>
      <c r="AA26">
        <v>16</v>
      </c>
      <c r="AB26">
        <v>21</v>
      </c>
      <c r="AE26">
        <v>7</v>
      </c>
      <c r="AF26">
        <v>5</v>
      </c>
      <c r="AG26">
        <v>9</v>
      </c>
      <c r="AJ26">
        <v>21</v>
      </c>
    </row>
    <row r="27" spans="1:36" x14ac:dyDescent="0.25">
      <c r="A27" s="3" t="str">
        <f t="shared" si="0"/>
        <v>Nana Yamashiro</v>
      </c>
      <c r="B27" s="4">
        <v>45949</v>
      </c>
      <c r="C27" t="s">
        <v>696</v>
      </c>
      <c r="D27" t="s">
        <v>697</v>
      </c>
      <c r="E27" t="s">
        <v>698</v>
      </c>
      <c r="F27" t="s">
        <v>699</v>
      </c>
      <c r="I27" t="s">
        <v>747</v>
      </c>
      <c r="J27" t="s">
        <v>748</v>
      </c>
      <c r="K27">
        <v>21</v>
      </c>
      <c r="L27">
        <v>74</v>
      </c>
      <c r="M27">
        <v>70</v>
      </c>
      <c r="N27">
        <v>69</v>
      </c>
      <c r="Q27">
        <v>213</v>
      </c>
      <c r="R27">
        <v>72.78</v>
      </c>
      <c r="S27">
        <v>72.67</v>
      </c>
      <c r="T27">
        <v>74.400000000000006</v>
      </c>
      <c r="U27">
        <v>70.92</v>
      </c>
      <c r="V27">
        <v>69.63</v>
      </c>
      <c r="Y27">
        <v>71.650000000000006</v>
      </c>
      <c r="Z27">
        <v>61</v>
      </c>
      <c r="AA27">
        <v>48</v>
      </c>
      <c r="AB27">
        <v>21</v>
      </c>
      <c r="AE27">
        <v>8</v>
      </c>
      <c r="AF27">
        <v>8</v>
      </c>
      <c r="AG27">
        <v>9</v>
      </c>
      <c r="AJ27">
        <v>21</v>
      </c>
    </row>
    <row r="28" spans="1:36" x14ac:dyDescent="0.25">
      <c r="A28" s="3" t="str">
        <f t="shared" si="0"/>
        <v>Seonwoo Bae</v>
      </c>
      <c r="B28" s="4">
        <v>45949</v>
      </c>
      <c r="C28" t="s">
        <v>696</v>
      </c>
      <c r="D28" t="s">
        <v>697</v>
      </c>
      <c r="E28" t="s">
        <v>698</v>
      </c>
      <c r="F28" t="s">
        <v>699</v>
      </c>
      <c r="I28" t="s">
        <v>749</v>
      </c>
      <c r="J28" t="s">
        <v>750</v>
      </c>
      <c r="K28">
        <v>26</v>
      </c>
      <c r="L28">
        <v>74</v>
      </c>
      <c r="M28">
        <v>69</v>
      </c>
      <c r="N28">
        <v>71</v>
      </c>
      <c r="Q28">
        <v>214</v>
      </c>
      <c r="R28">
        <v>72.78</v>
      </c>
      <c r="S28">
        <v>72.67</v>
      </c>
      <c r="T28">
        <v>74.400000000000006</v>
      </c>
      <c r="U28">
        <v>69.92</v>
      </c>
      <c r="V28">
        <v>71.63</v>
      </c>
      <c r="Y28">
        <v>71.98</v>
      </c>
      <c r="Z28">
        <v>61</v>
      </c>
      <c r="AA28">
        <v>36</v>
      </c>
      <c r="AB28">
        <v>26</v>
      </c>
      <c r="AE28">
        <v>8</v>
      </c>
      <c r="AF28">
        <v>7</v>
      </c>
      <c r="AG28">
        <v>10</v>
      </c>
      <c r="AJ28">
        <v>26</v>
      </c>
    </row>
    <row r="29" spans="1:36" x14ac:dyDescent="0.25">
      <c r="A29" s="3" t="str">
        <f t="shared" si="0"/>
        <v>Saiki Fujita</v>
      </c>
      <c r="B29" s="4">
        <v>45949</v>
      </c>
      <c r="C29" t="s">
        <v>696</v>
      </c>
      <c r="D29" t="s">
        <v>697</v>
      </c>
      <c r="E29" t="s">
        <v>698</v>
      </c>
      <c r="F29" t="s">
        <v>699</v>
      </c>
      <c r="I29" t="s">
        <v>751</v>
      </c>
      <c r="J29" t="s">
        <v>752</v>
      </c>
      <c r="K29">
        <v>26</v>
      </c>
      <c r="L29">
        <v>70</v>
      </c>
      <c r="M29">
        <v>73</v>
      </c>
      <c r="N29">
        <v>71</v>
      </c>
      <c r="Q29">
        <v>214</v>
      </c>
      <c r="R29">
        <v>72.78</v>
      </c>
      <c r="S29">
        <v>72.67</v>
      </c>
      <c r="T29">
        <v>70.400000000000006</v>
      </c>
      <c r="U29">
        <v>73.92</v>
      </c>
      <c r="V29">
        <v>71.63</v>
      </c>
      <c r="Y29">
        <v>71.98</v>
      </c>
      <c r="Z29">
        <v>12</v>
      </c>
      <c r="AA29">
        <v>36</v>
      </c>
      <c r="AB29">
        <v>26</v>
      </c>
      <c r="AE29">
        <v>4</v>
      </c>
      <c r="AF29">
        <v>7</v>
      </c>
      <c r="AG29">
        <v>10</v>
      </c>
      <c r="AJ29">
        <v>26</v>
      </c>
    </row>
    <row r="30" spans="1:36" x14ac:dyDescent="0.25">
      <c r="A30" s="3" t="str">
        <f t="shared" si="0"/>
        <v>Tsukiha Nakashima</v>
      </c>
      <c r="B30" s="4">
        <v>45949</v>
      </c>
      <c r="C30" t="s">
        <v>696</v>
      </c>
      <c r="D30" t="s">
        <v>697</v>
      </c>
      <c r="E30" t="s">
        <v>698</v>
      </c>
      <c r="F30" t="s">
        <v>699</v>
      </c>
      <c r="I30" t="s">
        <v>753</v>
      </c>
      <c r="J30" t="s">
        <v>754</v>
      </c>
      <c r="K30">
        <v>26</v>
      </c>
      <c r="L30">
        <v>71</v>
      </c>
      <c r="M30">
        <v>71</v>
      </c>
      <c r="N30">
        <v>72</v>
      </c>
      <c r="Q30">
        <v>214</v>
      </c>
      <c r="R30">
        <v>72.78</v>
      </c>
      <c r="S30">
        <v>72.67</v>
      </c>
      <c r="T30">
        <v>71.400000000000006</v>
      </c>
      <c r="U30">
        <v>71.92</v>
      </c>
      <c r="V30">
        <v>72.63</v>
      </c>
      <c r="Y30">
        <v>71.98</v>
      </c>
      <c r="Z30">
        <v>28</v>
      </c>
      <c r="AA30">
        <v>21</v>
      </c>
      <c r="AB30">
        <v>26</v>
      </c>
      <c r="AE30">
        <v>5</v>
      </c>
      <c r="AF30">
        <v>6</v>
      </c>
      <c r="AG30">
        <v>10</v>
      </c>
      <c r="AJ30">
        <v>26</v>
      </c>
    </row>
    <row r="31" spans="1:36" x14ac:dyDescent="0.25">
      <c r="A31" s="3" t="str">
        <f t="shared" si="0"/>
        <v>Shuri Sakuma</v>
      </c>
      <c r="B31" s="4">
        <v>45949</v>
      </c>
      <c r="C31" t="s">
        <v>696</v>
      </c>
      <c r="D31" t="s">
        <v>697</v>
      </c>
      <c r="E31" t="s">
        <v>698</v>
      </c>
      <c r="F31" t="s">
        <v>699</v>
      </c>
      <c r="I31" t="s">
        <v>755</v>
      </c>
      <c r="J31" t="s">
        <v>756</v>
      </c>
      <c r="K31">
        <v>26</v>
      </c>
      <c r="L31">
        <v>67</v>
      </c>
      <c r="M31">
        <v>73</v>
      </c>
      <c r="N31">
        <v>74</v>
      </c>
      <c r="Q31">
        <v>214</v>
      </c>
      <c r="R31">
        <v>72.78</v>
      </c>
      <c r="S31">
        <v>72.67</v>
      </c>
      <c r="T31">
        <v>67.400000000000006</v>
      </c>
      <c r="U31">
        <v>73.92</v>
      </c>
      <c r="V31">
        <v>74.63</v>
      </c>
      <c r="Y31">
        <v>71.98</v>
      </c>
      <c r="Z31">
        <v>2</v>
      </c>
      <c r="AA31">
        <v>11</v>
      </c>
      <c r="AB31">
        <v>26</v>
      </c>
      <c r="AE31">
        <v>1</v>
      </c>
      <c r="AF31">
        <v>4</v>
      </c>
      <c r="AG31">
        <v>10</v>
      </c>
      <c r="AJ31">
        <v>26</v>
      </c>
    </row>
    <row r="32" spans="1:36" x14ac:dyDescent="0.25">
      <c r="A32" s="3" t="str">
        <f t="shared" si="0"/>
        <v>Aihi Takano</v>
      </c>
      <c r="B32" s="4">
        <v>45949</v>
      </c>
      <c r="C32" t="s">
        <v>696</v>
      </c>
      <c r="D32" t="s">
        <v>697</v>
      </c>
      <c r="E32" t="s">
        <v>698</v>
      </c>
      <c r="F32" t="s">
        <v>699</v>
      </c>
      <c r="I32" t="s">
        <v>757</v>
      </c>
      <c r="J32" t="s">
        <v>758</v>
      </c>
      <c r="K32">
        <v>26</v>
      </c>
      <c r="L32">
        <v>70</v>
      </c>
      <c r="M32">
        <v>73</v>
      </c>
      <c r="N32">
        <v>71</v>
      </c>
      <c r="Q32">
        <v>214</v>
      </c>
      <c r="R32">
        <v>72.78</v>
      </c>
      <c r="S32">
        <v>72.67</v>
      </c>
      <c r="T32">
        <v>70.400000000000006</v>
      </c>
      <c r="U32">
        <v>73.92</v>
      </c>
      <c r="V32">
        <v>71.63</v>
      </c>
      <c r="Y32">
        <v>71.98</v>
      </c>
      <c r="Z32">
        <v>12</v>
      </c>
      <c r="AA32">
        <v>36</v>
      </c>
      <c r="AB32">
        <v>26</v>
      </c>
      <c r="AE32">
        <v>4</v>
      </c>
      <c r="AF32">
        <v>7</v>
      </c>
      <c r="AG32">
        <v>10</v>
      </c>
      <c r="AJ32">
        <v>26</v>
      </c>
    </row>
    <row r="33" spans="1:36" x14ac:dyDescent="0.25">
      <c r="A33" s="3" t="str">
        <f t="shared" si="0"/>
        <v>Sayaka Teraoka</v>
      </c>
      <c r="B33" s="4">
        <v>45949</v>
      </c>
      <c r="C33" t="s">
        <v>696</v>
      </c>
      <c r="D33" t="s">
        <v>697</v>
      </c>
      <c r="E33" t="s">
        <v>698</v>
      </c>
      <c r="F33" t="s">
        <v>699</v>
      </c>
      <c r="I33" t="s">
        <v>759</v>
      </c>
      <c r="J33" t="s">
        <v>707</v>
      </c>
      <c r="K33">
        <v>26</v>
      </c>
      <c r="L33">
        <v>73</v>
      </c>
      <c r="M33">
        <v>68</v>
      </c>
      <c r="N33">
        <v>73</v>
      </c>
      <c r="Q33">
        <v>214</v>
      </c>
      <c r="R33">
        <v>72.78</v>
      </c>
      <c r="S33">
        <v>72.67</v>
      </c>
      <c r="T33">
        <v>73.400000000000006</v>
      </c>
      <c r="U33">
        <v>68.92</v>
      </c>
      <c r="V33">
        <v>73.63</v>
      </c>
      <c r="Y33">
        <v>71.98</v>
      </c>
      <c r="Z33">
        <v>53</v>
      </c>
      <c r="AA33">
        <v>16</v>
      </c>
      <c r="AB33">
        <v>26</v>
      </c>
      <c r="AE33">
        <v>7</v>
      </c>
      <c r="AF33">
        <v>5</v>
      </c>
      <c r="AG33">
        <v>10</v>
      </c>
      <c r="AJ33">
        <v>26</v>
      </c>
    </row>
    <row r="34" spans="1:36" x14ac:dyDescent="0.25">
      <c r="A34" s="3" t="str">
        <f t="shared" si="0"/>
        <v>Rumi Yoshiba</v>
      </c>
      <c r="B34" s="4">
        <v>45949</v>
      </c>
      <c r="C34" t="s">
        <v>696</v>
      </c>
      <c r="D34" t="s">
        <v>697</v>
      </c>
      <c r="E34" t="s">
        <v>698</v>
      </c>
      <c r="F34" t="s">
        <v>699</v>
      </c>
      <c r="I34" t="s">
        <v>760</v>
      </c>
      <c r="J34" t="s">
        <v>761</v>
      </c>
      <c r="K34">
        <v>26</v>
      </c>
      <c r="L34">
        <v>70</v>
      </c>
      <c r="M34">
        <v>71</v>
      </c>
      <c r="N34">
        <v>73</v>
      </c>
      <c r="Q34">
        <v>214</v>
      </c>
      <c r="R34">
        <v>72.78</v>
      </c>
      <c r="S34">
        <v>72.67</v>
      </c>
      <c r="T34">
        <v>70.400000000000006</v>
      </c>
      <c r="U34">
        <v>71.92</v>
      </c>
      <c r="V34">
        <v>73.63</v>
      </c>
      <c r="Y34">
        <v>71.98</v>
      </c>
      <c r="Z34">
        <v>12</v>
      </c>
      <c r="AA34">
        <v>16</v>
      </c>
      <c r="AB34">
        <v>26</v>
      </c>
      <c r="AE34">
        <v>4</v>
      </c>
      <c r="AF34">
        <v>5</v>
      </c>
      <c r="AG34">
        <v>10</v>
      </c>
      <c r="AJ34">
        <v>26</v>
      </c>
    </row>
    <row r="35" spans="1:36" x14ac:dyDescent="0.25">
      <c r="A35" s="3" t="str">
        <f t="shared" si="0"/>
        <v>Yui Kawamoto</v>
      </c>
      <c r="B35" s="4">
        <v>45949</v>
      </c>
      <c r="C35" t="s">
        <v>696</v>
      </c>
      <c r="D35" t="s">
        <v>697</v>
      </c>
      <c r="E35" t="s">
        <v>698</v>
      </c>
      <c r="F35" t="s">
        <v>699</v>
      </c>
      <c r="I35" t="s">
        <v>762</v>
      </c>
      <c r="J35" t="s">
        <v>763</v>
      </c>
      <c r="K35">
        <v>33</v>
      </c>
      <c r="L35">
        <v>71</v>
      </c>
      <c r="M35">
        <v>71</v>
      </c>
      <c r="N35">
        <v>73</v>
      </c>
      <c r="Q35">
        <v>215</v>
      </c>
      <c r="R35">
        <v>72.78</v>
      </c>
      <c r="S35">
        <v>72.67</v>
      </c>
      <c r="T35">
        <v>71.400000000000006</v>
      </c>
      <c r="U35">
        <v>71.92</v>
      </c>
      <c r="V35">
        <v>73.63</v>
      </c>
      <c r="Y35">
        <v>72.319999999999993</v>
      </c>
      <c r="Z35">
        <v>28</v>
      </c>
      <c r="AA35">
        <v>21</v>
      </c>
      <c r="AB35">
        <v>33</v>
      </c>
      <c r="AE35">
        <v>5</v>
      </c>
      <c r="AF35">
        <v>6</v>
      </c>
      <c r="AG35">
        <v>11</v>
      </c>
      <c r="AJ35">
        <v>33</v>
      </c>
    </row>
    <row r="36" spans="1:36" x14ac:dyDescent="0.25">
      <c r="A36" s="3" t="str">
        <f t="shared" si="0"/>
        <v>Yumeno Masada</v>
      </c>
      <c r="B36" s="4">
        <v>45949</v>
      </c>
      <c r="C36" t="s">
        <v>696</v>
      </c>
      <c r="D36" t="s">
        <v>697</v>
      </c>
      <c r="E36" t="s">
        <v>698</v>
      </c>
      <c r="F36" t="s">
        <v>699</v>
      </c>
      <c r="I36" t="s">
        <v>764</v>
      </c>
      <c r="J36" t="s">
        <v>765</v>
      </c>
      <c r="K36">
        <v>33</v>
      </c>
      <c r="L36">
        <v>70</v>
      </c>
      <c r="M36">
        <v>72</v>
      </c>
      <c r="N36">
        <v>73</v>
      </c>
      <c r="Q36">
        <v>215</v>
      </c>
      <c r="R36">
        <v>72.78</v>
      </c>
      <c r="S36">
        <v>72.67</v>
      </c>
      <c r="T36">
        <v>70.400000000000006</v>
      </c>
      <c r="U36">
        <v>72.92</v>
      </c>
      <c r="V36">
        <v>73.63</v>
      </c>
      <c r="Y36">
        <v>72.319999999999993</v>
      </c>
      <c r="Z36">
        <v>12</v>
      </c>
      <c r="AA36">
        <v>21</v>
      </c>
      <c r="AB36">
        <v>33</v>
      </c>
      <c r="AE36">
        <v>4</v>
      </c>
      <c r="AF36">
        <v>6</v>
      </c>
      <c r="AG36">
        <v>11</v>
      </c>
      <c r="AJ36">
        <v>33</v>
      </c>
    </row>
    <row r="37" spans="1:36" x14ac:dyDescent="0.25">
      <c r="A37" s="3" t="str">
        <f t="shared" si="0"/>
        <v>Kana Mikashima</v>
      </c>
      <c r="B37" s="4">
        <v>45949</v>
      </c>
      <c r="C37" t="s">
        <v>696</v>
      </c>
      <c r="D37" t="s">
        <v>697</v>
      </c>
      <c r="E37" t="s">
        <v>698</v>
      </c>
      <c r="F37" t="s">
        <v>699</v>
      </c>
      <c r="I37" t="s">
        <v>766</v>
      </c>
      <c r="J37" t="s">
        <v>723</v>
      </c>
      <c r="K37">
        <v>33</v>
      </c>
      <c r="L37">
        <v>73</v>
      </c>
      <c r="M37">
        <v>70</v>
      </c>
      <c r="N37">
        <v>72</v>
      </c>
      <c r="Q37">
        <v>215</v>
      </c>
      <c r="R37">
        <v>72.78</v>
      </c>
      <c r="S37">
        <v>72.67</v>
      </c>
      <c r="T37">
        <v>73.400000000000006</v>
      </c>
      <c r="U37">
        <v>70.92</v>
      </c>
      <c r="V37">
        <v>72.63</v>
      </c>
      <c r="Y37">
        <v>72.319999999999993</v>
      </c>
      <c r="Z37">
        <v>53</v>
      </c>
      <c r="AA37">
        <v>36</v>
      </c>
      <c r="AB37">
        <v>33</v>
      </c>
      <c r="AE37">
        <v>7</v>
      </c>
      <c r="AF37">
        <v>7</v>
      </c>
      <c r="AG37">
        <v>11</v>
      </c>
      <c r="AJ37">
        <v>33</v>
      </c>
    </row>
    <row r="38" spans="1:36" x14ac:dyDescent="0.25">
      <c r="A38" s="3" t="str">
        <f t="shared" si="0"/>
        <v>Eri Okayama</v>
      </c>
      <c r="B38" s="4">
        <v>45949</v>
      </c>
      <c r="C38" t="s">
        <v>696</v>
      </c>
      <c r="D38" t="s">
        <v>697</v>
      </c>
      <c r="E38" t="s">
        <v>698</v>
      </c>
      <c r="F38" t="s">
        <v>699</v>
      </c>
      <c r="I38" t="s">
        <v>767</v>
      </c>
      <c r="J38" t="s">
        <v>713</v>
      </c>
      <c r="K38">
        <v>33</v>
      </c>
      <c r="L38">
        <v>70</v>
      </c>
      <c r="M38">
        <v>72</v>
      </c>
      <c r="N38">
        <v>73</v>
      </c>
      <c r="Q38">
        <v>215</v>
      </c>
      <c r="R38">
        <v>72.78</v>
      </c>
      <c r="S38">
        <v>72.67</v>
      </c>
      <c r="T38">
        <v>70.400000000000006</v>
      </c>
      <c r="U38">
        <v>72.92</v>
      </c>
      <c r="V38">
        <v>73.63</v>
      </c>
      <c r="Y38">
        <v>72.319999999999993</v>
      </c>
      <c r="Z38">
        <v>12</v>
      </c>
      <c r="AA38">
        <v>21</v>
      </c>
      <c r="AB38">
        <v>33</v>
      </c>
      <c r="AE38">
        <v>4</v>
      </c>
      <c r="AF38">
        <v>6</v>
      </c>
      <c r="AG38">
        <v>11</v>
      </c>
      <c r="AJ38">
        <v>33</v>
      </c>
    </row>
    <row r="39" spans="1:36" x14ac:dyDescent="0.25">
      <c r="A39" s="3" t="str">
        <f t="shared" si="0"/>
        <v>Mana Shinozaki</v>
      </c>
      <c r="B39" s="4">
        <v>45949</v>
      </c>
      <c r="C39" t="s">
        <v>696</v>
      </c>
      <c r="D39" t="s">
        <v>697</v>
      </c>
      <c r="E39" t="s">
        <v>698</v>
      </c>
      <c r="F39" t="s">
        <v>699</v>
      </c>
      <c r="I39" t="s">
        <v>768</v>
      </c>
      <c r="J39" t="s">
        <v>769</v>
      </c>
      <c r="K39">
        <v>33</v>
      </c>
      <c r="L39">
        <v>69</v>
      </c>
      <c r="M39">
        <v>73</v>
      </c>
      <c r="N39">
        <v>73</v>
      </c>
      <c r="Q39">
        <v>215</v>
      </c>
      <c r="R39">
        <v>72.78</v>
      </c>
      <c r="S39">
        <v>72.67</v>
      </c>
      <c r="T39">
        <v>69.400000000000006</v>
      </c>
      <c r="U39">
        <v>73.92</v>
      </c>
      <c r="V39">
        <v>73.63</v>
      </c>
      <c r="Y39">
        <v>72.319999999999993</v>
      </c>
      <c r="Z39">
        <v>7</v>
      </c>
      <c r="AA39">
        <v>21</v>
      </c>
      <c r="AB39">
        <v>33</v>
      </c>
      <c r="AE39">
        <v>3</v>
      </c>
      <c r="AF39">
        <v>6</v>
      </c>
      <c r="AG39">
        <v>11</v>
      </c>
      <c r="AJ39">
        <v>33</v>
      </c>
    </row>
    <row r="40" spans="1:36" x14ac:dyDescent="0.25">
      <c r="A40" s="3" t="str">
        <f t="shared" si="0"/>
        <v>Pei-Ying Tsai</v>
      </c>
      <c r="B40" s="4">
        <v>45949</v>
      </c>
      <c r="C40" t="s">
        <v>696</v>
      </c>
      <c r="D40" t="s">
        <v>697</v>
      </c>
      <c r="E40" t="s">
        <v>698</v>
      </c>
      <c r="F40" t="s">
        <v>699</v>
      </c>
      <c r="I40" t="s">
        <v>770</v>
      </c>
      <c r="J40" t="s">
        <v>771</v>
      </c>
      <c r="K40">
        <v>33</v>
      </c>
      <c r="L40">
        <v>71</v>
      </c>
      <c r="M40">
        <v>73</v>
      </c>
      <c r="N40">
        <v>71</v>
      </c>
      <c r="Q40">
        <v>215</v>
      </c>
      <c r="R40">
        <v>72.78</v>
      </c>
      <c r="S40">
        <v>72.67</v>
      </c>
      <c r="T40">
        <v>71.400000000000006</v>
      </c>
      <c r="U40">
        <v>73.92</v>
      </c>
      <c r="V40">
        <v>71.63</v>
      </c>
      <c r="Y40">
        <v>72.319999999999993</v>
      </c>
      <c r="Z40">
        <v>28</v>
      </c>
      <c r="AA40">
        <v>48</v>
      </c>
      <c r="AB40">
        <v>33</v>
      </c>
      <c r="AE40">
        <v>5</v>
      </c>
      <c r="AF40">
        <v>8</v>
      </c>
      <c r="AG40">
        <v>11</v>
      </c>
      <c r="AJ40">
        <v>33</v>
      </c>
    </row>
    <row r="41" spans="1:36" x14ac:dyDescent="0.25">
      <c r="A41" s="3" t="str">
        <f t="shared" si="0"/>
        <v>Momo Yoshikawa</v>
      </c>
      <c r="B41" s="4">
        <v>45949</v>
      </c>
      <c r="C41" t="s">
        <v>696</v>
      </c>
      <c r="D41" t="s">
        <v>697</v>
      </c>
      <c r="E41" t="s">
        <v>698</v>
      </c>
      <c r="F41" t="s">
        <v>699</v>
      </c>
      <c r="I41" t="s">
        <v>772</v>
      </c>
      <c r="J41" t="s">
        <v>773</v>
      </c>
      <c r="K41">
        <v>33</v>
      </c>
      <c r="L41">
        <v>71</v>
      </c>
      <c r="M41">
        <v>71</v>
      </c>
      <c r="N41">
        <v>73</v>
      </c>
      <c r="Q41">
        <v>215</v>
      </c>
      <c r="R41">
        <v>72.78</v>
      </c>
      <c r="S41">
        <v>72.67</v>
      </c>
      <c r="T41">
        <v>71.400000000000006</v>
      </c>
      <c r="U41">
        <v>71.92</v>
      </c>
      <c r="V41">
        <v>73.63</v>
      </c>
      <c r="Y41">
        <v>72.319999999999993</v>
      </c>
      <c r="Z41">
        <v>28</v>
      </c>
      <c r="AA41">
        <v>21</v>
      </c>
      <c r="AB41">
        <v>33</v>
      </c>
      <c r="AE41">
        <v>5</v>
      </c>
      <c r="AF41">
        <v>6</v>
      </c>
      <c r="AG41">
        <v>11</v>
      </c>
      <c r="AJ41">
        <v>33</v>
      </c>
    </row>
    <row r="42" spans="1:36" x14ac:dyDescent="0.25">
      <c r="A42" s="3" t="str">
        <f t="shared" si="0"/>
        <v>Yumi Kudo</v>
      </c>
      <c r="B42" s="4">
        <v>45949</v>
      </c>
      <c r="C42" t="s">
        <v>696</v>
      </c>
      <c r="D42" t="s">
        <v>697</v>
      </c>
      <c r="E42" t="s">
        <v>698</v>
      </c>
      <c r="F42" t="s">
        <v>699</v>
      </c>
      <c r="I42" t="s">
        <v>774</v>
      </c>
      <c r="J42" t="s">
        <v>775</v>
      </c>
      <c r="K42">
        <v>40</v>
      </c>
      <c r="L42">
        <v>72</v>
      </c>
      <c r="M42">
        <v>70</v>
      </c>
      <c r="N42">
        <v>74</v>
      </c>
      <c r="Q42">
        <v>216</v>
      </c>
      <c r="R42">
        <v>72.78</v>
      </c>
      <c r="S42">
        <v>72.67</v>
      </c>
      <c r="T42">
        <v>72.400000000000006</v>
      </c>
      <c r="U42">
        <v>70.92</v>
      </c>
      <c r="V42">
        <v>74.63</v>
      </c>
      <c r="Y42">
        <v>72.650000000000006</v>
      </c>
      <c r="Z42">
        <v>44</v>
      </c>
      <c r="AA42">
        <v>21</v>
      </c>
      <c r="AB42">
        <v>40</v>
      </c>
      <c r="AE42">
        <v>6</v>
      </c>
      <c r="AF42">
        <v>6</v>
      </c>
      <c r="AG42">
        <v>12</v>
      </c>
      <c r="AJ42">
        <v>40</v>
      </c>
    </row>
    <row r="43" spans="1:36" x14ac:dyDescent="0.25">
      <c r="A43" s="3" t="str">
        <f t="shared" si="0"/>
        <v>Naruha Miyata</v>
      </c>
      <c r="B43" s="4">
        <v>45949</v>
      </c>
      <c r="C43" t="s">
        <v>696</v>
      </c>
      <c r="D43" t="s">
        <v>697</v>
      </c>
      <c r="E43" t="s">
        <v>698</v>
      </c>
      <c r="F43" t="s">
        <v>699</v>
      </c>
      <c r="I43" t="s">
        <v>776</v>
      </c>
      <c r="J43" t="s">
        <v>777</v>
      </c>
      <c r="K43">
        <v>40</v>
      </c>
      <c r="L43">
        <v>75</v>
      </c>
      <c r="M43">
        <v>68</v>
      </c>
      <c r="N43">
        <v>73</v>
      </c>
      <c r="Q43">
        <v>216</v>
      </c>
      <c r="R43">
        <v>72.78</v>
      </c>
      <c r="S43">
        <v>72.67</v>
      </c>
      <c r="T43">
        <v>75.400000000000006</v>
      </c>
      <c r="U43">
        <v>68.92</v>
      </c>
      <c r="V43">
        <v>73.63</v>
      </c>
      <c r="Y43">
        <v>72.650000000000006</v>
      </c>
      <c r="Z43">
        <v>76</v>
      </c>
      <c r="AA43">
        <v>36</v>
      </c>
      <c r="AB43">
        <v>40</v>
      </c>
      <c r="AE43">
        <v>9</v>
      </c>
      <c r="AF43">
        <v>7</v>
      </c>
      <c r="AG43">
        <v>12</v>
      </c>
      <c r="AJ43">
        <v>40</v>
      </c>
    </row>
    <row r="44" spans="1:36" x14ac:dyDescent="0.25">
      <c r="A44" s="3" t="str">
        <f t="shared" si="0"/>
        <v>Shoko Sasaki</v>
      </c>
      <c r="B44" s="4">
        <v>45949</v>
      </c>
      <c r="C44" t="s">
        <v>696</v>
      </c>
      <c r="D44" t="s">
        <v>697</v>
      </c>
      <c r="E44" t="s">
        <v>698</v>
      </c>
      <c r="F44" t="s">
        <v>699</v>
      </c>
      <c r="I44" t="s">
        <v>778</v>
      </c>
      <c r="J44" t="s">
        <v>779</v>
      </c>
      <c r="K44">
        <v>40</v>
      </c>
      <c r="L44">
        <v>73</v>
      </c>
      <c r="M44">
        <v>70</v>
      </c>
      <c r="N44">
        <v>73</v>
      </c>
      <c r="Q44">
        <v>216</v>
      </c>
      <c r="R44">
        <v>72.78</v>
      </c>
      <c r="S44">
        <v>72.67</v>
      </c>
      <c r="T44">
        <v>73.400000000000006</v>
      </c>
      <c r="U44">
        <v>70.92</v>
      </c>
      <c r="V44">
        <v>73.63</v>
      </c>
      <c r="Y44">
        <v>72.650000000000006</v>
      </c>
      <c r="Z44">
        <v>53</v>
      </c>
      <c r="AA44">
        <v>36</v>
      </c>
      <c r="AB44">
        <v>40</v>
      </c>
      <c r="AE44">
        <v>7</v>
      </c>
      <c r="AF44">
        <v>7</v>
      </c>
      <c r="AG44">
        <v>12</v>
      </c>
      <c r="AJ44">
        <v>40</v>
      </c>
    </row>
    <row r="45" spans="1:36" x14ac:dyDescent="0.25">
      <c r="A45" s="3" t="str">
        <f t="shared" si="0"/>
        <v>Hinako Shibuno</v>
      </c>
      <c r="B45" s="4">
        <v>45949</v>
      </c>
      <c r="C45" t="s">
        <v>696</v>
      </c>
      <c r="D45" t="s">
        <v>697</v>
      </c>
      <c r="E45" t="s">
        <v>698</v>
      </c>
      <c r="F45" t="s">
        <v>699</v>
      </c>
      <c r="I45" t="s">
        <v>780</v>
      </c>
      <c r="J45" t="s">
        <v>781</v>
      </c>
      <c r="K45">
        <v>40</v>
      </c>
      <c r="L45">
        <v>66</v>
      </c>
      <c r="M45">
        <v>76</v>
      </c>
      <c r="N45">
        <v>74</v>
      </c>
      <c r="Q45">
        <v>216</v>
      </c>
      <c r="R45">
        <v>72.78</v>
      </c>
      <c r="S45">
        <v>72.67</v>
      </c>
      <c r="T45">
        <v>66.400000000000006</v>
      </c>
      <c r="U45">
        <v>76.92</v>
      </c>
      <c r="V45">
        <v>74.63</v>
      </c>
      <c r="Y45">
        <v>72.650000000000006</v>
      </c>
      <c r="Z45">
        <v>1</v>
      </c>
      <c r="AA45">
        <v>21</v>
      </c>
      <c r="AB45">
        <v>40</v>
      </c>
      <c r="AE45">
        <v>-1</v>
      </c>
      <c r="AF45">
        <v>6</v>
      </c>
      <c r="AG45">
        <v>12</v>
      </c>
      <c r="AJ45">
        <v>40</v>
      </c>
    </row>
    <row r="46" spans="1:36" x14ac:dyDescent="0.25">
      <c r="A46" s="3" t="str">
        <f t="shared" si="0"/>
        <v>Hinaco Yamauchi</v>
      </c>
      <c r="B46" s="4">
        <v>45949</v>
      </c>
      <c r="C46" t="s">
        <v>696</v>
      </c>
      <c r="D46" t="s">
        <v>697</v>
      </c>
      <c r="E46" t="s">
        <v>698</v>
      </c>
      <c r="F46" t="s">
        <v>699</v>
      </c>
      <c r="I46" t="s">
        <v>782</v>
      </c>
      <c r="J46" t="s">
        <v>783</v>
      </c>
      <c r="K46">
        <v>40</v>
      </c>
      <c r="L46">
        <v>69</v>
      </c>
      <c r="M46">
        <v>74</v>
      </c>
      <c r="N46">
        <v>73</v>
      </c>
      <c r="Q46">
        <v>216</v>
      </c>
      <c r="R46">
        <v>72.78</v>
      </c>
      <c r="S46">
        <v>72.67</v>
      </c>
      <c r="T46">
        <v>69.400000000000006</v>
      </c>
      <c r="U46">
        <v>74.92</v>
      </c>
      <c r="V46">
        <v>73.63</v>
      </c>
      <c r="Y46">
        <v>72.650000000000006</v>
      </c>
      <c r="Z46">
        <v>7</v>
      </c>
      <c r="AA46">
        <v>36</v>
      </c>
      <c r="AB46">
        <v>40</v>
      </c>
      <c r="AE46">
        <v>3</v>
      </c>
      <c r="AF46">
        <v>7</v>
      </c>
      <c r="AG46">
        <v>12</v>
      </c>
      <c r="AJ46">
        <v>40</v>
      </c>
    </row>
    <row r="47" spans="1:36" x14ac:dyDescent="0.25">
      <c r="A47" s="3" t="str">
        <f t="shared" si="0"/>
        <v>Miyuu Abe</v>
      </c>
      <c r="B47" s="4">
        <v>45949</v>
      </c>
      <c r="C47" t="s">
        <v>696</v>
      </c>
      <c r="D47" t="s">
        <v>697</v>
      </c>
      <c r="E47" t="s">
        <v>698</v>
      </c>
      <c r="F47" t="s">
        <v>699</v>
      </c>
      <c r="I47" t="s">
        <v>784</v>
      </c>
      <c r="J47" t="s">
        <v>785</v>
      </c>
      <c r="K47">
        <v>45</v>
      </c>
      <c r="L47">
        <v>75</v>
      </c>
      <c r="M47">
        <v>68</v>
      </c>
      <c r="N47">
        <v>74</v>
      </c>
      <c r="Q47">
        <v>217</v>
      </c>
      <c r="R47">
        <v>72.78</v>
      </c>
      <c r="S47">
        <v>72.67</v>
      </c>
      <c r="T47">
        <v>75.400000000000006</v>
      </c>
      <c r="U47">
        <v>68.92</v>
      </c>
      <c r="V47">
        <v>74.63</v>
      </c>
      <c r="Y47">
        <v>72.98</v>
      </c>
      <c r="Z47">
        <v>76</v>
      </c>
      <c r="AA47">
        <v>36</v>
      </c>
      <c r="AB47">
        <v>45</v>
      </c>
      <c r="AE47">
        <v>9</v>
      </c>
      <c r="AF47">
        <v>7</v>
      </c>
      <c r="AG47">
        <v>13</v>
      </c>
      <c r="AJ47">
        <v>45</v>
      </c>
    </row>
    <row r="48" spans="1:36" x14ac:dyDescent="0.25">
      <c r="A48" s="3" t="str">
        <f t="shared" si="0"/>
        <v>Nanako Inagaki</v>
      </c>
      <c r="B48" s="4">
        <v>45949</v>
      </c>
      <c r="C48" t="s">
        <v>696</v>
      </c>
      <c r="D48" t="s">
        <v>697</v>
      </c>
      <c r="E48" t="s">
        <v>698</v>
      </c>
      <c r="F48" t="s">
        <v>699</v>
      </c>
      <c r="I48" t="s">
        <v>786</v>
      </c>
      <c r="J48" t="s">
        <v>787</v>
      </c>
      <c r="K48">
        <v>45</v>
      </c>
      <c r="L48">
        <v>71</v>
      </c>
      <c r="M48">
        <v>72</v>
      </c>
      <c r="N48">
        <v>74</v>
      </c>
      <c r="Q48">
        <v>217</v>
      </c>
      <c r="R48">
        <v>72.78</v>
      </c>
      <c r="S48">
        <v>72.67</v>
      </c>
      <c r="T48">
        <v>71.400000000000006</v>
      </c>
      <c r="U48">
        <v>72.92</v>
      </c>
      <c r="V48">
        <v>74.63</v>
      </c>
      <c r="Y48">
        <v>72.98</v>
      </c>
      <c r="Z48">
        <v>28</v>
      </c>
      <c r="AA48">
        <v>36</v>
      </c>
      <c r="AB48">
        <v>45</v>
      </c>
      <c r="AE48">
        <v>5</v>
      </c>
      <c r="AF48">
        <v>7</v>
      </c>
      <c r="AG48">
        <v>13</v>
      </c>
      <c r="AJ48">
        <v>45</v>
      </c>
    </row>
    <row r="49" spans="1:36" x14ac:dyDescent="0.25">
      <c r="A49" s="3" t="str">
        <f t="shared" si="0"/>
        <v>Mizuki Ooide</v>
      </c>
      <c r="B49" s="4">
        <v>45949</v>
      </c>
      <c r="C49" t="s">
        <v>696</v>
      </c>
      <c r="D49" t="s">
        <v>697</v>
      </c>
      <c r="E49" t="s">
        <v>698</v>
      </c>
      <c r="F49" t="s">
        <v>699</v>
      </c>
      <c r="I49" t="s">
        <v>788</v>
      </c>
      <c r="J49" t="s">
        <v>789</v>
      </c>
      <c r="K49">
        <v>45</v>
      </c>
      <c r="L49">
        <v>70</v>
      </c>
      <c r="M49">
        <v>72</v>
      </c>
      <c r="N49">
        <v>75</v>
      </c>
      <c r="Q49">
        <v>217</v>
      </c>
      <c r="R49">
        <v>72.78</v>
      </c>
      <c r="S49">
        <v>72.67</v>
      </c>
      <c r="T49">
        <v>70.400000000000006</v>
      </c>
      <c r="U49">
        <v>72.92</v>
      </c>
      <c r="V49">
        <v>75.63</v>
      </c>
      <c r="Y49">
        <v>72.98</v>
      </c>
      <c r="Z49">
        <v>12</v>
      </c>
      <c r="AA49">
        <v>21</v>
      </c>
      <c r="AB49">
        <v>45</v>
      </c>
      <c r="AE49">
        <v>4</v>
      </c>
      <c r="AF49">
        <v>6</v>
      </c>
      <c r="AG49">
        <v>13</v>
      </c>
      <c r="AJ49">
        <v>45</v>
      </c>
    </row>
    <row r="50" spans="1:36" x14ac:dyDescent="0.25">
      <c r="A50" s="3" t="str">
        <f t="shared" si="0"/>
        <v>Nanako Ueno</v>
      </c>
      <c r="B50" s="4">
        <v>45949</v>
      </c>
      <c r="C50" t="s">
        <v>696</v>
      </c>
      <c r="D50" t="s">
        <v>697</v>
      </c>
      <c r="E50" t="s">
        <v>698</v>
      </c>
      <c r="F50" t="s">
        <v>699</v>
      </c>
      <c r="I50" t="s">
        <v>790</v>
      </c>
      <c r="J50" t="s">
        <v>787</v>
      </c>
      <c r="K50">
        <v>45</v>
      </c>
      <c r="L50">
        <v>72</v>
      </c>
      <c r="M50">
        <v>72</v>
      </c>
      <c r="N50">
        <v>73</v>
      </c>
      <c r="Q50">
        <v>217</v>
      </c>
      <c r="R50">
        <v>72.78</v>
      </c>
      <c r="S50">
        <v>72.67</v>
      </c>
      <c r="T50">
        <v>72.400000000000006</v>
      </c>
      <c r="U50">
        <v>72.92</v>
      </c>
      <c r="V50">
        <v>73.63</v>
      </c>
      <c r="Y50">
        <v>72.98</v>
      </c>
      <c r="Z50">
        <v>44</v>
      </c>
      <c r="AA50">
        <v>48</v>
      </c>
      <c r="AB50">
        <v>45</v>
      </c>
      <c r="AE50">
        <v>6</v>
      </c>
      <c r="AF50">
        <v>8</v>
      </c>
      <c r="AG50">
        <v>13</v>
      </c>
      <c r="AJ50">
        <v>45</v>
      </c>
    </row>
    <row r="51" spans="1:36" x14ac:dyDescent="0.25">
      <c r="A51" s="3" t="str">
        <f t="shared" si="0"/>
        <v>Sakura Yokomine</v>
      </c>
      <c r="B51" s="4">
        <v>45949</v>
      </c>
      <c r="C51" t="s">
        <v>696</v>
      </c>
      <c r="D51" t="s">
        <v>697</v>
      </c>
      <c r="E51" t="s">
        <v>698</v>
      </c>
      <c r="F51" t="s">
        <v>699</v>
      </c>
      <c r="I51" t="s">
        <v>791</v>
      </c>
      <c r="J51" t="s">
        <v>792</v>
      </c>
      <c r="K51">
        <v>45</v>
      </c>
      <c r="L51">
        <v>74</v>
      </c>
      <c r="M51">
        <v>69</v>
      </c>
      <c r="N51">
        <v>74</v>
      </c>
      <c r="Q51">
        <v>217</v>
      </c>
      <c r="R51">
        <v>72.78</v>
      </c>
      <c r="S51">
        <v>72.67</v>
      </c>
      <c r="T51">
        <v>74.400000000000006</v>
      </c>
      <c r="U51">
        <v>69.92</v>
      </c>
      <c r="V51">
        <v>74.63</v>
      </c>
      <c r="Y51">
        <v>72.98</v>
      </c>
      <c r="Z51">
        <v>61</v>
      </c>
      <c r="AA51">
        <v>36</v>
      </c>
      <c r="AB51">
        <v>45</v>
      </c>
      <c r="AE51">
        <v>8</v>
      </c>
      <c r="AF51">
        <v>7</v>
      </c>
      <c r="AG51">
        <v>13</v>
      </c>
      <c r="AJ51">
        <v>45</v>
      </c>
    </row>
    <row r="52" spans="1:36" x14ac:dyDescent="0.25">
      <c r="A52" s="3" t="str">
        <f t="shared" si="0"/>
        <v>Hina Arakaki</v>
      </c>
      <c r="B52" s="4">
        <v>45949</v>
      </c>
      <c r="C52" t="s">
        <v>696</v>
      </c>
      <c r="D52" t="s">
        <v>697</v>
      </c>
      <c r="E52" t="s">
        <v>698</v>
      </c>
      <c r="F52" t="s">
        <v>699</v>
      </c>
      <c r="I52" t="s">
        <v>793</v>
      </c>
      <c r="J52" t="s">
        <v>794</v>
      </c>
      <c r="K52">
        <v>50</v>
      </c>
      <c r="L52">
        <v>70</v>
      </c>
      <c r="M52">
        <v>72</v>
      </c>
      <c r="N52">
        <v>76</v>
      </c>
      <c r="Q52">
        <v>218</v>
      </c>
      <c r="R52">
        <v>72.78</v>
      </c>
      <c r="S52">
        <v>72.67</v>
      </c>
      <c r="T52">
        <v>70.400000000000006</v>
      </c>
      <c r="U52">
        <v>72.92</v>
      </c>
      <c r="V52">
        <v>76.63</v>
      </c>
      <c r="Y52">
        <v>73.319999999999993</v>
      </c>
      <c r="Z52">
        <v>12</v>
      </c>
      <c r="AA52">
        <v>21</v>
      </c>
      <c r="AB52">
        <v>50</v>
      </c>
      <c r="AE52">
        <v>4</v>
      </c>
      <c r="AF52">
        <v>6</v>
      </c>
      <c r="AG52">
        <v>14</v>
      </c>
      <c r="AJ52">
        <v>50</v>
      </c>
    </row>
    <row r="53" spans="1:36" x14ac:dyDescent="0.25">
      <c r="A53" s="3" t="str">
        <f t="shared" si="0"/>
        <v>Haruka Morita</v>
      </c>
      <c r="B53" s="4">
        <v>45949</v>
      </c>
      <c r="C53" t="s">
        <v>696</v>
      </c>
      <c r="D53" t="s">
        <v>697</v>
      </c>
      <c r="E53" t="s">
        <v>698</v>
      </c>
      <c r="F53" t="s">
        <v>699</v>
      </c>
      <c r="I53" t="s">
        <v>795</v>
      </c>
      <c r="J53" t="s">
        <v>796</v>
      </c>
      <c r="K53">
        <v>50</v>
      </c>
      <c r="L53">
        <v>74</v>
      </c>
      <c r="M53">
        <v>70</v>
      </c>
      <c r="N53">
        <v>74</v>
      </c>
      <c r="Q53">
        <v>218</v>
      </c>
      <c r="R53">
        <v>72.78</v>
      </c>
      <c r="S53">
        <v>72.67</v>
      </c>
      <c r="T53">
        <v>74.400000000000006</v>
      </c>
      <c r="U53">
        <v>70.92</v>
      </c>
      <c r="V53">
        <v>74.63</v>
      </c>
      <c r="Y53">
        <v>73.319999999999993</v>
      </c>
      <c r="Z53">
        <v>61</v>
      </c>
      <c r="AA53">
        <v>48</v>
      </c>
      <c r="AB53">
        <v>50</v>
      </c>
      <c r="AE53">
        <v>8</v>
      </c>
      <c r="AF53">
        <v>8</v>
      </c>
      <c r="AG53">
        <v>14</v>
      </c>
      <c r="AJ53">
        <v>50</v>
      </c>
    </row>
    <row r="54" spans="1:36" x14ac:dyDescent="0.25">
      <c r="A54" s="3" t="str">
        <f t="shared" si="0"/>
        <v>Saki Nagamine</v>
      </c>
      <c r="B54" s="4">
        <v>45949</v>
      </c>
      <c r="C54" t="s">
        <v>696</v>
      </c>
      <c r="D54" t="s">
        <v>697</v>
      </c>
      <c r="E54" t="s">
        <v>698</v>
      </c>
      <c r="F54" t="s">
        <v>699</v>
      </c>
      <c r="I54" t="s">
        <v>797</v>
      </c>
      <c r="J54" t="s">
        <v>798</v>
      </c>
      <c r="K54">
        <v>50</v>
      </c>
      <c r="L54">
        <v>73</v>
      </c>
      <c r="M54">
        <v>71</v>
      </c>
      <c r="N54">
        <v>74</v>
      </c>
      <c r="Q54">
        <v>218</v>
      </c>
      <c r="R54">
        <v>72.78</v>
      </c>
      <c r="S54">
        <v>72.67</v>
      </c>
      <c r="T54">
        <v>73.400000000000006</v>
      </c>
      <c r="U54">
        <v>71.92</v>
      </c>
      <c r="V54">
        <v>74.63</v>
      </c>
      <c r="Y54">
        <v>73.319999999999993</v>
      </c>
      <c r="Z54">
        <v>53</v>
      </c>
      <c r="AA54">
        <v>48</v>
      </c>
      <c r="AB54">
        <v>50</v>
      </c>
      <c r="AE54">
        <v>7</v>
      </c>
      <c r="AF54">
        <v>8</v>
      </c>
      <c r="AG54">
        <v>14</v>
      </c>
      <c r="AJ54">
        <v>50</v>
      </c>
    </row>
    <row r="55" spans="1:36" x14ac:dyDescent="0.25">
      <c r="A55" s="3" t="str">
        <f t="shared" si="0"/>
        <v>Kotona Izumida</v>
      </c>
      <c r="B55" s="4">
        <v>45949</v>
      </c>
      <c r="C55" t="s">
        <v>696</v>
      </c>
      <c r="D55" t="s">
        <v>697</v>
      </c>
      <c r="E55" t="s">
        <v>698</v>
      </c>
      <c r="F55" t="s">
        <v>699</v>
      </c>
      <c r="I55" t="s">
        <v>799</v>
      </c>
      <c r="J55" t="s">
        <v>800</v>
      </c>
      <c r="K55">
        <v>53</v>
      </c>
      <c r="L55">
        <v>71</v>
      </c>
      <c r="M55">
        <v>73</v>
      </c>
      <c r="N55">
        <v>75</v>
      </c>
      <c r="Q55">
        <v>219</v>
      </c>
      <c r="R55">
        <v>72.78</v>
      </c>
      <c r="S55">
        <v>72.67</v>
      </c>
      <c r="T55">
        <v>71.400000000000006</v>
      </c>
      <c r="U55">
        <v>73.92</v>
      </c>
      <c r="V55">
        <v>75.63</v>
      </c>
      <c r="Y55">
        <v>73.650000000000006</v>
      </c>
      <c r="Z55">
        <v>28</v>
      </c>
      <c r="AA55">
        <v>48</v>
      </c>
      <c r="AB55">
        <v>53</v>
      </c>
      <c r="AE55">
        <v>5</v>
      </c>
      <c r="AF55">
        <v>8</v>
      </c>
      <c r="AG55">
        <v>15</v>
      </c>
      <c r="AJ55">
        <v>53</v>
      </c>
    </row>
    <row r="56" spans="1:36" x14ac:dyDescent="0.25">
      <c r="A56" s="3" t="str">
        <f t="shared" si="0"/>
        <v>Haruka Kudo</v>
      </c>
      <c r="B56" s="4">
        <v>45949</v>
      </c>
      <c r="C56" t="s">
        <v>696</v>
      </c>
      <c r="D56" t="s">
        <v>697</v>
      </c>
      <c r="E56" t="s">
        <v>698</v>
      </c>
      <c r="F56" t="s">
        <v>699</v>
      </c>
      <c r="I56" t="s">
        <v>774</v>
      </c>
      <c r="J56" t="s">
        <v>796</v>
      </c>
      <c r="K56">
        <v>53</v>
      </c>
      <c r="L56">
        <v>71</v>
      </c>
      <c r="M56">
        <v>73</v>
      </c>
      <c r="N56">
        <v>75</v>
      </c>
      <c r="Q56">
        <v>219</v>
      </c>
      <c r="R56">
        <v>72.78</v>
      </c>
      <c r="S56">
        <v>72.67</v>
      </c>
      <c r="T56">
        <v>71.400000000000006</v>
      </c>
      <c r="U56">
        <v>73.92</v>
      </c>
      <c r="V56">
        <v>75.63</v>
      </c>
      <c r="Y56">
        <v>73.650000000000006</v>
      </c>
      <c r="Z56">
        <v>28</v>
      </c>
      <c r="AA56">
        <v>48</v>
      </c>
      <c r="AB56">
        <v>53</v>
      </c>
      <c r="AE56">
        <v>5</v>
      </c>
      <c r="AF56">
        <v>8</v>
      </c>
      <c r="AG56">
        <v>15</v>
      </c>
      <c r="AJ56">
        <v>53</v>
      </c>
    </row>
    <row r="57" spans="1:36" x14ac:dyDescent="0.25">
      <c r="A57" s="3" t="str">
        <f t="shared" si="0"/>
        <v>Haruka Kawasaki</v>
      </c>
      <c r="B57" s="4">
        <v>45949</v>
      </c>
      <c r="C57" t="s">
        <v>696</v>
      </c>
      <c r="D57" t="s">
        <v>697</v>
      </c>
      <c r="E57" t="s">
        <v>698</v>
      </c>
      <c r="F57" t="s">
        <v>699</v>
      </c>
      <c r="I57" t="s">
        <v>801</v>
      </c>
      <c r="J57" t="s">
        <v>796</v>
      </c>
      <c r="K57">
        <v>55</v>
      </c>
      <c r="L57">
        <v>70</v>
      </c>
      <c r="M57">
        <v>74</v>
      </c>
      <c r="N57">
        <v>76</v>
      </c>
      <c r="Q57">
        <v>220</v>
      </c>
      <c r="R57">
        <v>72.78</v>
      </c>
      <c r="S57">
        <v>72.67</v>
      </c>
      <c r="T57">
        <v>70.400000000000006</v>
      </c>
      <c r="U57">
        <v>74.92</v>
      </c>
      <c r="V57">
        <v>76.63</v>
      </c>
      <c r="Y57">
        <v>73.98</v>
      </c>
      <c r="Z57">
        <v>12</v>
      </c>
      <c r="AA57">
        <v>48</v>
      </c>
      <c r="AB57">
        <v>55</v>
      </c>
      <c r="AE57">
        <v>4</v>
      </c>
      <c r="AF57">
        <v>8</v>
      </c>
      <c r="AG57">
        <v>16</v>
      </c>
      <c r="AJ57">
        <v>55</v>
      </c>
    </row>
    <row r="58" spans="1:36" x14ac:dyDescent="0.25">
      <c r="A58" s="3" t="str">
        <f t="shared" si="0"/>
        <v>Hana Wakimoto</v>
      </c>
      <c r="B58" s="4">
        <v>45949</v>
      </c>
      <c r="C58" t="s">
        <v>696</v>
      </c>
      <c r="D58" t="s">
        <v>697</v>
      </c>
      <c r="E58" t="s">
        <v>698</v>
      </c>
      <c r="F58" t="s">
        <v>699</v>
      </c>
      <c r="I58" t="s">
        <v>802</v>
      </c>
      <c r="J58" t="s">
        <v>803</v>
      </c>
      <c r="K58">
        <v>55</v>
      </c>
      <c r="L58">
        <v>71</v>
      </c>
      <c r="M58">
        <v>72</v>
      </c>
      <c r="N58">
        <v>77</v>
      </c>
      <c r="Q58">
        <v>220</v>
      </c>
      <c r="R58">
        <v>72.78</v>
      </c>
      <c r="S58">
        <v>72.67</v>
      </c>
      <c r="T58">
        <v>71.400000000000006</v>
      </c>
      <c r="U58">
        <v>72.92</v>
      </c>
      <c r="V58">
        <v>77.63</v>
      </c>
      <c r="Y58">
        <v>73.98</v>
      </c>
      <c r="Z58">
        <v>28</v>
      </c>
      <c r="AA58">
        <v>36</v>
      </c>
      <c r="AB58">
        <v>55</v>
      </c>
      <c r="AE58">
        <v>5</v>
      </c>
      <c r="AF58">
        <v>7</v>
      </c>
      <c r="AG58">
        <v>16</v>
      </c>
      <c r="AJ58">
        <v>55</v>
      </c>
    </row>
    <row r="59" spans="1:36" x14ac:dyDescent="0.25">
      <c r="A59" s="3" t="str">
        <f t="shared" si="0"/>
        <v>Kotone Hori</v>
      </c>
      <c r="B59" s="4">
        <v>45949</v>
      </c>
      <c r="C59" t="s">
        <v>696</v>
      </c>
      <c r="D59" t="s">
        <v>697</v>
      </c>
      <c r="E59" t="s">
        <v>698</v>
      </c>
      <c r="F59" t="s">
        <v>699</v>
      </c>
      <c r="I59" t="s">
        <v>804</v>
      </c>
      <c r="J59" t="s">
        <v>805</v>
      </c>
      <c r="K59" t="s">
        <v>806</v>
      </c>
      <c r="L59">
        <v>71</v>
      </c>
      <c r="M59">
        <v>74</v>
      </c>
      <c r="Q59">
        <v>145</v>
      </c>
      <c r="R59">
        <v>72.78</v>
      </c>
      <c r="S59">
        <v>72.67</v>
      </c>
      <c r="T59">
        <v>71.400000000000006</v>
      </c>
      <c r="U59">
        <v>74.92</v>
      </c>
      <c r="Y59">
        <v>73.16</v>
      </c>
      <c r="Z59">
        <v>28</v>
      </c>
      <c r="AA59">
        <v>57</v>
      </c>
      <c r="AE59">
        <v>5</v>
      </c>
      <c r="AF59">
        <v>9</v>
      </c>
      <c r="AJ59">
        <v>57</v>
      </c>
    </row>
    <row r="60" spans="1:36" x14ac:dyDescent="0.25">
      <c r="A60" s="3" t="str">
        <f t="shared" si="0"/>
        <v>Shina Kanazawa</v>
      </c>
      <c r="B60" s="4">
        <v>45949</v>
      </c>
      <c r="C60" t="s">
        <v>696</v>
      </c>
      <c r="D60" t="s">
        <v>697</v>
      </c>
      <c r="E60" t="s">
        <v>698</v>
      </c>
      <c r="F60" t="s">
        <v>699</v>
      </c>
      <c r="I60" t="s">
        <v>807</v>
      </c>
      <c r="J60" t="s">
        <v>808</v>
      </c>
      <c r="K60" t="s">
        <v>806</v>
      </c>
      <c r="L60">
        <v>74</v>
      </c>
      <c r="M60">
        <v>71</v>
      </c>
      <c r="Q60">
        <v>145</v>
      </c>
      <c r="R60">
        <v>72.78</v>
      </c>
      <c r="S60">
        <v>72.67</v>
      </c>
      <c r="T60">
        <v>74.400000000000006</v>
      </c>
      <c r="U60">
        <v>71.92</v>
      </c>
      <c r="Y60">
        <v>73.16</v>
      </c>
      <c r="Z60">
        <v>61</v>
      </c>
      <c r="AA60">
        <v>57</v>
      </c>
      <c r="AE60">
        <v>8</v>
      </c>
      <c r="AF60">
        <v>9</v>
      </c>
      <c r="AJ60">
        <v>57</v>
      </c>
    </row>
    <row r="61" spans="1:36" x14ac:dyDescent="0.25">
      <c r="A61" s="3" t="str">
        <f t="shared" si="0"/>
        <v>Kano Nakamura</v>
      </c>
      <c r="B61" s="4">
        <v>45949</v>
      </c>
      <c r="C61" t="s">
        <v>696</v>
      </c>
      <c r="D61" t="s">
        <v>697</v>
      </c>
      <c r="E61" t="s">
        <v>698</v>
      </c>
      <c r="F61" t="s">
        <v>699</v>
      </c>
      <c r="I61" t="s">
        <v>809</v>
      </c>
      <c r="J61" t="s">
        <v>810</v>
      </c>
      <c r="K61" t="s">
        <v>806</v>
      </c>
      <c r="L61">
        <v>71</v>
      </c>
      <c r="M61">
        <v>74</v>
      </c>
      <c r="Q61">
        <v>145</v>
      </c>
      <c r="R61">
        <v>72.78</v>
      </c>
      <c r="S61">
        <v>72.67</v>
      </c>
      <c r="T61">
        <v>71.400000000000006</v>
      </c>
      <c r="U61">
        <v>74.92</v>
      </c>
      <c r="Y61">
        <v>73.16</v>
      </c>
      <c r="Z61">
        <v>28</v>
      </c>
      <c r="AA61">
        <v>57</v>
      </c>
      <c r="AE61">
        <v>5</v>
      </c>
      <c r="AF61">
        <v>9</v>
      </c>
      <c r="AJ61">
        <v>57</v>
      </c>
    </row>
    <row r="62" spans="1:36" x14ac:dyDescent="0.25">
      <c r="A62" s="3" t="str">
        <f t="shared" si="0"/>
        <v>Nana Suganuma</v>
      </c>
      <c r="B62" s="4">
        <v>45949</v>
      </c>
      <c r="C62" t="s">
        <v>696</v>
      </c>
      <c r="D62" t="s">
        <v>697</v>
      </c>
      <c r="E62" t="s">
        <v>698</v>
      </c>
      <c r="F62" t="s">
        <v>699</v>
      </c>
      <c r="I62" t="s">
        <v>811</v>
      </c>
      <c r="J62" t="s">
        <v>748</v>
      </c>
      <c r="K62" t="s">
        <v>806</v>
      </c>
      <c r="L62">
        <v>74</v>
      </c>
      <c r="M62">
        <v>71</v>
      </c>
      <c r="Q62">
        <v>145</v>
      </c>
      <c r="R62">
        <v>72.78</v>
      </c>
      <c r="S62">
        <v>72.67</v>
      </c>
      <c r="T62">
        <v>74.400000000000006</v>
      </c>
      <c r="U62">
        <v>71.92</v>
      </c>
      <c r="Y62">
        <v>73.16</v>
      </c>
      <c r="Z62">
        <v>61</v>
      </c>
      <c r="AA62">
        <v>57</v>
      </c>
      <c r="AE62">
        <v>8</v>
      </c>
      <c r="AF62">
        <v>9</v>
      </c>
      <c r="AJ62">
        <v>57</v>
      </c>
    </row>
    <row r="63" spans="1:36" x14ac:dyDescent="0.25">
      <c r="A63" s="3" t="str">
        <f t="shared" si="0"/>
        <v>Yuna Takagi</v>
      </c>
      <c r="B63" s="4">
        <v>45949</v>
      </c>
      <c r="C63" t="s">
        <v>696</v>
      </c>
      <c r="D63" t="s">
        <v>697</v>
      </c>
      <c r="E63" t="s">
        <v>698</v>
      </c>
      <c r="F63" t="s">
        <v>699</v>
      </c>
      <c r="I63" t="s">
        <v>812</v>
      </c>
      <c r="J63" t="s">
        <v>711</v>
      </c>
      <c r="K63" t="s">
        <v>806</v>
      </c>
      <c r="L63">
        <v>74</v>
      </c>
      <c r="M63">
        <v>71</v>
      </c>
      <c r="Q63">
        <v>145</v>
      </c>
      <c r="R63">
        <v>72.78</v>
      </c>
      <c r="S63">
        <v>72.67</v>
      </c>
      <c r="T63">
        <v>74.400000000000006</v>
      </c>
      <c r="U63">
        <v>71.92</v>
      </c>
      <c r="Y63">
        <v>73.16</v>
      </c>
      <c r="Z63">
        <v>61</v>
      </c>
      <c r="AA63">
        <v>57</v>
      </c>
      <c r="AE63">
        <v>8</v>
      </c>
      <c r="AF63">
        <v>9</v>
      </c>
      <c r="AJ63">
        <v>57</v>
      </c>
    </row>
    <row r="64" spans="1:36" x14ac:dyDescent="0.25">
      <c r="A64" s="3" t="str">
        <f t="shared" si="0"/>
        <v>Karen Tsuruoka</v>
      </c>
      <c r="B64" s="4">
        <v>45949</v>
      </c>
      <c r="C64" t="s">
        <v>696</v>
      </c>
      <c r="D64" t="s">
        <v>697</v>
      </c>
      <c r="E64" t="s">
        <v>698</v>
      </c>
      <c r="F64" t="s">
        <v>699</v>
      </c>
      <c r="I64" t="s">
        <v>813</v>
      </c>
      <c r="J64" t="s">
        <v>814</v>
      </c>
      <c r="K64" t="s">
        <v>806</v>
      </c>
      <c r="L64">
        <v>73</v>
      </c>
      <c r="M64">
        <v>72</v>
      </c>
      <c r="Q64">
        <v>145</v>
      </c>
      <c r="R64">
        <v>72.78</v>
      </c>
      <c r="S64">
        <v>72.67</v>
      </c>
      <c r="T64">
        <v>73.400000000000006</v>
      </c>
      <c r="U64">
        <v>72.92</v>
      </c>
      <c r="Y64">
        <v>73.16</v>
      </c>
      <c r="Z64">
        <v>53</v>
      </c>
      <c r="AA64">
        <v>57</v>
      </c>
      <c r="AE64">
        <v>7</v>
      </c>
      <c r="AF64">
        <v>9</v>
      </c>
      <c r="AJ64">
        <v>57</v>
      </c>
    </row>
    <row r="65" spans="1:36" x14ac:dyDescent="0.25">
      <c r="A65" s="3" t="str">
        <f t="shared" si="0"/>
        <v>Reika Usui</v>
      </c>
      <c r="B65" s="4">
        <v>45949</v>
      </c>
      <c r="C65" t="s">
        <v>696</v>
      </c>
      <c r="D65" t="s">
        <v>697</v>
      </c>
      <c r="E65" t="s">
        <v>698</v>
      </c>
      <c r="F65" t="s">
        <v>699</v>
      </c>
      <c r="I65" t="s">
        <v>815</v>
      </c>
      <c r="J65" t="s">
        <v>744</v>
      </c>
      <c r="K65" t="s">
        <v>806</v>
      </c>
      <c r="L65">
        <v>75</v>
      </c>
      <c r="M65">
        <v>70</v>
      </c>
      <c r="Q65">
        <v>145</v>
      </c>
      <c r="R65">
        <v>72.78</v>
      </c>
      <c r="S65">
        <v>72.67</v>
      </c>
      <c r="T65">
        <v>75.400000000000006</v>
      </c>
      <c r="U65">
        <v>70.92</v>
      </c>
      <c r="Y65">
        <v>73.16</v>
      </c>
      <c r="Z65">
        <v>76</v>
      </c>
      <c r="AA65">
        <v>57</v>
      </c>
      <c r="AE65">
        <v>9</v>
      </c>
      <c r="AF65">
        <v>9</v>
      </c>
      <c r="AJ65">
        <v>57</v>
      </c>
    </row>
    <row r="66" spans="1:36" x14ac:dyDescent="0.25">
      <c r="A66" s="3" t="str">
        <f t="shared" ref="A66:A129" si="1">IF(J66="","",CONCATENATE(J66," ",I66))</f>
        <v>Hikaru Yoshimoto</v>
      </c>
      <c r="B66" s="4">
        <v>45949</v>
      </c>
      <c r="C66" t="s">
        <v>696</v>
      </c>
      <c r="D66" t="s">
        <v>697</v>
      </c>
      <c r="E66" t="s">
        <v>698</v>
      </c>
      <c r="F66" t="s">
        <v>699</v>
      </c>
      <c r="I66" t="s">
        <v>816</v>
      </c>
      <c r="J66" t="s">
        <v>817</v>
      </c>
      <c r="K66" t="s">
        <v>806</v>
      </c>
      <c r="L66">
        <v>74</v>
      </c>
      <c r="M66">
        <v>71</v>
      </c>
      <c r="Q66">
        <v>145</v>
      </c>
      <c r="R66">
        <v>72.78</v>
      </c>
      <c r="S66">
        <v>72.67</v>
      </c>
      <c r="T66">
        <v>74.400000000000006</v>
      </c>
      <c r="U66">
        <v>71.92</v>
      </c>
      <c r="Y66">
        <v>73.16</v>
      </c>
      <c r="Z66">
        <v>61</v>
      </c>
      <c r="AA66">
        <v>57</v>
      </c>
      <c r="AE66">
        <v>8</v>
      </c>
      <c r="AF66">
        <v>9</v>
      </c>
      <c r="AJ66">
        <v>57</v>
      </c>
    </row>
    <row r="67" spans="1:36" x14ac:dyDescent="0.25">
      <c r="A67" s="3" t="str">
        <f t="shared" si="1"/>
        <v>Mana Yoshizaki</v>
      </c>
      <c r="B67" s="4">
        <v>45949</v>
      </c>
      <c r="C67" t="s">
        <v>696</v>
      </c>
      <c r="D67" t="s">
        <v>697</v>
      </c>
      <c r="E67" t="s">
        <v>698</v>
      </c>
      <c r="F67" t="s">
        <v>699</v>
      </c>
      <c r="I67" t="s">
        <v>818</v>
      </c>
      <c r="J67" t="s">
        <v>769</v>
      </c>
      <c r="K67" t="s">
        <v>806</v>
      </c>
      <c r="L67">
        <v>76</v>
      </c>
      <c r="M67">
        <v>69</v>
      </c>
      <c r="Q67">
        <v>145</v>
      </c>
      <c r="R67">
        <v>72.78</v>
      </c>
      <c r="S67">
        <v>72.67</v>
      </c>
      <c r="T67">
        <v>76.400000000000006</v>
      </c>
      <c r="U67">
        <v>69.92</v>
      </c>
      <c r="Y67">
        <v>73.16</v>
      </c>
      <c r="Z67">
        <v>84</v>
      </c>
      <c r="AA67">
        <v>57</v>
      </c>
      <c r="AE67">
        <v>10</v>
      </c>
      <c r="AF67">
        <v>9</v>
      </c>
      <c r="AJ67">
        <v>57</v>
      </c>
    </row>
    <row r="68" spans="1:36" x14ac:dyDescent="0.25">
      <c r="A68" s="3" t="str">
        <f t="shared" si="1"/>
        <v>Yumeka Kobayashi</v>
      </c>
      <c r="B68" s="4">
        <v>45949</v>
      </c>
      <c r="C68" t="s">
        <v>696</v>
      </c>
      <c r="D68" t="s">
        <v>697</v>
      </c>
      <c r="E68" t="s">
        <v>698</v>
      </c>
      <c r="F68" t="s">
        <v>699</v>
      </c>
      <c r="I68" t="s">
        <v>732</v>
      </c>
      <c r="J68" t="s">
        <v>819</v>
      </c>
      <c r="K68" t="s">
        <v>806</v>
      </c>
      <c r="L68">
        <v>72</v>
      </c>
      <c r="M68">
        <v>74</v>
      </c>
      <c r="Q68">
        <v>146</v>
      </c>
      <c r="R68">
        <v>72.78</v>
      </c>
      <c r="S68">
        <v>72.67</v>
      </c>
      <c r="T68">
        <v>72.400000000000006</v>
      </c>
      <c r="U68">
        <v>74.92</v>
      </c>
      <c r="Y68">
        <v>73.66</v>
      </c>
      <c r="Z68">
        <v>44</v>
      </c>
      <c r="AA68">
        <v>66</v>
      </c>
      <c r="AE68">
        <v>6</v>
      </c>
      <c r="AF68">
        <v>10</v>
      </c>
      <c r="AJ68">
        <v>66</v>
      </c>
    </row>
    <row r="69" spans="1:36" x14ac:dyDescent="0.25">
      <c r="A69" s="3" t="str">
        <f t="shared" si="1"/>
        <v>Akane Motomura</v>
      </c>
      <c r="B69" s="4">
        <v>45949</v>
      </c>
      <c r="C69" t="s">
        <v>696</v>
      </c>
      <c r="D69" t="s">
        <v>697</v>
      </c>
      <c r="E69" t="s">
        <v>698</v>
      </c>
      <c r="F69" t="s">
        <v>699</v>
      </c>
      <c r="I69" t="s">
        <v>820</v>
      </c>
      <c r="J69" t="s">
        <v>821</v>
      </c>
      <c r="K69" t="s">
        <v>806</v>
      </c>
      <c r="L69">
        <v>71</v>
      </c>
      <c r="M69">
        <v>75</v>
      </c>
      <c r="Q69">
        <v>146</v>
      </c>
      <c r="R69">
        <v>72.78</v>
      </c>
      <c r="S69">
        <v>72.67</v>
      </c>
      <c r="T69">
        <v>71.400000000000006</v>
      </c>
      <c r="U69">
        <v>75.92</v>
      </c>
      <c r="Y69">
        <v>73.66</v>
      </c>
      <c r="Z69">
        <v>28</v>
      </c>
      <c r="AA69">
        <v>66</v>
      </c>
      <c r="AE69">
        <v>5</v>
      </c>
      <c r="AF69">
        <v>10</v>
      </c>
      <c r="AJ69">
        <v>66</v>
      </c>
    </row>
    <row r="70" spans="1:36" x14ac:dyDescent="0.25">
      <c r="A70" s="3" t="str">
        <f t="shared" si="1"/>
        <v>Cocoro Nakamura</v>
      </c>
      <c r="B70" s="4">
        <v>45949</v>
      </c>
      <c r="C70" t="s">
        <v>696</v>
      </c>
      <c r="D70" t="s">
        <v>697</v>
      </c>
      <c r="E70" t="s">
        <v>698</v>
      </c>
      <c r="F70" t="s">
        <v>699</v>
      </c>
      <c r="I70" t="s">
        <v>809</v>
      </c>
      <c r="J70" t="s">
        <v>822</v>
      </c>
      <c r="K70" t="s">
        <v>806</v>
      </c>
      <c r="L70">
        <v>74</v>
      </c>
      <c r="M70">
        <v>72</v>
      </c>
      <c r="Q70">
        <v>146</v>
      </c>
      <c r="R70">
        <v>72.78</v>
      </c>
      <c r="S70">
        <v>72.67</v>
      </c>
      <c r="T70">
        <v>74.400000000000006</v>
      </c>
      <c r="U70">
        <v>72.92</v>
      </c>
      <c r="Y70">
        <v>73.66</v>
      </c>
      <c r="Z70">
        <v>61</v>
      </c>
      <c r="AA70">
        <v>66</v>
      </c>
      <c r="AE70">
        <v>8</v>
      </c>
      <c r="AF70">
        <v>10</v>
      </c>
      <c r="AJ70">
        <v>66</v>
      </c>
    </row>
    <row r="71" spans="1:36" x14ac:dyDescent="0.25">
      <c r="A71" s="3" t="str">
        <f t="shared" si="1"/>
        <v>Yuna Nishimura</v>
      </c>
      <c r="B71" s="4">
        <v>45949</v>
      </c>
      <c r="C71" t="s">
        <v>696</v>
      </c>
      <c r="D71" t="s">
        <v>697</v>
      </c>
      <c r="E71" t="s">
        <v>698</v>
      </c>
      <c r="F71" t="s">
        <v>699</v>
      </c>
      <c r="I71" t="s">
        <v>823</v>
      </c>
      <c r="J71" t="s">
        <v>711</v>
      </c>
      <c r="K71" t="s">
        <v>806</v>
      </c>
      <c r="L71">
        <v>70</v>
      </c>
      <c r="M71">
        <v>76</v>
      </c>
      <c r="Q71">
        <v>146</v>
      </c>
      <c r="R71">
        <v>72.78</v>
      </c>
      <c r="S71">
        <v>72.67</v>
      </c>
      <c r="T71">
        <v>70.400000000000006</v>
      </c>
      <c r="U71">
        <v>76.92</v>
      </c>
      <c r="Y71">
        <v>73.66</v>
      </c>
      <c r="Z71">
        <v>12</v>
      </c>
      <c r="AA71">
        <v>66</v>
      </c>
      <c r="AE71">
        <v>4</v>
      </c>
      <c r="AF71">
        <v>10</v>
      </c>
      <c r="AJ71">
        <v>66</v>
      </c>
    </row>
    <row r="72" spans="1:36" x14ac:dyDescent="0.25">
      <c r="A72" s="3" t="str">
        <f t="shared" si="1"/>
        <v>Ayumi Tokunaga</v>
      </c>
      <c r="B72" s="4">
        <v>45949</v>
      </c>
      <c r="C72" t="s">
        <v>696</v>
      </c>
      <c r="D72" t="s">
        <v>697</v>
      </c>
      <c r="E72" t="s">
        <v>698</v>
      </c>
      <c r="F72" t="s">
        <v>699</v>
      </c>
      <c r="I72" t="s">
        <v>824</v>
      </c>
      <c r="J72" t="s">
        <v>825</v>
      </c>
      <c r="K72" t="s">
        <v>806</v>
      </c>
      <c r="L72">
        <v>71</v>
      </c>
      <c r="M72">
        <v>75</v>
      </c>
      <c r="Q72">
        <v>146</v>
      </c>
      <c r="R72">
        <v>72.78</v>
      </c>
      <c r="S72">
        <v>72.67</v>
      </c>
      <c r="T72">
        <v>71.400000000000006</v>
      </c>
      <c r="U72">
        <v>75.92</v>
      </c>
      <c r="Y72">
        <v>73.66</v>
      </c>
      <c r="Z72">
        <v>28</v>
      </c>
      <c r="AA72">
        <v>66</v>
      </c>
      <c r="AE72">
        <v>5</v>
      </c>
      <c r="AF72">
        <v>10</v>
      </c>
      <c r="AJ72">
        <v>66</v>
      </c>
    </row>
    <row r="73" spans="1:36" x14ac:dyDescent="0.25">
      <c r="A73" s="3" t="str">
        <f t="shared" si="1"/>
        <v>Ayano Yasuda</v>
      </c>
      <c r="B73" s="4">
        <v>45949</v>
      </c>
      <c r="C73" t="s">
        <v>696</v>
      </c>
      <c r="D73" t="s">
        <v>697</v>
      </c>
      <c r="E73" t="s">
        <v>698</v>
      </c>
      <c r="F73" t="s">
        <v>699</v>
      </c>
      <c r="I73" t="s">
        <v>826</v>
      </c>
      <c r="J73" t="s">
        <v>827</v>
      </c>
      <c r="K73" t="s">
        <v>806</v>
      </c>
      <c r="L73">
        <v>74</v>
      </c>
      <c r="M73">
        <v>72</v>
      </c>
      <c r="Q73">
        <v>146</v>
      </c>
      <c r="R73">
        <v>72.78</v>
      </c>
      <c r="S73">
        <v>72.67</v>
      </c>
      <c r="T73">
        <v>74.400000000000006</v>
      </c>
      <c r="U73">
        <v>72.92</v>
      </c>
      <c r="Y73">
        <v>73.66</v>
      </c>
      <c r="Z73">
        <v>61</v>
      </c>
      <c r="AA73">
        <v>66</v>
      </c>
      <c r="AE73">
        <v>8</v>
      </c>
      <c r="AF73">
        <v>10</v>
      </c>
      <c r="AJ73">
        <v>66</v>
      </c>
    </row>
    <row r="74" spans="1:36" x14ac:dyDescent="0.25">
      <c r="A74" s="3" t="str">
        <f t="shared" si="1"/>
        <v>Yuka Yasuda</v>
      </c>
      <c r="B74" s="4">
        <v>45949</v>
      </c>
      <c r="C74" t="s">
        <v>696</v>
      </c>
      <c r="D74" t="s">
        <v>697</v>
      </c>
      <c r="E74" t="s">
        <v>698</v>
      </c>
      <c r="F74" t="s">
        <v>699</v>
      </c>
      <c r="I74" t="s">
        <v>826</v>
      </c>
      <c r="J74" t="s">
        <v>828</v>
      </c>
      <c r="K74" t="s">
        <v>806</v>
      </c>
      <c r="L74">
        <v>76</v>
      </c>
      <c r="M74">
        <v>70</v>
      </c>
      <c r="Q74">
        <v>146</v>
      </c>
      <c r="R74">
        <v>72.78</v>
      </c>
      <c r="S74">
        <v>72.67</v>
      </c>
      <c r="T74">
        <v>76.400000000000006</v>
      </c>
      <c r="U74">
        <v>70.92</v>
      </c>
      <c r="Y74">
        <v>73.66</v>
      </c>
      <c r="Z74">
        <v>84</v>
      </c>
      <c r="AA74">
        <v>66</v>
      </c>
      <c r="AE74">
        <v>10</v>
      </c>
      <c r="AF74">
        <v>10</v>
      </c>
      <c r="AJ74">
        <v>66</v>
      </c>
    </row>
    <row r="75" spans="1:36" x14ac:dyDescent="0.25">
      <c r="A75" s="3" t="str">
        <f t="shared" si="1"/>
        <v>Kokone Yoshimoto</v>
      </c>
      <c r="B75" s="4">
        <v>45949</v>
      </c>
      <c r="C75" t="s">
        <v>696</v>
      </c>
      <c r="D75" t="s">
        <v>697</v>
      </c>
      <c r="E75" t="s">
        <v>698</v>
      </c>
      <c r="F75" t="s">
        <v>699</v>
      </c>
      <c r="I75" t="s">
        <v>816</v>
      </c>
      <c r="J75" t="s">
        <v>829</v>
      </c>
      <c r="K75" t="s">
        <v>806</v>
      </c>
      <c r="L75">
        <v>70</v>
      </c>
      <c r="M75">
        <v>76</v>
      </c>
      <c r="Q75">
        <v>146</v>
      </c>
      <c r="R75">
        <v>72.78</v>
      </c>
      <c r="S75">
        <v>72.67</v>
      </c>
      <c r="T75">
        <v>70.400000000000006</v>
      </c>
      <c r="U75">
        <v>76.92</v>
      </c>
      <c r="Y75">
        <v>73.66</v>
      </c>
      <c r="Z75">
        <v>12</v>
      </c>
      <c r="AA75">
        <v>66</v>
      </c>
      <c r="AE75">
        <v>4</v>
      </c>
      <c r="AF75">
        <v>10</v>
      </c>
      <c r="AJ75">
        <v>66</v>
      </c>
    </row>
    <row r="76" spans="1:36" x14ac:dyDescent="0.25">
      <c r="A76" s="3" t="str">
        <f t="shared" si="1"/>
        <v>Miyu Goto</v>
      </c>
      <c r="B76" s="4">
        <v>45949</v>
      </c>
      <c r="C76" t="s">
        <v>696</v>
      </c>
      <c r="D76" t="s">
        <v>697</v>
      </c>
      <c r="E76" t="s">
        <v>698</v>
      </c>
      <c r="F76" t="s">
        <v>699</v>
      </c>
      <c r="I76" t="s">
        <v>830</v>
      </c>
      <c r="J76" t="s">
        <v>831</v>
      </c>
      <c r="K76" t="s">
        <v>806</v>
      </c>
      <c r="L76">
        <v>75</v>
      </c>
      <c r="M76">
        <v>72</v>
      </c>
      <c r="Q76">
        <v>147</v>
      </c>
      <c r="R76">
        <v>72.78</v>
      </c>
      <c r="S76">
        <v>72.67</v>
      </c>
      <c r="T76">
        <v>75.400000000000006</v>
      </c>
      <c r="U76">
        <v>72.92</v>
      </c>
      <c r="Y76">
        <v>74.16</v>
      </c>
      <c r="Z76">
        <v>76</v>
      </c>
      <c r="AA76">
        <v>74</v>
      </c>
      <c r="AE76">
        <v>9</v>
      </c>
      <c r="AF76">
        <v>11</v>
      </c>
      <c r="AJ76">
        <v>74</v>
      </c>
    </row>
    <row r="77" spans="1:36" x14ac:dyDescent="0.25">
      <c r="A77" s="3" t="str">
        <f t="shared" si="1"/>
        <v>Hibiki Iriya</v>
      </c>
      <c r="B77" s="4">
        <v>45949</v>
      </c>
      <c r="C77" t="s">
        <v>696</v>
      </c>
      <c r="D77" t="s">
        <v>697</v>
      </c>
      <c r="E77" t="s">
        <v>698</v>
      </c>
      <c r="F77" t="s">
        <v>699</v>
      </c>
      <c r="I77" t="s">
        <v>832</v>
      </c>
      <c r="J77" t="s">
        <v>833</v>
      </c>
      <c r="K77" t="s">
        <v>806</v>
      </c>
      <c r="L77">
        <v>77</v>
      </c>
      <c r="M77">
        <v>70</v>
      </c>
      <c r="Q77">
        <v>147</v>
      </c>
      <c r="R77">
        <v>72.78</v>
      </c>
      <c r="S77">
        <v>72.67</v>
      </c>
      <c r="T77">
        <v>77.400000000000006</v>
      </c>
      <c r="U77">
        <v>70.92</v>
      </c>
      <c r="Y77">
        <v>74.16</v>
      </c>
      <c r="Z77">
        <v>88</v>
      </c>
      <c r="AA77">
        <v>74</v>
      </c>
      <c r="AE77">
        <v>11</v>
      </c>
      <c r="AF77">
        <v>11</v>
      </c>
      <c r="AJ77">
        <v>74</v>
      </c>
    </row>
    <row r="78" spans="1:36" x14ac:dyDescent="0.25">
      <c r="A78" s="3" t="str">
        <f t="shared" si="1"/>
        <v>Runa Nakazawa</v>
      </c>
      <c r="B78" s="4">
        <v>45949</v>
      </c>
      <c r="C78" t="s">
        <v>696</v>
      </c>
      <c r="D78" t="s">
        <v>697</v>
      </c>
      <c r="E78" t="s">
        <v>698</v>
      </c>
      <c r="F78" t="s">
        <v>699</v>
      </c>
      <c r="I78" t="s">
        <v>834</v>
      </c>
      <c r="J78" t="s">
        <v>835</v>
      </c>
      <c r="K78" t="s">
        <v>806</v>
      </c>
      <c r="L78">
        <v>77</v>
      </c>
      <c r="M78">
        <v>70</v>
      </c>
      <c r="Q78">
        <v>147</v>
      </c>
      <c r="R78">
        <v>72.78</v>
      </c>
      <c r="S78">
        <v>72.67</v>
      </c>
      <c r="T78">
        <v>77.400000000000006</v>
      </c>
      <c r="U78">
        <v>70.92</v>
      </c>
      <c r="Y78">
        <v>74.16</v>
      </c>
      <c r="Z78">
        <v>88</v>
      </c>
      <c r="AA78">
        <v>74</v>
      </c>
      <c r="AE78">
        <v>11</v>
      </c>
      <c r="AF78">
        <v>11</v>
      </c>
      <c r="AJ78">
        <v>74</v>
      </c>
    </row>
    <row r="79" spans="1:36" x14ac:dyDescent="0.25">
      <c r="A79" s="3" t="str">
        <f t="shared" si="1"/>
        <v>Momoko Osato</v>
      </c>
      <c r="B79" s="4">
        <v>45949</v>
      </c>
      <c r="C79" t="s">
        <v>696</v>
      </c>
      <c r="D79" t="s">
        <v>697</v>
      </c>
      <c r="E79" t="s">
        <v>698</v>
      </c>
      <c r="F79" t="s">
        <v>699</v>
      </c>
      <c r="I79" t="s">
        <v>836</v>
      </c>
      <c r="J79" t="s">
        <v>837</v>
      </c>
      <c r="K79" t="s">
        <v>806</v>
      </c>
      <c r="L79">
        <v>76</v>
      </c>
      <c r="M79">
        <v>71</v>
      </c>
      <c r="Q79">
        <v>147</v>
      </c>
      <c r="R79">
        <v>72.78</v>
      </c>
      <c r="S79">
        <v>72.67</v>
      </c>
      <c r="T79">
        <v>76.400000000000006</v>
      </c>
      <c r="U79">
        <v>71.92</v>
      </c>
      <c r="Y79">
        <v>74.16</v>
      </c>
      <c r="Z79">
        <v>84</v>
      </c>
      <c r="AA79">
        <v>74</v>
      </c>
      <c r="AE79">
        <v>10</v>
      </c>
      <c r="AF79">
        <v>11</v>
      </c>
      <c r="AJ79">
        <v>74</v>
      </c>
    </row>
    <row r="80" spans="1:36" x14ac:dyDescent="0.25">
      <c r="A80" s="3" t="str">
        <f t="shared" si="1"/>
        <v>Yuting Seki</v>
      </c>
      <c r="B80" s="4">
        <v>45949</v>
      </c>
      <c r="C80" t="s">
        <v>696</v>
      </c>
      <c r="D80" t="s">
        <v>697</v>
      </c>
      <c r="E80" t="s">
        <v>698</v>
      </c>
      <c r="F80" t="s">
        <v>699</v>
      </c>
      <c r="I80" t="s">
        <v>838</v>
      </c>
      <c r="J80" t="s">
        <v>839</v>
      </c>
      <c r="K80" t="s">
        <v>806</v>
      </c>
      <c r="L80">
        <v>77</v>
      </c>
      <c r="M80">
        <v>70</v>
      </c>
      <c r="Q80">
        <v>147</v>
      </c>
      <c r="R80">
        <v>72.78</v>
      </c>
      <c r="S80">
        <v>72.67</v>
      </c>
      <c r="T80">
        <v>77.400000000000006</v>
      </c>
      <c r="U80">
        <v>70.92</v>
      </c>
      <c r="Y80">
        <v>74.16</v>
      </c>
      <c r="Z80">
        <v>88</v>
      </c>
      <c r="AA80">
        <v>74</v>
      </c>
      <c r="AE80">
        <v>11</v>
      </c>
      <c r="AF80">
        <v>11</v>
      </c>
      <c r="AJ80">
        <v>74</v>
      </c>
    </row>
    <row r="81" spans="1:36" x14ac:dyDescent="0.25">
      <c r="A81" s="3" t="str">
        <f t="shared" si="1"/>
        <v>Ai Suzuki</v>
      </c>
      <c r="B81" s="4">
        <v>45949</v>
      </c>
      <c r="C81" t="s">
        <v>696</v>
      </c>
      <c r="D81" t="s">
        <v>697</v>
      </c>
      <c r="E81" t="s">
        <v>698</v>
      </c>
      <c r="F81" t="s">
        <v>699</v>
      </c>
      <c r="I81" t="s">
        <v>840</v>
      </c>
      <c r="J81" t="s">
        <v>841</v>
      </c>
      <c r="K81" t="s">
        <v>806</v>
      </c>
      <c r="L81">
        <v>75</v>
      </c>
      <c r="M81">
        <v>72</v>
      </c>
      <c r="Q81">
        <v>147</v>
      </c>
      <c r="R81">
        <v>72.78</v>
      </c>
      <c r="S81">
        <v>72.67</v>
      </c>
      <c r="T81">
        <v>75.400000000000006</v>
      </c>
      <c r="U81">
        <v>72.92</v>
      </c>
      <c r="Y81">
        <v>74.16</v>
      </c>
      <c r="Z81">
        <v>76</v>
      </c>
      <c r="AA81">
        <v>74</v>
      </c>
      <c r="AE81">
        <v>9</v>
      </c>
      <c r="AF81">
        <v>11</v>
      </c>
      <c r="AJ81">
        <v>74</v>
      </c>
    </row>
    <row r="82" spans="1:36" x14ac:dyDescent="0.25">
      <c r="A82" s="3" t="str">
        <f t="shared" si="1"/>
        <v>Akira Yamaji</v>
      </c>
      <c r="B82" s="4">
        <v>45949</v>
      </c>
      <c r="C82" t="s">
        <v>696</v>
      </c>
      <c r="D82" t="s">
        <v>697</v>
      </c>
      <c r="E82" t="s">
        <v>698</v>
      </c>
      <c r="F82" t="s">
        <v>699</v>
      </c>
      <c r="I82" t="s">
        <v>842</v>
      </c>
      <c r="J82" t="s">
        <v>843</v>
      </c>
      <c r="K82" t="s">
        <v>806</v>
      </c>
      <c r="L82">
        <v>74</v>
      </c>
      <c r="M82">
        <v>73</v>
      </c>
      <c r="Q82">
        <v>147</v>
      </c>
      <c r="R82">
        <v>72.78</v>
      </c>
      <c r="S82">
        <v>72.67</v>
      </c>
      <c r="T82">
        <v>74.400000000000006</v>
      </c>
      <c r="U82">
        <v>73.92</v>
      </c>
      <c r="Y82">
        <v>74.16</v>
      </c>
      <c r="Z82">
        <v>61</v>
      </c>
      <c r="AA82">
        <v>74</v>
      </c>
      <c r="AE82">
        <v>8</v>
      </c>
      <c r="AF82">
        <v>11</v>
      </c>
      <c r="AJ82">
        <v>74</v>
      </c>
    </row>
    <row r="83" spans="1:36" x14ac:dyDescent="0.25">
      <c r="A83" s="3" t="str">
        <f t="shared" si="1"/>
        <v>Marin Hayashida</v>
      </c>
      <c r="B83" s="4">
        <v>45949</v>
      </c>
      <c r="C83" t="s">
        <v>696</v>
      </c>
      <c r="D83" t="s">
        <v>697</v>
      </c>
      <c r="E83" t="s">
        <v>698</v>
      </c>
      <c r="F83" t="s">
        <v>699</v>
      </c>
      <c r="I83" t="s">
        <v>844</v>
      </c>
      <c r="J83" t="s">
        <v>845</v>
      </c>
      <c r="K83" t="s">
        <v>806</v>
      </c>
      <c r="L83">
        <v>72</v>
      </c>
      <c r="M83">
        <v>76</v>
      </c>
      <c r="Q83">
        <v>148</v>
      </c>
      <c r="R83">
        <v>72.78</v>
      </c>
      <c r="S83">
        <v>72.67</v>
      </c>
      <c r="T83">
        <v>72.400000000000006</v>
      </c>
      <c r="U83">
        <v>76.92</v>
      </c>
      <c r="Y83">
        <v>74.66</v>
      </c>
      <c r="Z83">
        <v>44</v>
      </c>
      <c r="AA83">
        <v>81</v>
      </c>
      <c r="AE83">
        <v>6</v>
      </c>
      <c r="AF83">
        <v>12</v>
      </c>
      <c r="AJ83">
        <v>81</v>
      </c>
    </row>
    <row r="84" spans="1:36" x14ac:dyDescent="0.25">
      <c r="A84" s="3" t="str">
        <f t="shared" si="1"/>
        <v>Seira Oki</v>
      </c>
      <c r="B84" s="4">
        <v>45949</v>
      </c>
      <c r="C84" t="s">
        <v>696</v>
      </c>
      <c r="D84" t="s">
        <v>697</v>
      </c>
      <c r="E84" t="s">
        <v>698</v>
      </c>
      <c r="F84" t="s">
        <v>699</v>
      </c>
      <c r="I84" t="s">
        <v>846</v>
      </c>
      <c r="J84" t="s">
        <v>847</v>
      </c>
      <c r="K84" t="s">
        <v>806</v>
      </c>
      <c r="L84">
        <v>75</v>
      </c>
      <c r="M84">
        <v>73</v>
      </c>
      <c r="Q84">
        <v>148</v>
      </c>
      <c r="R84">
        <v>72.78</v>
      </c>
      <c r="S84">
        <v>72.67</v>
      </c>
      <c r="T84">
        <v>75.400000000000006</v>
      </c>
      <c r="U84">
        <v>73.92</v>
      </c>
      <c r="Y84">
        <v>74.66</v>
      </c>
      <c r="Z84">
        <v>76</v>
      </c>
      <c r="AA84">
        <v>81</v>
      </c>
      <c r="AE84">
        <v>9</v>
      </c>
      <c r="AF84">
        <v>12</v>
      </c>
      <c r="AJ84">
        <v>81</v>
      </c>
    </row>
    <row r="85" spans="1:36" x14ac:dyDescent="0.25">
      <c r="A85" s="3" t="str">
        <f t="shared" si="1"/>
        <v>Momo Kamiya</v>
      </c>
      <c r="B85" s="4">
        <v>45949</v>
      </c>
      <c r="C85" t="s">
        <v>696</v>
      </c>
      <c r="D85" t="s">
        <v>697</v>
      </c>
      <c r="E85" t="s">
        <v>698</v>
      </c>
      <c r="F85" t="s">
        <v>699</v>
      </c>
      <c r="I85" t="s">
        <v>702</v>
      </c>
      <c r="J85" t="s">
        <v>773</v>
      </c>
      <c r="K85" t="s">
        <v>806</v>
      </c>
      <c r="L85">
        <v>72</v>
      </c>
      <c r="M85">
        <v>77</v>
      </c>
      <c r="Q85">
        <v>149</v>
      </c>
      <c r="R85">
        <v>72.78</v>
      </c>
      <c r="S85">
        <v>72.67</v>
      </c>
      <c r="T85">
        <v>72.400000000000006</v>
      </c>
      <c r="U85">
        <v>77.92</v>
      </c>
      <c r="Y85">
        <v>75.16</v>
      </c>
      <c r="Z85">
        <v>44</v>
      </c>
      <c r="AA85">
        <v>83</v>
      </c>
      <c r="AE85">
        <v>6</v>
      </c>
      <c r="AF85">
        <v>13</v>
      </c>
      <c r="AJ85">
        <v>83</v>
      </c>
    </row>
    <row r="86" spans="1:36" x14ac:dyDescent="0.25">
      <c r="A86" s="3" t="str">
        <f t="shared" si="1"/>
        <v>Minami Takaku</v>
      </c>
      <c r="B86" s="4">
        <v>45949</v>
      </c>
      <c r="C86" t="s">
        <v>696</v>
      </c>
      <c r="D86" t="s">
        <v>697</v>
      </c>
      <c r="E86" t="s">
        <v>698</v>
      </c>
      <c r="F86" t="s">
        <v>699</v>
      </c>
      <c r="I86" t="s">
        <v>848</v>
      </c>
      <c r="J86" t="s">
        <v>740</v>
      </c>
      <c r="K86" t="s">
        <v>806</v>
      </c>
      <c r="L86">
        <v>75</v>
      </c>
      <c r="M86">
        <v>74</v>
      </c>
      <c r="Q86">
        <v>149</v>
      </c>
      <c r="R86">
        <v>72.78</v>
      </c>
      <c r="S86">
        <v>72.67</v>
      </c>
      <c r="T86">
        <v>75.400000000000006</v>
      </c>
      <c r="U86">
        <v>74.92</v>
      </c>
      <c r="Y86">
        <v>75.16</v>
      </c>
      <c r="Z86">
        <v>76</v>
      </c>
      <c r="AA86">
        <v>83</v>
      </c>
      <c r="AE86">
        <v>9</v>
      </c>
      <c r="AF86">
        <v>13</v>
      </c>
      <c r="AJ86">
        <v>83</v>
      </c>
    </row>
    <row r="87" spans="1:36" x14ac:dyDescent="0.25">
      <c r="A87" s="3" t="str">
        <f t="shared" si="1"/>
        <v>Mina Kaneiwa</v>
      </c>
      <c r="B87" s="4">
        <v>45949</v>
      </c>
      <c r="C87" t="s">
        <v>696</v>
      </c>
      <c r="D87" t="s">
        <v>697</v>
      </c>
      <c r="E87" t="s">
        <v>698</v>
      </c>
      <c r="F87" t="s">
        <v>699</v>
      </c>
      <c r="I87" t="s">
        <v>849</v>
      </c>
      <c r="J87" t="s">
        <v>850</v>
      </c>
      <c r="K87" t="s">
        <v>806</v>
      </c>
      <c r="L87">
        <v>78</v>
      </c>
      <c r="M87">
        <v>72</v>
      </c>
      <c r="Q87">
        <v>150</v>
      </c>
      <c r="R87">
        <v>72.78</v>
      </c>
      <c r="S87">
        <v>72.67</v>
      </c>
      <c r="T87">
        <v>78.400000000000006</v>
      </c>
      <c r="U87">
        <v>72.92</v>
      </c>
      <c r="Y87">
        <v>75.66</v>
      </c>
      <c r="Z87">
        <v>93</v>
      </c>
      <c r="AA87">
        <v>85</v>
      </c>
      <c r="AE87">
        <v>12</v>
      </c>
      <c r="AF87">
        <v>14</v>
      </c>
      <c r="AJ87">
        <v>85</v>
      </c>
    </row>
    <row r="88" spans="1:36" x14ac:dyDescent="0.25">
      <c r="A88" s="3" t="str">
        <f t="shared" si="1"/>
        <v>Mao Nozawa</v>
      </c>
      <c r="B88" s="4">
        <v>45949</v>
      </c>
      <c r="C88" t="s">
        <v>696</v>
      </c>
      <c r="D88" t="s">
        <v>697</v>
      </c>
      <c r="E88" t="s">
        <v>698</v>
      </c>
      <c r="F88" t="s">
        <v>699</v>
      </c>
      <c r="I88" t="s">
        <v>851</v>
      </c>
      <c r="J88" t="s">
        <v>852</v>
      </c>
      <c r="K88" t="s">
        <v>806</v>
      </c>
      <c r="L88">
        <v>74</v>
      </c>
      <c r="M88">
        <v>76</v>
      </c>
      <c r="Q88">
        <v>150</v>
      </c>
      <c r="R88">
        <v>72.78</v>
      </c>
      <c r="S88">
        <v>72.67</v>
      </c>
      <c r="T88">
        <v>74.400000000000006</v>
      </c>
      <c r="U88">
        <v>76.92</v>
      </c>
      <c r="Y88">
        <v>75.66</v>
      </c>
      <c r="Z88">
        <v>61</v>
      </c>
      <c r="AA88">
        <v>85</v>
      </c>
      <c r="AE88">
        <v>8</v>
      </c>
      <c r="AF88">
        <v>14</v>
      </c>
      <c r="AJ88">
        <v>85</v>
      </c>
    </row>
    <row r="89" spans="1:36" x14ac:dyDescent="0.25">
      <c r="A89" s="3" t="str">
        <f t="shared" si="1"/>
        <v>Karen Fujita</v>
      </c>
      <c r="B89" s="4">
        <v>45949</v>
      </c>
      <c r="C89" t="s">
        <v>696</v>
      </c>
      <c r="D89" t="s">
        <v>697</v>
      </c>
      <c r="E89" t="s">
        <v>698</v>
      </c>
      <c r="F89" t="s">
        <v>699</v>
      </c>
      <c r="I89" t="s">
        <v>751</v>
      </c>
      <c r="J89" t="s">
        <v>814</v>
      </c>
      <c r="K89" t="s">
        <v>806</v>
      </c>
      <c r="L89">
        <v>77</v>
      </c>
      <c r="M89">
        <v>74</v>
      </c>
      <c r="Q89">
        <v>151</v>
      </c>
      <c r="R89">
        <v>72.78</v>
      </c>
      <c r="S89">
        <v>72.67</v>
      </c>
      <c r="T89">
        <v>77.400000000000006</v>
      </c>
      <c r="U89">
        <v>74.92</v>
      </c>
      <c r="Y89">
        <v>76.16</v>
      </c>
      <c r="Z89">
        <v>88</v>
      </c>
      <c r="AA89">
        <v>87</v>
      </c>
      <c r="AE89">
        <v>11</v>
      </c>
      <c r="AF89">
        <v>15</v>
      </c>
      <c r="AJ89">
        <v>87</v>
      </c>
    </row>
    <row r="90" spans="1:36" x14ac:dyDescent="0.25">
      <c r="A90" s="3" t="str">
        <f t="shared" si="1"/>
        <v>Mi-Jeong Jeon</v>
      </c>
      <c r="B90" s="4">
        <v>45949</v>
      </c>
      <c r="C90" t="s">
        <v>696</v>
      </c>
      <c r="D90" t="s">
        <v>697</v>
      </c>
      <c r="E90" t="s">
        <v>698</v>
      </c>
      <c r="F90" t="s">
        <v>699</v>
      </c>
      <c r="I90" t="s">
        <v>853</v>
      </c>
      <c r="J90" t="s">
        <v>854</v>
      </c>
      <c r="K90" t="s">
        <v>806</v>
      </c>
      <c r="L90">
        <v>74</v>
      </c>
      <c r="M90">
        <v>77</v>
      </c>
      <c r="Q90">
        <v>151</v>
      </c>
      <c r="R90">
        <v>72.78</v>
      </c>
      <c r="S90">
        <v>72.67</v>
      </c>
      <c r="T90">
        <v>74.400000000000006</v>
      </c>
      <c r="U90">
        <v>77.92</v>
      </c>
      <c r="Y90">
        <v>76.16</v>
      </c>
      <c r="Z90">
        <v>61</v>
      </c>
      <c r="AA90">
        <v>87</v>
      </c>
      <c r="AE90">
        <v>8</v>
      </c>
      <c r="AF90">
        <v>15</v>
      </c>
      <c r="AJ90">
        <v>87</v>
      </c>
    </row>
    <row r="91" spans="1:36" x14ac:dyDescent="0.25">
      <c r="A91" s="3" t="str">
        <f t="shared" si="1"/>
        <v>Karen Sato</v>
      </c>
      <c r="B91" s="4">
        <v>45949</v>
      </c>
      <c r="C91" t="s">
        <v>696</v>
      </c>
      <c r="D91" t="s">
        <v>697</v>
      </c>
      <c r="E91" t="s">
        <v>698</v>
      </c>
      <c r="F91" t="s">
        <v>699</v>
      </c>
      <c r="I91" t="s">
        <v>855</v>
      </c>
      <c r="J91" t="s">
        <v>814</v>
      </c>
      <c r="K91" t="s">
        <v>806</v>
      </c>
      <c r="L91">
        <v>74</v>
      </c>
      <c r="M91">
        <v>77</v>
      </c>
      <c r="Q91">
        <v>151</v>
      </c>
      <c r="R91">
        <v>72.78</v>
      </c>
      <c r="S91">
        <v>72.67</v>
      </c>
      <c r="T91">
        <v>74.400000000000006</v>
      </c>
      <c r="U91">
        <v>77.92</v>
      </c>
      <c r="Y91">
        <v>76.16</v>
      </c>
      <c r="Z91">
        <v>61</v>
      </c>
      <c r="AA91">
        <v>87</v>
      </c>
      <c r="AE91">
        <v>8</v>
      </c>
      <c r="AF91">
        <v>15</v>
      </c>
      <c r="AJ91">
        <v>87</v>
      </c>
    </row>
    <row r="92" spans="1:36" x14ac:dyDescent="0.25">
      <c r="A92" s="3" t="str">
        <f t="shared" si="1"/>
        <v>Karin Takeyama</v>
      </c>
      <c r="B92" s="4">
        <v>45949</v>
      </c>
      <c r="C92" t="s">
        <v>696</v>
      </c>
      <c r="D92" t="s">
        <v>697</v>
      </c>
      <c r="E92" t="s">
        <v>698</v>
      </c>
      <c r="F92" t="s">
        <v>699</v>
      </c>
      <c r="I92" t="s">
        <v>856</v>
      </c>
      <c r="J92" t="s">
        <v>857</v>
      </c>
      <c r="K92" t="s">
        <v>806</v>
      </c>
      <c r="L92">
        <v>78</v>
      </c>
      <c r="M92">
        <v>74</v>
      </c>
      <c r="Q92">
        <v>152</v>
      </c>
      <c r="R92">
        <v>72.78</v>
      </c>
      <c r="S92">
        <v>72.67</v>
      </c>
      <c r="T92">
        <v>78.400000000000006</v>
      </c>
      <c r="U92">
        <v>74.92</v>
      </c>
      <c r="Y92">
        <v>76.66</v>
      </c>
      <c r="Z92">
        <v>93</v>
      </c>
      <c r="AA92">
        <v>90</v>
      </c>
      <c r="AE92">
        <v>12</v>
      </c>
      <c r="AF92">
        <v>16</v>
      </c>
      <c r="AJ92">
        <v>90</v>
      </c>
    </row>
    <row r="93" spans="1:36" x14ac:dyDescent="0.25">
      <c r="A93" s="3" t="str">
        <f t="shared" si="1"/>
        <v>Megumi Kido</v>
      </c>
      <c r="B93" s="4">
        <v>45949</v>
      </c>
      <c r="C93" t="s">
        <v>696</v>
      </c>
      <c r="D93" t="s">
        <v>697</v>
      </c>
      <c r="E93" t="s">
        <v>698</v>
      </c>
      <c r="F93" t="s">
        <v>699</v>
      </c>
      <c r="I93" t="s">
        <v>858</v>
      </c>
      <c r="J93" t="s">
        <v>859</v>
      </c>
      <c r="K93" t="s">
        <v>806</v>
      </c>
      <c r="L93">
        <v>77</v>
      </c>
      <c r="M93">
        <v>77</v>
      </c>
      <c r="Q93">
        <v>154</v>
      </c>
      <c r="R93">
        <v>72.78</v>
      </c>
      <c r="S93">
        <v>72.67</v>
      </c>
      <c r="T93">
        <v>77.400000000000006</v>
      </c>
      <c r="U93">
        <v>77.92</v>
      </c>
      <c r="Y93">
        <v>77.66</v>
      </c>
      <c r="Z93">
        <v>88</v>
      </c>
      <c r="AA93">
        <v>91</v>
      </c>
      <c r="AE93">
        <v>11</v>
      </c>
      <c r="AF93">
        <v>18</v>
      </c>
      <c r="AJ93">
        <v>91</v>
      </c>
    </row>
    <row r="94" spans="1:36" x14ac:dyDescent="0.25">
      <c r="A94" s="3" t="str">
        <f t="shared" si="1"/>
        <v>Amiyu Ozeki</v>
      </c>
      <c r="B94" s="4">
        <v>45949</v>
      </c>
      <c r="C94" t="s">
        <v>696</v>
      </c>
      <c r="D94" t="s">
        <v>697</v>
      </c>
      <c r="E94" t="s">
        <v>698</v>
      </c>
      <c r="F94" t="s">
        <v>699</v>
      </c>
      <c r="I94" t="s">
        <v>860</v>
      </c>
      <c r="J94" t="s">
        <v>861</v>
      </c>
      <c r="K94" t="s">
        <v>806</v>
      </c>
      <c r="L94">
        <v>76</v>
      </c>
      <c r="M94">
        <v>78</v>
      </c>
      <c r="Q94">
        <v>154</v>
      </c>
      <c r="R94">
        <v>72.78</v>
      </c>
      <c r="S94">
        <v>72.67</v>
      </c>
      <c r="T94">
        <v>76.400000000000006</v>
      </c>
      <c r="U94">
        <v>78.92</v>
      </c>
      <c r="Y94">
        <v>77.66</v>
      </c>
      <c r="Z94">
        <v>84</v>
      </c>
      <c r="AA94">
        <v>91</v>
      </c>
      <c r="AE94">
        <v>10</v>
      </c>
      <c r="AF94">
        <v>18</v>
      </c>
      <c r="AJ94">
        <v>91</v>
      </c>
    </row>
    <row r="95" spans="1:36" x14ac:dyDescent="0.25">
      <c r="A95" s="3" t="str">
        <f t="shared" si="1"/>
        <v>Rei Kimura</v>
      </c>
      <c r="B95" s="4">
        <v>45949</v>
      </c>
      <c r="C95" t="s">
        <v>696</v>
      </c>
      <c r="D95" t="s">
        <v>697</v>
      </c>
      <c r="E95" t="s">
        <v>698</v>
      </c>
      <c r="F95" t="s">
        <v>699</v>
      </c>
      <c r="I95" t="s">
        <v>700</v>
      </c>
      <c r="J95" t="s">
        <v>862</v>
      </c>
      <c r="K95" t="s">
        <v>806</v>
      </c>
      <c r="L95">
        <v>75</v>
      </c>
      <c r="M95">
        <v>81</v>
      </c>
      <c r="Q95">
        <v>156</v>
      </c>
      <c r="R95">
        <v>72.78</v>
      </c>
      <c r="S95">
        <v>72.67</v>
      </c>
      <c r="T95">
        <v>75.400000000000006</v>
      </c>
      <c r="U95">
        <v>81.92</v>
      </c>
      <c r="Y95">
        <v>78.66</v>
      </c>
      <c r="Z95">
        <v>76</v>
      </c>
      <c r="AA95">
        <v>93</v>
      </c>
      <c r="AE95">
        <v>9</v>
      </c>
      <c r="AF95">
        <v>20</v>
      </c>
      <c r="AJ95">
        <v>93</v>
      </c>
    </row>
    <row r="96" spans="1:36" x14ac:dyDescent="0.25">
      <c r="A96" s="3" t="str">
        <f t="shared" si="1"/>
        <v>Mako Nakano</v>
      </c>
      <c r="B96" s="4">
        <v>45949</v>
      </c>
      <c r="C96" t="s">
        <v>696</v>
      </c>
      <c r="D96" t="s">
        <v>697</v>
      </c>
      <c r="E96" t="s">
        <v>698</v>
      </c>
      <c r="F96" t="s">
        <v>699</v>
      </c>
      <c r="I96" t="s">
        <v>863</v>
      </c>
      <c r="J96" t="s">
        <v>864</v>
      </c>
      <c r="K96" t="s">
        <v>806</v>
      </c>
      <c r="L96">
        <v>84</v>
      </c>
      <c r="M96">
        <v>84</v>
      </c>
      <c r="Q96">
        <v>168</v>
      </c>
      <c r="R96">
        <v>72.78</v>
      </c>
      <c r="S96">
        <v>72.67</v>
      </c>
      <c r="T96">
        <v>84.4</v>
      </c>
      <c r="U96">
        <v>84.92</v>
      </c>
      <c r="Y96">
        <v>84.66</v>
      </c>
      <c r="Z96">
        <v>95</v>
      </c>
      <c r="AA96">
        <v>94</v>
      </c>
      <c r="AE96">
        <v>18</v>
      </c>
      <c r="AF96">
        <v>32</v>
      </c>
      <c r="AJ96">
        <v>94</v>
      </c>
    </row>
    <row r="97" spans="1:36" x14ac:dyDescent="0.25">
      <c r="A97" s="3" t="str">
        <f t="shared" si="1"/>
        <v>Haruka Amamoto</v>
      </c>
      <c r="B97" s="4">
        <v>45949</v>
      </c>
      <c r="C97" t="s">
        <v>696</v>
      </c>
      <c r="D97" t="s">
        <v>697</v>
      </c>
      <c r="E97" t="s">
        <v>698</v>
      </c>
      <c r="F97" t="s">
        <v>699</v>
      </c>
      <c r="I97" t="s">
        <v>865</v>
      </c>
      <c r="J97" t="s">
        <v>796</v>
      </c>
      <c r="K97" t="s">
        <v>866</v>
      </c>
      <c r="L97">
        <v>74</v>
      </c>
      <c r="Q97">
        <v>74</v>
      </c>
      <c r="R97">
        <v>72.78</v>
      </c>
      <c r="S97">
        <v>72.67</v>
      </c>
      <c r="T97">
        <v>74.400000000000006</v>
      </c>
      <c r="Y97">
        <v>74.400000000000006</v>
      </c>
      <c r="Z97">
        <v>61</v>
      </c>
      <c r="AE97">
        <v>8</v>
      </c>
      <c r="AJ97">
        <v>95</v>
      </c>
    </row>
    <row r="98" spans="1:36" x14ac:dyDescent="0.25">
      <c r="A98" s="3" t="str">
        <f t="shared" si="1"/>
        <v>Yoollyn Lee</v>
      </c>
      <c r="B98" s="4">
        <v>45949</v>
      </c>
      <c r="C98" t="s">
        <v>867</v>
      </c>
      <c r="D98" t="s">
        <v>868</v>
      </c>
      <c r="E98" t="s">
        <v>869</v>
      </c>
      <c r="F98" t="s">
        <v>870</v>
      </c>
      <c r="I98" t="s">
        <v>871</v>
      </c>
      <c r="J98" t="s">
        <v>872</v>
      </c>
      <c r="K98">
        <v>1</v>
      </c>
      <c r="L98">
        <v>71</v>
      </c>
      <c r="M98">
        <v>71</v>
      </c>
      <c r="N98">
        <v>63</v>
      </c>
      <c r="O98">
        <v>71</v>
      </c>
      <c r="Q98">
        <v>276</v>
      </c>
      <c r="R98">
        <v>72.209999999999994</v>
      </c>
      <c r="S98">
        <v>71.709999999999994</v>
      </c>
      <c r="T98">
        <v>71.58</v>
      </c>
      <c r="U98">
        <v>70.5</v>
      </c>
      <c r="V98">
        <v>62.38</v>
      </c>
      <c r="W98">
        <v>70.11</v>
      </c>
      <c r="Y98">
        <v>68.64</v>
      </c>
      <c r="Z98">
        <v>36</v>
      </c>
      <c r="AA98">
        <v>31</v>
      </c>
      <c r="AB98">
        <v>1</v>
      </c>
      <c r="AC98">
        <v>1</v>
      </c>
      <c r="AE98">
        <v>6</v>
      </c>
      <c r="AF98">
        <v>6</v>
      </c>
      <c r="AG98">
        <v>-1</v>
      </c>
      <c r="AH98">
        <v>0</v>
      </c>
      <c r="AJ98">
        <v>1</v>
      </c>
    </row>
    <row r="99" spans="1:36" x14ac:dyDescent="0.25">
      <c r="A99" s="3" t="str">
        <f t="shared" si="1"/>
        <v>Jiyoung Park</v>
      </c>
      <c r="B99" s="4">
        <v>45949</v>
      </c>
      <c r="C99" t="s">
        <v>867</v>
      </c>
      <c r="D99" t="s">
        <v>868</v>
      </c>
      <c r="E99" t="s">
        <v>869</v>
      </c>
      <c r="F99" t="s">
        <v>870</v>
      </c>
      <c r="I99" t="s">
        <v>873</v>
      </c>
      <c r="J99" t="s">
        <v>874</v>
      </c>
      <c r="K99">
        <v>2</v>
      </c>
      <c r="L99">
        <v>71</v>
      </c>
      <c r="M99">
        <v>67</v>
      </c>
      <c r="N99">
        <v>71</v>
      </c>
      <c r="O99">
        <v>67</v>
      </c>
      <c r="Q99">
        <v>276</v>
      </c>
      <c r="R99">
        <v>72.209999999999994</v>
      </c>
      <c r="S99">
        <v>71.709999999999994</v>
      </c>
      <c r="T99">
        <v>71.58</v>
      </c>
      <c r="U99">
        <v>66.5</v>
      </c>
      <c r="V99">
        <v>70.38</v>
      </c>
      <c r="W99">
        <v>66.11</v>
      </c>
      <c r="Y99">
        <v>68.64</v>
      </c>
      <c r="Z99">
        <v>36</v>
      </c>
      <c r="AA99">
        <v>4</v>
      </c>
      <c r="AB99">
        <v>8</v>
      </c>
      <c r="AC99">
        <v>1</v>
      </c>
      <c r="AE99">
        <v>6</v>
      </c>
      <c r="AF99">
        <v>2</v>
      </c>
      <c r="AG99">
        <v>4</v>
      </c>
      <c r="AH99">
        <v>0</v>
      </c>
      <c r="AJ99">
        <v>2</v>
      </c>
    </row>
    <row r="100" spans="1:36" x14ac:dyDescent="0.25">
      <c r="A100" s="3" t="str">
        <f t="shared" si="1"/>
        <v>Yunji Jeong</v>
      </c>
      <c r="B100" s="4">
        <v>45949</v>
      </c>
      <c r="C100" t="s">
        <v>867</v>
      </c>
      <c r="D100" t="s">
        <v>868</v>
      </c>
      <c r="E100" t="s">
        <v>869</v>
      </c>
      <c r="F100" t="s">
        <v>870</v>
      </c>
      <c r="I100" t="s">
        <v>875</v>
      </c>
      <c r="J100" t="s">
        <v>876</v>
      </c>
      <c r="K100">
        <v>3</v>
      </c>
      <c r="L100">
        <v>68</v>
      </c>
      <c r="M100">
        <v>70</v>
      </c>
      <c r="N100">
        <v>68</v>
      </c>
      <c r="O100">
        <v>71</v>
      </c>
      <c r="Q100">
        <v>277</v>
      </c>
      <c r="R100">
        <v>72.209999999999994</v>
      </c>
      <c r="S100">
        <v>71.709999999999994</v>
      </c>
      <c r="T100">
        <v>68.58</v>
      </c>
      <c r="U100">
        <v>69.5</v>
      </c>
      <c r="V100">
        <v>67.38</v>
      </c>
      <c r="W100">
        <v>70.11</v>
      </c>
      <c r="Y100">
        <v>68.89</v>
      </c>
      <c r="Z100">
        <v>10</v>
      </c>
      <c r="AA100">
        <v>4</v>
      </c>
      <c r="AB100">
        <v>2</v>
      </c>
      <c r="AC100">
        <v>3</v>
      </c>
      <c r="AE100">
        <v>3</v>
      </c>
      <c r="AF100">
        <v>2</v>
      </c>
      <c r="AG100">
        <v>1</v>
      </c>
      <c r="AH100">
        <v>1</v>
      </c>
      <c r="AJ100">
        <v>3</v>
      </c>
    </row>
    <row r="101" spans="1:36" x14ac:dyDescent="0.25">
      <c r="A101" s="3" t="str">
        <f t="shared" si="1"/>
        <v>Jae Yoon Lee</v>
      </c>
      <c r="B101" s="4">
        <v>45949</v>
      </c>
      <c r="C101" t="s">
        <v>867</v>
      </c>
      <c r="D101" t="s">
        <v>868</v>
      </c>
      <c r="E101" t="s">
        <v>869</v>
      </c>
      <c r="F101" t="s">
        <v>870</v>
      </c>
      <c r="I101" t="s">
        <v>871</v>
      </c>
      <c r="J101" t="s">
        <v>877</v>
      </c>
      <c r="K101">
        <v>4</v>
      </c>
      <c r="L101">
        <v>71</v>
      </c>
      <c r="M101">
        <v>68</v>
      </c>
      <c r="N101">
        <v>68</v>
      </c>
      <c r="O101">
        <v>71</v>
      </c>
      <c r="Q101">
        <v>278</v>
      </c>
      <c r="R101">
        <v>72.209999999999994</v>
      </c>
      <c r="S101">
        <v>71.709999999999994</v>
      </c>
      <c r="T101">
        <v>71.58</v>
      </c>
      <c r="U101">
        <v>67.5</v>
      </c>
      <c r="V101">
        <v>67.38</v>
      </c>
      <c r="W101">
        <v>70.11</v>
      </c>
      <c r="Y101">
        <v>69.14</v>
      </c>
      <c r="Z101">
        <v>36</v>
      </c>
      <c r="AA101">
        <v>10</v>
      </c>
      <c r="AB101">
        <v>3</v>
      </c>
      <c r="AC101">
        <v>4</v>
      </c>
      <c r="AE101">
        <v>6</v>
      </c>
      <c r="AF101">
        <v>3</v>
      </c>
      <c r="AG101">
        <v>2</v>
      </c>
      <c r="AH101">
        <v>2</v>
      </c>
      <c r="AJ101">
        <v>4</v>
      </c>
    </row>
    <row r="102" spans="1:36" x14ac:dyDescent="0.25">
      <c r="A102" s="3" t="str">
        <f t="shared" si="1"/>
        <v>Jinseon Han</v>
      </c>
      <c r="B102" s="4">
        <v>45949</v>
      </c>
      <c r="C102" t="s">
        <v>867</v>
      </c>
      <c r="D102" t="s">
        <v>868</v>
      </c>
      <c r="E102" t="s">
        <v>869</v>
      </c>
      <c r="F102" t="s">
        <v>870</v>
      </c>
      <c r="I102" t="s">
        <v>878</v>
      </c>
      <c r="J102" t="s">
        <v>879</v>
      </c>
      <c r="K102">
        <v>5</v>
      </c>
      <c r="L102">
        <v>66</v>
      </c>
      <c r="M102">
        <v>73</v>
      </c>
      <c r="N102">
        <v>70</v>
      </c>
      <c r="O102">
        <v>70</v>
      </c>
      <c r="Q102">
        <v>279</v>
      </c>
      <c r="R102">
        <v>72.209999999999994</v>
      </c>
      <c r="S102">
        <v>71.709999999999994</v>
      </c>
      <c r="T102">
        <v>66.58</v>
      </c>
      <c r="U102">
        <v>72.5</v>
      </c>
      <c r="V102">
        <v>69.38</v>
      </c>
      <c r="W102">
        <v>69.11</v>
      </c>
      <c r="Y102">
        <v>69.39</v>
      </c>
      <c r="Z102">
        <v>2</v>
      </c>
      <c r="AA102">
        <v>10</v>
      </c>
      <c r="AB102">
        <v>8</v>
      </c>
      <c r="AC102">
        <v>5</v>
      </c>
      <c r="AE102">
        <v>1</v>
      </c>
      <c r="AF102">
        <v>3</v>
      </c>
      <c r="AG102">
        <v>4</v>
      </c>
      <c r="AH102">
        <v>3</v>
      </c>
      <c r="AJ102">
        <v>5</v>
      </c>
    </row>
    <row r="103" spans="1:36" x14ac:dyDescent="0.25">
      <c r="A103" s="3" t="str">
        <f t="shared" si="1"/>
        <v>Hyunjo Yoo</v>
      </c>
      <c r="B103" s="4">
        <v>45949</v>
      </c>
      <c r="C103" t="s">
        <v>867</v>
      </c>
      <c r="D103" t="s">
        <v>868</v>
      </c>
      <c r="E103" t="s">
        <v>869</v>
      </c>
      <c r="F103" t="s">
        <v>870</v>
      </c>
      <c r="I103" t="s">
        <v>880</v>
      </c>
      <c r="J103" t="s">
        <v>881</v>
      </c>
      <c r="K103">
        <v>5</v>
      </c>
      <c r="L103">
        <v>71</v>
      </c>
      <c r="M103">
        <v>74</v>
      </c>
      <c r="N103">
        <v>67</v>
      </c>
      <c r="O103">
        <v>67</v>
      </c>
      <c r="Q103">
        <v>279</v>
      </c>
      <c r="R103">
        <v>72.209999999999994</v>
      </c>
      <c r="S103">
        <v>71.709999999999994</v>
      </c>
      <c r="T103">
        <v>71.58</v>
      </c>
      <c r="U103">
        <v>73.5</v>
      </c>
      <c r="V103">
        <v>66.38</v>
      </c>
      <c r="W103">
        <v>66.11</v>
      </c>
      <c r="Y103">
        <v>69.39</v>
      </c>
      <c r="Z103">
        <v>36</v>
      </c>
      <c r="AA103">
        <v>60</v>
      </c>
      <c r="AB103">
        <v>24</v>
      </c>
      <c r="AC103">
        <v>5</v>
      </c>
      <c r="AE103">
        <v>6</v>
      </c>
      <c r="AF103">
        <v>9</v>
      </c>
      <c r="AG103">
        <v>7</v>
      </c>
      <c r="AH103">
        <v>3</v>
      </c>
      <c r="AJ103">
        <v>5</v>
      </c>
    </row>
    <row r="104" spans="1:36" x14ac:dyDescent="0.25">
      <c r="A104" s="3" t="str">
        <f t="shared" si="1"/>
        <v>Youmin Hwang</v>
      </c>
      <c r="B104" s="4">
        <v>45949</v>
      </c>
      <c r="C104" t="s">
        <v>867</v>
      </c>
      <c r="D104" t="s">
        <v>868</v>
      </c>
      <c r="E104" t="s">
        <v>869</v>
      </c>
      <c r="F104" t="s">
        <v>870</v>
      </c>
      <c r="I104" t="s">
        <v>882</v>
      </c>
      <c r="J104" t="s">
        <v>883</v>
      </c>
      <c r="K104">
        <v>7</v>
      </c>
      <c r="L104">
        <v>70</v>
      </c>
      <c r="M104">
        <v>71</v>
      </c>
      <c r="N104">
        <v>70</v>
      </c>
      <c r="O104">
        <v>69</v>
      </c>
      <c r="Q104">
        <v>280</v>
      </c>
      <c r="R104">
        <v>72.209999999999994</v>
      </c>
      <c r="S104">
        <v>71.709999999999994</v>
      </c>
      <c r="T104">
        <v>70.58</v>
      </c>
      <c r="U104">
        <v>70.5</v>
      </c>
      <c r="V104">
        <v>69.38</v>
      </c>
      <c r="W104">
        <v>68.11</v>
      </c>
      <c r="Y104">
        <v>69.64</v>
      </c>
      <c r="Z104">
        <v>23</v>
      </c>
      <c r="AA104">
        <v>24</v>
      </c>
      <c r="AB104">
        <v>19</v>
      </c>
      <c r="AC104">
        <v>7</v>
      </c>
      <c r="AE104">
        <v>5</v>
      </c>
      <c r="AF104">
        <v>5</v>
      </c>
      <c r="AG104">
        <v>6</v>
      </c>
      <c r="AH104">
        <v>4</v>
      </c>
      <c r="AJ104">
        <v>7</v>
      </c>
    </row>
    <row r="105" spans="1:36" x14ac:dyDescent="0.25">
      <c r="A105" s="3" t="str">
        <f t="shared" si="1"/>
        <v>Jiwon Ko</v>
      </c>
      <c r="B105" s="4">
        <v>45949</v>
      </c>
      <c r="C105" t="s">
        <v>867</v>
      </c>
      <c r="D105" t="s">
        <v>868</v>
      </c>
      <c r="E105" t="s">
        <v>869</v>
      </c>
      <c r="F105" t="s">
        <v>870</v>
      </c>
      <c r="I105" t="s">
        <v>884</v>
      </c>
      <c r="J105" t="s">
        <v>885</v>
      </c>
      <c r="K105">
        <v>7</v>
      </c>
      <c r="L105">
        <v>73</v>
      </c>
      <c r="M105">
        <v>69</v>
      </c>
      <c r="N105">
        <v>69</v>
      </c>
      <c r="O105">
        <v>69</v>
      </c>
      <c r="Q105">
        <v>280</v>
      </c>
      <c r="R105">
        <v>72.209999999999994</v>
      </c>
      <c r="S105">
        <v>71.709999999999994</v>
      </c>
      <c r="T105">
        <v>73.58</v>
      </c>
      <c r="U105">
        <v>68.5</v>
      </c>
      <c r="V105">
        <v>68.38</v>
      </c>
      <c r="W105">
        <v>68.11</v>
      </c>
      <c r="Y105">
        <v>69.64</v>
      </c>
      <c r="Z105">
        <v>72</v>
      </c>
      <c r="AA105">
        <v>31</v>
      </c>
      <c r="AB105">
        <v>19</v>
      </c>
      <c r="AC105">
        <v>7</v>
      </c>
      <c r="AE105">
        <v>8</v>
      </c>
      <c r="AF105">
        <v>6</v>
      </c>
      <c r="AG105">
        <v>6</v>
      </c>
      <c r="AH105">
        <v>4</v>
      </c>
      <c r="AJ105">
        <v>7</v>
      </c>
    </row>
    <row r="106" spans="1:36" x14ac:dyDescent="0.25">
      <c r="A106" s="3" t="str">
        <f t="shared" si="1"/>
        <v>Hyejun Park</v>
      </c>
      <c r="B106" s="4">
        <v>45949</v>
      </c>
      <c r="C106" t="s">
        <v>867</v>
      </c>
      <c r="D106" t="s">
        <v>868</v>
      </c>
      <c r="E106" t="s">
        <v>869</v>
      </c>
      <c r="F106" t="s">
        <v>870</v>
      </c>
      <c r="I106" t="s">
        <v>873</v>
      </c>
      <c r="J106" t="s">
        <v>886</v>
      </c>
      <c r="K106">
        <v>7</v>
      </c>
      <c r="L106">
        <v>67</v>
      </c>
      <c r="M106">
        <v>71</v>
      </c>
      <c r="N106">
        <v>70</v>
      </c>
      <c r="O106">
        <v>72</v>
      </c>
      <c r="Q106">
        <v>280</v>
      </c>
      <c r="R106">
        <v>72.209999999999994</v>
      </c>
      <c r="S106">
        <v>71.709999999999994</v>
      </c>
      <c r="T106">
        <v>67.58</v>
      </c>
      <c r="U106">
        <v>70.5</v>
      </c>
      <c r="V106">
        <v>69.38</v>
      </c>
      <c r="W106">
        <v>71.11</v>
      </c>
      <c r="Y106">
        <v>69.64</v>
      </c>
      <c r="Z106">
        <v>4</v>
      </c>
      <c r="AA106">
        <v>4</v>
      </c>
      <c r="AB106">
        <v>6</v>
      </c>
      <c r="AC106">
        <v>7</v>
      </c>
      <c r="AE106">
        <v>2</v>
      </c>
      <c r="AF106">
        <v>2</v>
      </c>
      <c r="AG106">
        <v>3</v>
      </c>
      <c r="AH106">
        <v>4</v>
      </c>
      <c r="AJ106">
        <v>7</v>
      </c>
    </row>
    <row r="107" spans="1:36" x14ac:dyDescent="0.25">
      <c r="A107" s="3" t="str">
        <f t="shared" si="1"/>
        <v>Hyunkyung Park</v>
      </c>
      <c r="B107" s="4">
        <v>45949</v>
      </c>
      <c r="C107" t="s">
        <v>867</v>
      </c>
      <c r="D107" t="s">
        <v>868</v>
      </c>
      <c r="E107" t="s">
        <v>869</v>
      </c>
      <c r="F107" t="s">
        <v>870</v>
      </c>
      <c r="I107" t="s">
        <v>873</v>
      </c>
      <c r="J107" t="s">
        <v>887</v>
      </c>
      <c r="K107">
        <v>7</v>
      </c>
      <c r="L107">
        <v>68</v>
      </c>
      <c r="M107">
        <v>72</v>
      </c>
      <c r="N107">
        <v>69</v>
      </c>
      <c r="O107">
        <v>71</v>
      </c>
      <c r="Q107">
        <v>280</v>
      </c>
      <c r="R107">
        <v>72.209999999999994</v>
      </c>
      <c r="S107">
        <v>71.709999999999994</v>
      </c>
      <c r="T107">
        <v>68.58</v>
      </c>
      <c r="U107">
        <v>71.5</v>
      </c>
      <c r="V107">
        <v>68.38</v>
      </c>
      <c r="W107">
        <v>70.11</v>
      </c>
      <c r="Y107">
        <v>69.64</v>
      </c>
      <c r="Z107">
        <v>10</v>
      </c>
      <c r="AA107">
        <v>18</v>
      </c>
      <c r="AB107">
        <v>8</v>
      </c>
      <c r="AC107">
        <v>7</v>
      </c>
      <c r="AE107">
        <v>3</v>
      </c>
      <c r="AF107">
        <v>4</v>
      </c>
      <c r="AG107">
        <v>4</v>
      </c>
      <c r="AH107">
        <v>4</v>
      </c>
      <c r="AJ107">
        <v>7</v>
      </c>
    </row>
    <row r="108" spans="1:36" x14ac:dyDescent="0.25">
      <c r="A108" s="3" t="str">
        <f t="shared" si="1"/>
        <v>Kyo Rim Seo</v>
      </c>
      <c r="B108" s="4">
        <v>45949</v>
      </c>
      <c r="C108" t="s">
        <v>867</v>
      </c>
      <c r="D108" t="s">
        <v>868</v>
      </c>
      <c r="E108" t="s">
        <v>869</v>
      </c>
      <c r="F108" t="s">
        <v>870</v>
      </c>
      <c r="I108" t="s">
        <v>888</v>
      </c>
      <c r="J108" t="s">
        <v>889</v>
      </c>
      <c r="K108">
        <v>7</v>
      </c>
      <c r="L108">
        <v>70</v>
      </c>
      <c r="M108">
        <v>70</v>
      </c>
      <c r="N108">
        <v>69</v>
      </c>
      <c r="O108">
        <v>71</v>
      </c>
      <c r="Q108">
        <v>280</v>
      </c>
      <c r="R108">
        <v>72.209999999999994</v>
      </c>
      <c r="S108">
        <v>71.709999999999994</v>
      </c>
      <c r="T108">
        <v>70.58</v>
      </c>
      <c r="U108">
        <v>69.5</v>
      </c>
      <c r="V108">
        <v>68.38</v>
      </c>
      <c r="W108">
        <v>70.11</v>
      </c>
      <c r="Y108">
        <v>69.64</v>
      </c>
      <c r="Z108">
        <v>23</v>
      </c>
      <c r="AA108">
        <v>18</v>
      </c>
      <c r="AB108">
        <v>8</v>
      </c>
      <c r="AC108">
        <v>7</v>
      </c>
      <c r="AE108">
        <v>5</v>
      </c>
      <c r="AF108">
        <v>4</v>
      </c>
      <c r="AG108">
        <v>4</v>
      </c>
      <c r="AH108">
        <v>4</v>
      </c>
      <c r="AJ108">
        <v>7</v>
      </c>
    </row>
    <row r="109" spans="1:36" x14ac:dyDescent="0.25">
      <c r="A109" s="3" t="str">
        <f t="shared" si="1"/>
        <v>Shinsil Bang</v>
      </c>
      <c r="B109" s="4">
        <v>45949</v>
      </c>
      <c r="C109" t="s">
        <v>867</v>
      </c>
      <c r="D109" t="s">
        <v>868</v>
      </c>
      <c r="E109" t="s">
        <v>869</v>
      </c>
      <c r="F109" t="s">
        <v>870</v>
      </c>
      <c r="I109" t="s">
        <v>890</v>
      </c>
      <c r="J109" t="s">
        <v>891</v>
      </c>
      <c r="K109">
        <v>12</v>
      </c>
      <c r="L109">
        <v>70</v>
      </c>
      <c r="M109">
        <v>71</v>
      </c>
      <c r="N109">
        <v>68</v>
      </c>
      <c r="O109">
        <v>72</v>
      </c>
      <c r="Q109">
        <v>281</v>
      </c>
      <c r="R109">
        <v>72.209999999999994</v>
      </c>
      <c r="S109">
        <v>71.709999999999994</v>
      </c>
      <c r="T109">
        <v>70.58</v>
      </c>
      <c r="U109">
        <v>70.5</v>
      </c>
      <c r="V109">
        <v>67.38</v>
      </c>
      <c r="W109">
        <v>71.11</v>
      </c>
      <c r="Y109">
        <v>69.89</v>
      </c>
      <c r="Z109">
        <v>23</v>
      </c>
      <c r="AA109">
        <v>24</v>
      </c>
      <c r="AB109">
        <v>8</v>
      </c>
      <c r="AC109">
        <v>12</v>
      </c>
      <c r="AE109">
        <v>5</v>
      </c>
      <c r="AF109">
        <v>5</v>
      </c>
      <c r="AG109">
        <v>4</v>
      </c>
      <c r="AH109">
        <v>5</v>
      </c>
      <c r="AJ109">
        <v>12</v>
      </c>
    </row>
    <row r="110" spans="1:36" x14ac:dyDescent="0.25">
      <c r="A110" s="3" t="str">
        <f t="shared" si="1"/>
        <v>Heejeong Lim</v>
      </c>
      <c r="B110" s="4">
        <v>45949</v>
      </c>
      <c r="C110" t="s">
        <v>867</v>
      </c>
      <c r="D110" t="s">
        <v>868</v>
      </c>
      <c r="E110" t="s">
        <v>869</v>
      </c>
      <c r="F110" t="s">
        <v>870</v>
      </c>
      <c r="I110" t="s">
        <v>892</v>
      </c>
      <c r="J110" t="s">
        <v>893</v>
      </c>
      <c r="K110">
        <v>12</v>
      </c>
      <c r="L110">
        <v>67</v>
      </c>
      <c r="M110">
        <v>72</v>
      </c>
      <c r="N110">
        <v>72</v>
      </c>
      <c r="O110">
        <v>70</v>
      </c>
      <c r="Q110">
        <v>281</v>
      </c>
      <c r="R110">
        <v>72.209999999999994</v>
      </c>
      <c r="S110">
        <v>71.709999999999994</v>
      </c>
      <c r="T110">
        <v>67.58</v>
      </c>
      <c r="U110">
        <v>71.5</v>
      </c>
      <c r="V110">
        <v>71.38</v>
      </c>
      <c r="W110">
        <v>69.11</v>
      </c>
      <c r="Y110">
        <v>69.89</v>
      </c>
      <c r="Z110">
        <v>4</v>
      </c>
      <c r="AA110">
        <v>10</v>
      </c>
      <c r="AB110">
        <v>19</v>
      </c>
      <c r="AC110">
        <v>12</v>
      </c>
      <c r="AE110">
        <v>2</v>
      </c>
      <c r="AF110">
        <v>3</v>
      </c>
      <c r="AG110">
        <v>6</v>
      </c>
      <c r="AH110">
        <v>5</v>
      </c>
      <c r="AJ110">
        <v>12</v>
      </c>
    </row>
    <row r="111" spans="1:36" x14ac:dyDescent="0.25">
      <c r="A111" s="3" t="str">
        <f t="shared" si="1"/>
        <v>Bokyeom Park</v>
      </c>
      <c r="B111" s="4">
        <v>45949</v>
      </c>
      <c r="C111" t="s">
        <v>867</v>
      </c>
      <c r="D111" t="s">
        <v>868</v>
      </c>
      <c r="E111" t="s">
        <v>869</v>
      </c>
      <c r="F111" t="s">
        <v>870</v>
      </c>
      <c r="I111" t="s">
        <v>873</v>
      </c>
      <c r="J111" t="s">
        <v>894</v>
      </c>
      <c r="K111">
        <v>12</v>
      </c>
      <c r="L111">
        <v>65</v>
      </c>
      <c r="M111">
        <v>72</v>
      </c>
      <c r="N111">
        <v>70</v>
      </c>
      <c r="O111">
        <v>74</v>
      </c>
      <c r="Q111">
        <v>281</v>
      </c>
      <c r="R111">
        <v>72.209999999999994</v>
      </c>
      <c r="S111">
        <v>71.709999999999994</v>
      </c>
      <c r="T111">
        <v>65.58</v>
      </c>
      <c r="U111">
        <v>71.5</v>
      </c>
      <c r="V111">
        <v>69.38</v>
      </c>
      <c r="W111">
        <v>73.11</v>
      </c>
      <c r="Y111">
        <v>69.89</v>
      </c>
      <c r="Z111">
        <v>1</v>
      </c>
      <c r="AA111">
        <v>3</v>
      </c>
      <c r="AB111">
        <v>3</v>
      </c>
      <c r="AC111">
        <v>12</v>
      </c>
      <c r="AE111">
        <v>-1</v>
      </c>
      <c r="AF111">
        <v>1</v>
      </c>
      <c r="AG111">
        <v>2</v>
      </c>
      <c r="AH111">
        <v>5</v>
      </c>
      <c r="AJ111">
        <v>12</v>
      </c>
    </row>
    <row r="112" spans="1:36" x14ac:dyDescent="0.25">
      <c r="A112" s="3" t="str">
        <f t="shared" si="1"/>
        <v>Yu Jin Sung</v>
      </c>
      <c r="B112" s="4">
        <v>45949</v>
      </c>
      <c r="C112" t="s">
        <v>867</v>
      </c>
      <c r="D112" t="s">
        <v>868</v>
      </c>
      <c r="E112" t="s">
        <v>869</v>
      </c>
      <c r="F112" t="s">
        <v>870</v>
      </c>
      <c r="I112" t="s">
        <v>895</v>
      </c>
      <c r="J112" t="s">
        <v>896</v>
      </c>
      <c r="K112">
        <v>12</v>
      </c>
      <c r="L112">
        <v>70</v>
      </c>
      <c r="M112">
        <v>69</v>
      </c>
      <c r="N112">
        <v>70</v>
      </c>
      <c r="O112">
        <v>72</v>
      </c>
      <c r="Q112">
        <v>281</v>
      </c>
      <c r="R112">
        <v>72.209999999999994</v>
      </c>
      <c r="S112">
        <v>71.709999999999994</v>
      </c>
      <c r="T112">
        <v>70.58</v>
      </c>
      <c r="U112">
        <v>68.5</v>
      </c>
      <c r="V112">
        <v>69.38</v>
      </c>
      <c r="W112">
        <v>71.11</v>
      </c>
      <c r="Y112">
        <v>69.89</v>
      </c>
      <c r="Z112">
        <v>23</v>
      </c>
      <c r="AA112">
        <v>10</v>
      </c>
      <c r="AB112">
        <v>8</v>
      </c>
      <c r="AC112">
        <v>12</v>
      </c>
      <c r="AE112">
        <v>5</v>
      </c>
      <c r="AF112">
        <v>3</v>
      </c>
      <c r="AG112">
        <v>4</v>
      </c>
      <c r="AH112">
        <v>5</v>
      </c>
      <c r="AJ112">
        <v>12</v>
      </c>
    </row>
    <row r="113" spans="1:36" x14ac:dyDescent="0.25">
      <c r="A113" s="3" t="str">
        <f t="shared" si="1"/>
        <v>Jungmin Hong</v>
      </c>
      <c r="B113" s="4">
        <v>45949</v>
      </c>
      <c r="C113" t="s">
        <v>867</v>
      </c>
      <c r="D113" t="s">
        <v>868</v>
      </c>
      <c r="E113" t="s">
        <v>869</v>
      </c>
      <c r="F113" t="s">
        <v>870</v>
      </c>
      <c r="I113" t="s">
        <v>897</v>
      </c>
      <c r="J113" t="s">
        <v>898</v>
      </c>
      <c r="K113">
        <v>16</v>
      </c>
      <c r="L113">
        <v>66</v>
      </c>
      <c r="M113">
        <v>73</v>
      </c>
      <c r="N113">
        <v>68</v>
      </c>
      <c r="O113">
        <v>75</v>
      </c>
      <c r="Q113">
        <v>282</v>
      </c>
      <c r="R113">
        <v>72.209999999999994</v>
      </c>
      <c r="S113">
        <v>71.709999999999994</v>
      </c>
      <c r="T113">
        <v>66.58</v>
      </c>
      <c r="U113">
        <v>72.5</v>
      </c>
      <c r="V113">
        <v>67.38</v>
      </c>
      <c r="W113">
        <v>74.11</v>
      </c>
      <c r="Y113">
        <v>70.14</v>
      </c>
      <c r="Z113">
        <v>2</v>
      </c>
      <c r="AA113">
        <v>10</v>
      </c>
      <c r="AB113">
        <v>3</v>
      </c>
      <c r="AC113">
        <v>16</v>
      </c>
      <c r="AE113">
        <v>1</v>
      </c>
      <c r="AF113">
        <v>3</v>
      </c>
      <c r="AG113">
        <v>2</v>
      </c>
      <c r="AH113">
        <v>6</v>
      </c>
      <c r="AJ113">
        <v>16</v>
      </c>
    </row>
    <row r="114" spans="1:36" x14ac:dyDescent="0.25">
      <c r="A114" s="3" t="str">
        <f t="shared" si="1"/>
        <v>Soyi Jeong</v>
      </c>
      <c r="B114" s="4">
        <v>45949</v>
      </c>
      <c r="C114" t="s">
        <v>867</v>
      </c>
      <c r="D114" t="s">
        <v>868</v>
      </c>
      <c r="E114" t="s">
        <v>869</v>
      </c>
      <c r="F114" t="s">
        <v>870</v>
      </c>
      <c r="I114" t="s">
        <v>875</v>
      </c>
      <c r="J114" t="s">
        <v>899</v>
      </c>
      <c r="K114">
        <v>16</v>
      </c>
      <c r="L114">
        <v>70</v>
      </c>
      <c r="M114">
        <v>68</v>
      </c>
      <c r="N114">
        <v>72</v>
      </c>
      <c r="O114">
        <v>72</v>
      </c>
      <c r="Q114">
        <v>282</v>
      </c>
      <c r="R114">
        <v>72.209999999999994</v>
      </c>
      <c r="S114">
        <v>71.709999999999994</v>
      </c>
      <c r="T114">
        <v>70.58</v>
      </c>
      <c r="U114">
        <v>67.5</v>
      </c>
      <c r="V114">
        <v>71.38</v>
      </c>
      <c r="W114">
        <v>71.11</v>
      </c>
      <c r="Y114">
        <v>70.14</v>
      </c>
      <c r="Z114">
        <v>23</v>
      </c>
      <c r="AA114">
        <v>4</v>
      </c>
      <c r="AB114">
        <v>15</v>
      </c>
      <c r="AC114">
        <v>16</v>
      </c>
      <c r="AE114">
        <v>5</v>
      </c>
      <c r="AF114">
        <v>2</v>
      </c>
      <c r="AG114">
        <v>5</v>
      </c>
      <c r="AH114">
        <v>6</v>
      </c>
      <c r="AJ114">
        <v>16</v>
      </c>
    </row>
    <row r="115" spans="1:36" x14ac:dyDescent="0.25">
      <c r="A115" s="3" t="str">
        <f t="shared" si="1"/>
        <v>Minbyeol Kim</v>
      </c>
      <c r="B115" s="4">
        <v>45949</v>
      </c>
      <c r="C115" t="s">
        <v>867</v>
      </c>
      <c r="D115" t="s">
        <v>868</v>
      </c>
      <c r="E115" t="s">
        <v>869</v>
      </c>
      <c r="F115" t="s">
        <v>870</v>
      </c>
      <c r="I115" t="s">
        <v>900</v>
      </c>
      <c r="J115" t="s">
        <v>901</v>
      </c>
      <c r="K115">
        <v>16</v>
      </c>
      <c r="L115">
        <v>69</v>
      </c>
      <c r="M115">
        <v>72</v>
      </c>
      <c r="N115">
        <v>69</v>
      </c>
      <c r="O115">
        <v>72</v>
      </c>
      <c r="Q115">
        <v>282</v>
      </c>
      <c r="R115">
        <v>72.209999999999994</v>
      </c>
      <c r="S115">
        <v>71.709999999999994</v>
      </c>
      <c r="T115">
        <v>69.58</v>
      </c>
      <c r="U115">
        <v>71.5</v>
      </c>
      <c r="V115">
        <v>68.38</v>
      </c>
      <c r="W115">
        <v>71.11</v>
      </c>
      <c r="Y115">
        <v>70.14</v>
      </c>
      <c r="Z115">
        <v>16</v>
      </c>
      <c r="AA115">
        <v>24</v>
      </c>
      <c r="AB115">
        <v>15</v>
      </c>
      <c r="AC115">
        <v>16</v>
      </c>
      <c r="AE115">
        <v>4</v>
      </c>
      <c r="AF115">
        <v>5</v>
      </c>
      <c r="AG115">
        <v>5</v>
      </c>
      <c r="AH115">
        <v>6</v>
      </c>
      <c r="AJ115">
        <v>16</v>
      </c>
    </row>
    <row r="116" spans="1:36" x14ac:dyDescent="0.25">
      <c r="A116" s="3" t="str">
        <f t="shared" si="1"/>
        <v>Suji Kim</v>
      </c>
      <c r="B116" s="4">
        <v>45949</v>
      </c>
      <c r="C116" t="s">
        <v>867</v>
      </c>
      <c r="D116" t="s">
        <v>868</v>
      </c>
      <c r="E116" t="s">
        <v>869</v>
      </c>
      <c r="F116" t="s">
        <v>870</v>
      </c>
      <c r="I116" t="s">
        <v>900</v>
      </c>
      <c r="J116" t="s">
        <v>902</v>
      </c>
      <c r="K116">
        <v>16</v>
      </c>
      <c r="L116">
        <v>70</v>
      </c>
      <c r="M116">
        <v>69</v>
      </c>
      <c r="N116">
        <v>72</v>
      </c>
      <c r="O116">
        <v>71</v>
      </c>
      <c r="Q116">
        <v>282</v>
      </c>
      <c r="R116">
        <v>72.209999999999994</v>
      </c>
      <c r="S116">
        <v>71.709999999999994</v>
      </c>
      <c r="T116">
        <v>70.58</v>
      </c>
      <c r="U116">
        <v>68.5</v>
      </c>
      <c r="V116">
        <v>71.38</v>
      </c>
      <c r="W116">
        <v>70.11</v>
      </c>
      <c r="Y116">
        <v>70.14</v>
      </c>
      <c r="Z116">
        <v>23</v>
      </c>
      <c r="AA116">
        <v>10</v>
      </c>
      <c r="AB116">
        <v>19</v>
      </c>
      <c r="AC116">
        <v>16</v>
      </c>
      <c r="AE116">
        <v>5</v>
      </c>
      <c r="AF116">
        <v>3</v>
      </c>
      <c r="AG116">
        <v>6</v>
      </c>
      <c r="AH116">
        <v>6</v>
      </c>
      <c r="AJ116">
        <v>16</v>
      </c>
    </row>
    <row r="117" spans="1:36" x14ac:dyDescent="0.25">
      <c r="A117" s="3" t="str">
        <f t="shared" si="1"/>
        <v>Dongeun Lee</v>
      </c>
      <c r="B117" s="4">
        <v>45949</v>
      </c>
      <c r="C117" t="s">
        <v>867</v>
      </c>
      <c r="D117" t="s">
        <v>868</v>
      </c>
      <c r="E117" t="s">
        <v>869</v>
      </c>
      <c r="F117" t="s">
        <v>870</v>
      </c>
      <c r="I117" t="s">
        <v>871</v>
      </c>
      <c r="J117" t="s">
        <v>903</v>
      </c>
      <c r="K117">
        <v>16</v>
      </c>
      <c r="L117">
        <v>67</v>
      </c>
      <c r="M117">
        <v>71</v>
      </c>
      <c r="N117">
        <v>70</v>
      </c>
      <c r="O117">
        <v>74</v>
      </c>
      <c r="Q117">
        <v>282</v>
      </c>
      <c r="R117">
        <v>72.209999999999994</v>
      </c>
      <c r="S117">
        <v>71.709999999999994</v>
      </c>
      <c r="T117">
        <v>67.58</v>
      </c>
      <c r="U117">
        <v>70.5</v>
      </c>
      <c r="V117">
        <v>69.38</v>
      </c>
      <c r="W117">
        <v>73.11</v>
      </c>
      <c r="Y117">
        <v>70.14</v>
      </c>
      <c r="Z117">
        <v>4</v>
      </c>
      <c r="AA117">
        <v>4</v>
      </c>
      <c r="AB117">
        <v>6</v>
      </c>
      <c r="AC117">
        <v>16</v>
      </c>
      <c r="AE117">
        <v>2</v>
      </c>
      <c r="AF117">
        <v>2</v>
      </c>
      <c r="AG117">
        <v>3</v>
      </c>
      <c r="AH117">
        <v>6</v>
      </c>
      <c r="AJ117">
        <v>16</v>
      </c>
    </row>
    <row r="118" spans="1:36" x14ac:dyDescent="0.25">
      <c r="A118" s="3" t="str">
        <f t="shared" si="1"/>
        <v>Jisun Kang</v>
      </c>
      <c r="B118" s="4">
        <v>45949</v>
      </c>
      <c r="C118" t="s">
        <v>867</v>
      </c>
      <c r="D118" t="s">
        <v>868</v>
      </c>
      <c r="E118" t="s">
        <v>869</v>
      </c>
      <c r="F118" t="s">
        <v>870</v>
      </c>
      <c r="I118" t="s">
        <v>904</v>
      </c>
      <c r="J118" t="s">
        <v>905</v>
      </c>
      <c r="K118">
        <v>21</v>
      </c>
      <c r="L118">
        <v>67</v>
      </c>
      <c r="M118">
        <v>72</v>
      </c>
      <c r="N118">
        <v>73</v>
      </c>
      <c r="O118">
        <v>71</v>
      </c>
      <c r="Q118">
        <v>283</v>
      </c>
      <c r="R118">
        <v>72.209999999999994</v>
      </c>
      <c r="S118">
        <v>71.709999999999994</v>
      </c>
      <c r="T118">
        <v>67.58</v>
      </c>
      <c r="U118">
        <v>71.5</v>
      </c>
      <c r="V118">
        <v>72.38</v>
      </c>
      <c r="W118">
        <v>70.11</v>
      </c>
      <c r="Y118">
        <v>70.39</v>
      </c>
      <c r="Z118">
        <v>4</v>
      </c>
      <c r="AA118">
        <v>10</v>
      </c>
      <c r="AB118">
        <v>24</v>
      </c>
      <c r="AC118">
        <v>21</v>
      </c>
      <c r="AE118">
        <v>2</v>
      </c>
      <c r="AF118">
        <v>3</v>
      </c>
      <c r="AG118">
        <v>7</v>
      </c>
      <c r="AH118">
        <v>7</v>
      </c>
      <c r="AJ118">
        <v>21</v>
      </c>
    </row>
    <row r="119" spans="1:36" x14ac:dyDescent="0.25">
      <c r="A119" s="3" t="str">
        <f t="shared" si="1"/>
        <v>Jiu Ko</v>
      </c>
      <c r="B119" s="4">
        <v>45949</v>
      </c>
      <c r="C119" t="s">
        <v>867</v>
      </c>
      <c r="D119" t="s">
        <v>868</v>
      </c>
      <c r="E119" t="s">
        <v>869</v>
      </c>
      <c r="F119" t="s">
        <v>870</v>
      </c>
      <c r="I119" t="s">
        <v>884</v>
      </c>
      <c r="J119" t="s">
        <v>906</v>
      </c>
      <c r="K119">
        <v>21</v>
      </c>
      <c r="L119">
        <v>72</v>
      </c>
      <c r="M119">
        <v>72</v>
      </c>
      <c r="N119">
        <v>71</v>
      </c>
      <c r="O119">
        <v>68</v>
      </c>
      <c r="Q119">
        <v>283</v>
      </c>
      <c r="R119">
        <v>72.209999999999994</v>
      </c>
      <c r="S119">
        <v>71.709999999999994</v>
      </c>
      <c r="T119">
        <v>72.58</v>
      </c>
      <c r="U119">
        <v>71.5</v>
      </c>
      <c r="V119">
        <v>70.38</v>
      </c>
      <c r="W119">
        <v>67.11</v>
      </c>
      <c r="Y119">
        <v>70.39</v>
      </c>
      <c r="Z119">
        <v>50</v>
      </c>
      <c r="AA119">
        <v>43</v>
      </c>
      <c r="AB119">
        <v>38</v>
      </c>
      <c r="AC119">
        <v>21</v>
      </c>
      <c r="AE119">
        <v>7</v>
      </c>
      <c r="AF119">
        <v>8</v>
      </c>
      <c r="AG119">
        <v>10</v>
      </c>
      <c r="AH119">
        <v>7</v>
      </c>
      <c r="AJ119">
        <v>21</v>
      </c>
    </row>
    <row r="120" spans="1:36" x14ac:dyDescent="0.25">
      <c r="A120" s="3" t="str">
        <f t="shared" si="1"/>
        <v>Yewon Lee</v>
      </c>
      <c r="B120" s="4">
        <v>45949</v>
      </c>
      <c r="C120" t="s">
        <v>867</v>
      </c>
      <c r="D120" t="s">
        <v>868</v>
      </c>
      <c r="E120" t="s">
        <v>869</v>
      </c>
      <c r="F120" t="s">
        <v>870</v>
      </c>
      <c r="I120" t="s">
        <v>871</v>
      </c>
      <c r="J120" t="s">
        <v>907</v>
      </c>
      <c r="K120">
        <v>21</v>
      </c>
      <c r="L120">
        <v>73</v>
      </c>
      <c r="M120">
        <v>71</v>
      </c>
      <c r="N120">
        <v>68</v>
      </c>
      <c r="O120">
        <v>71</v>
      </c>
      <c r="Q120">
        <v>283</v>
      </c>
      <c r="R120">
        <v>72.209999999999994</v>
      </c>
      <c r="S120">
        <v>71.709999999999994</v>
      </c>
      <c r="T120">
        <v>73.58</v>
      </c>
      <c r="U120">
        <v>70.5</v>
      </c>
      <c r="V120">
        <v>67.38</v>
      </c>
      <c r="W120">
        <v>70.11</v>
      </c>
      <c r="Y120">
        <v>70.39</v>
      </c>
      <c r="Z120">
        <v>72</v>
      </c>
      <c r="AA120">
        <v>43</v>
      </c>
      <c r="AB120">
        <v>24</v>
      </c>
      <c r="AC120">
        <v>21</v>
      </c>
      <c r="AE120">
        <v>8</v>
      </c>
      <c r="AF120">
        <v>8</v>
      </c>
      <c r="AG120">
        <v>7</v>
      </c>
      <c r="AH120">
        <v>7</v>
      </c>
      <c r="AJ120">
        <v>21</v>
      </c>
    </row>
    <row r="121" spans="1:36" x14ac:dyDescent="0.25">
      <c r="A121" s="3" t="str">
        <f t="shared" si="1"/>
        <v>Sohyun Bae</v>
      </c>
      <c r="B121" s="4">
        <v>45949</v>
      </c>
      <c r="C121" t="s">
        <v>867</v>
      </c>
      <c r="D121" t="s">
        <v>868</v>
      </c>
      <c r="E121" t="s">
        <v>869</v>
      </c>
      <c r="F121" t="s">
        <v>870</v>
      </c>
      <c r="I121" t="s">
        <v>749</v>
      </c>
      <c r="J121" t="s">
        <v>908</v>
      </c>
      <c r="K121">
        <v>24</v>
      </c>
      <c r="L121">
        <v>68</v>
      </c>
      <c r="M121">
        <v>71</v>
      </c>
      <c r="N121">
        <v>74</v>
      </c>
      <c r="O121">
        <v>71</v>
      </c>
      <c r="Q121">
        <v>284</v>
      </c>
      <c r="R121">
        <v>72.209999999999994</v>
      </c>
      <c r="S121">
        <v>71.709999999999994</v>
      </c>
      <c r="T121">
        <v>68.58</v>
      </c>
      <c r="U121">
        <v>70.5</v>
      </c>
      <c r="V121">
        <v>73.38</v>
      </c>
      <c r="W121">
        <v>70.11</v>
      </c>
      <c r="Y121">
        <v>70.64</v>
      </c>
      <c r="Z121">
        <v>10</v>
      </c>
      <c r="AA121">
        <v>10</v>
      </c>
      <c r="AB121">
        <v>30</v>
      </c>
      <c r="AC121">
        <v>24</v>
      </c>
      <c r="AE121">
        <v>3</v>
      </c>
      <c r="AF121">
        <v>3</v>
      </c>
      <c r="AG121">
        <v>8</v>
      </c>
      <c r="AH121">
        <v>8</v>
      </c>
      <c r="AJ121">
        <v>24</v>
      </c>
    </row>
    <row r="122" spans="1:36" x14ac:dyDescent="0.25">
      <c r="A122" s="3" t="str">
        <f t="shared" si="1"/>
        <v>Eunwoo Choi</v>
      </c>
      <c r="B122" s="4">
        <v>45949</v>
      </c>
      <c r="C122" t="s">
        <v>867</v>
      </c>
      <c r="D122" t="s">
        <v>868</v>
      </c>
      <c r="E122" t="s">
        <v>869</v>
      </c>
      <c r="F122" t="s">
        <v>870</v>
      </c>
      <c r="I122" t="s">
        <v>909</v>
      </c>
      <c r="J122" t="s">
        <v>910</v>
      </c>
      <c r="K122">
        <v>24</v>
      </c>
      <c r="L122">
        <v>70</v>
      </c>
      <c r="M122">
        <v>73</v>
      </c>
      <c r="N122">
        <v>71</v>
      </c>
      <c r="O122">
        <v>70</v>
      </c>
      <c r="Q122">
        <v>284</v>
      </c>
      <c r="R122">
        <v>72.209999999999994</v>
      </c>
      <c r="S122">
        <v>71.709999999999994</v>
      </c>
      <c r="T122">
        <v>70.58</v>
      </c>
      <c r="U122">
        <v>72.5</v>
      </c>
      <c r="V122">
        <v>70.38</v>
      </c>
      <c r="W122">
        <v>69.11</v>
      </c>
      <c r="Y122">
        <v>70.64</v>
      </c>
      <c r="Z122">
        <v>23</v>
      </c>
      <c r="AA122">
        <v>40</v>
      </c>
      <c r="AB122">
        <v>33</v>
      </c>
      <c r="AC122">
        <v>24</v>
      </c>
      <c r="AE122">
        <v>5</v>
      </c>
      <c r="AF122">
        <v>7</v>
      </c>
      <c r="AG122">
        <v>9</v>
      </c>
      <c r="AH122">
        <v>8</v>
      </c>
      <c r="AJ122">
        <v>24</v>
      </c>
    </row>
    <row r="123" spans="1:36" x14ac:dyDescent="0.25">
      <c r="A123" s="3" t="str">
        <f t="shared" si="1"/>
        <v>Bit Na Han</v>
      </c>
      <c r="B123" s="4">
        <v>45949</v>
      </c>
      <c r="C123" t="s">
        <v>867</v>
      </c>
      <c r="D123" t="s">
        <v>868</v>
      </c>
      <c r="E123" t="s">
        <v>869</v>
      </c>
      <c r="F123" t="s">
        <v>870</v>
      </c>
      <c r="I123" t="s">
        <v>878</v>
      </c>
      <c r="J123" t="s">
        <v>911</v>
      </c>
      <c r="K123">
        <v>24</v>
      </c>
      <c r="L123">
        <v>69</v>
      </c>
      <c r="M123">
        <v>75</v>
      </c>
      <c r="N123">
        <v>71</v>
      </c>
      <c r="O123">
        <v>69</v>
      </c>
      <c r="Q123">
        <v>284</v>
      </c>
      <c r="R123">
        <v>72.209999999999994</v>
      </c>
      <c r="S123">
        <v>71.709999999999994</v>
      </c>
      <c r="T123">
        <v>69.58</v>
      </c>
      <c r="U123">
        <v>74.5</v>
      </c>
      <c r="V123">
        <v>70.38</v>
      </c>
      <c r="W123">
        <v>68.11</v>
      </c>
      <c r="Y123">
        <v>70.64</v>
      </c>
      <c r="Z123">
        <v>16</v>
      </c>
      <c r="AA123">
        <v>43</v>
      </c>
      <c r="AB123">
        <v>38</v>
      </c>
      <c r="AC123">
        <v>24</v>
      </c>
      <c r="AE123">
        <v>4</v>
      </c>
      <c r="AF123">
        <v>8</v>
      </c>
      <c r="AG123">
        <v>10</v>
      </c>
      <c r="AH123">
        <v>8</v>
      </c>
      <c r="AJ123">
        <v>24</v>
      </c>
    </row>
    <row r="124" spans="1:36" x14ac:dyDescent="0.25">
      <c r="A124" s="3" t="str">
        <f t="shared" si="1"/>
        <v>Hansol Ji</v>
      </c>
      <c r="B124" s="4">
        <v>45949</v>
      </c>
      <c r="C124" t="s">
        <v>867</v>
      </c>
      <c r="D124" t="s">
        <v>868</v>
      </c>
      <c r="E124" t="s">
        <v>869</v>
      </c>
      <c r="F124" t="s">
        <v>870</v>
      </c>
      <c r="I124" t="s">
        <v>912</v>
      </c>
      <c r="J124" t="s">
        <v>913</v>
      </c>
      <c r="K124">
        <v>27</v>
      </c>
      <c r="L124">
        <v>68</v>
      </c>
      <c r="M124">
        <v>72</v>
      </c>
      <c r="N124">
        <v>71</v>
      </c>
      <c r="O124">
        <v>74</v>
      </c>
      <c r="Q124">
        <v>285</v>
      </c>
      <c r="R124">
        <v>72.209999999999994</v>
      </c>
      <c r="S124">
        <v>71.709999999999994</v>
      </c>
      <c r="T124">
        <v>68.58</v>
      </c>
      <c r="U124">
        <v>71.5</v>
      </c>
      <c r="V124">
        <v>70.38</v>
      </c>
      <c r="W124">
        <v>73.11</v>
      </c>
      <c r="Y124">
        <v>70.89</v>
      </c>
      <c r="Z124">
        <v>10</v>
      </c>
      <c r="AA124">
        <v>18</v>
      </c>
      <c r="AB124">
        <v>19</v>
      </c>
      <c r="AC124">
        <v>27</v>
      </c>
      <c r="AE124">
        <v>3</v>
      </c>
      <c r="AF124">
        <v>4</v>
      </c>
      <c r="AG124">
        <v>6</v>
      </c>
      <c r="AH124">
        <v>9</v>
      </c>
      <c r="AJ124">
        <v>27</v>
      </c>
    </row>
    <row r="125" spans="1:36" x14ac:dyDescent="0.25">
      <c r="A125" s="3" t="str">
        <f t="shared" si="1"/>
        <v>Woojeong Kim</v>
      </c>
      <c r="B125" s="4">
        <v>45949</v>
      </c>
      <c r="C125" t="s">
        <v>867</v>
      </c>
      <c r="D125" t="s">
        <v>868</v>
      </c>
      <c r="E125" t="s">
        <v>869</v>
      </c>
      <c r="F125" t="s">
        <v>870</v>
      </c>
      <c r="I125" t="s">
        <v>900</v>
      </c>
      <c r="J125" t="s">
        <v>914</v>
      </c>
      <c r="K125">
        <v>27</v>
      </c>
      <c r="L125">
        <v>67</v>
      </c>
      <c r="M125">
        <v>69</v>
      </c>
      <c r="N125">
        <v>74</v>
      </c>
      <c r="O125">
        <v>75</v>
      </c>
      <c r="Q125">
        <v>285</v>
      </c>
      <c r="R125">
        <v>72.209999999999994</v>
      </c>
      <c r="S125">
        <v>71.709999999999994</v>
      </c>
      <c r="T125">
        <v>67.58</v>
      </c>
      <c r="U125">
        <v>68.5</v>
      </c>
      <c r="V125">
        <v>73.38</v>
      </c>
      <c r="W125">
        <v>74.11</v>
      </c>
      <c r="Y125">
        <v>70.89</v>
      </c>
      <c r="Z125">
        <v>4</v>
      </c>
      <c r="AA125">
        <v>1</v>
      </c>
      <c r="AB125">
        <v>15</v>
      </c>
      <c r="AC125">
        <v>27</v>
      </c>
      <c r="AE125">
        <v>2</v>
      </c>
      <c r="AF125">
        <v>0</v>
      </c>
      <c r="AG125">
        <v>5</v>
      </c>
      <c r="AH125">
        <v>9</v>
      </c>
      <c r="AJ125">
        <v>27</v>
      </c>
    </row>
    <row r="126" spans="1:36" x14ac:dyDescent="0.25">
      <c r="A126" s="3" t="str">
        <f t="shared" si="1"/>
        <v>Soyoung Lee</v>
      </c>
      <c r="B126" s="4">
        <v>45949</v>
      </c>
      <c r="C126" t="s">
        <v>867</v>
      </c>
      <c r="D126" t="s">
        <v>868</v>
      </c>
      <c r="E126" t="s">
        <v>869</v>
      </c>
      <c r="F126" t="s">
        <v>870</v>
      </c>
      <c r="I126" t="s">
        <v>871</v>
      </c>
      <c r="J126" t="s">
        <v>915</v>
      </c>
      <c r="K126">
        <v>27</v>
      </c>
      <c r="L126">
        <v>70</v>
      </c>
      <c r="M126">
        <v>71</v>
      </c>
      <c r="N126">
        <v>69</v>
      </c>
      <c r="O126">
        <v>75</v>
      </c>
      <c r="Q126">
        <v>285</v>
      </c>
      <c r="R126">
        <v>72.209999999999994</v>
      </c>
      <c r="S126">
        <v>71.709999999999994</v>
      </c>
      <c r="T126">
        <v>70.58</v>
      </c>
      <c r="U126">
        <v>70.5</v>
      </c>
      <c r="V126">
        <v>68.38</v>
      </c>
      <c r="W126">
        <v>74.11</v>
      </c>
      <c r="Y126">
        <v>70.89</v>
      </c>
      <c r="Z126">
        <v>23</v>
      </c>
      <c r="AA126">
        <v>24</v>
      </c>
      <c r="AB126">
        <v>15</v>
      </c>
      <c r="AC126">
        <v>27</v>
      </c>
      <c r="AE126">
        <v>5</v>
      </c>
      <c r="AF126">
        <v>5</v>
      </c>
      <c r="AG126">
        <v>5</v>
      </c>
      <c r="AH126">
        <v>9</v>
      </c>
      <c r="AJ126">
        <v>27</v>
      </c>
    </row>
    <row r="127" spans="1:36" x14ac:dyDescent="0.25">
      <c r="A127" s="3" t="str">
        <f t="shared" si="1"/>
        <v>Minji Park</v>
      </c>
      <c r="B127" s="4">
        <v>45949</v>
      </c>
      <c r="C127" t="s">
        <v>867</v>
      </c>
      <c r="D127" t="s">
        <v>868</v>
      </c>
      <c r="E127" t="s">
        <v>869</v>
      </c>
      <c r="F127" t="s">
        <v>870</v>
      </c>
      <c r="I127" t="s">
        <v>873</v>
      </c>
      <c r="J127" t="s">
        <v>916</v>
      </c>
      <c r="K127">
        <v>27</v>
      </c>
      <c r="L127">
        <v>70</v>
      </c>
      <c r="M127">
        <v>70</v>
      </c>
      <c r="N127">
        <v>72</v>
      </c>
      <c r="O127">
        <v>73</v>
      </c>
      <c r="Q127">
        <v>285</v>
      </c>
      <c r="R127">
        <v>72.209999999999994</v>
      </c>
      <c r="S127">
        <v>71.709999999999994</v>
      </c>
      <c r="T127">
        <v>70.58</v>
      </c>
      <c r="U127">
        <v>69.5</v>
      </c>
      <c r="V127">
        <v>71.38</v>
      </c>
      <c r="W127">
        <v>72.11</v>
      </c>
      <c r="Y127">
        <v>70.89</v>
      </c>
      <c r="Z127">
        <v>23</v>
      </c>
      <c r="AA127">
        <v>18</v>
      </c>
      <c r="AB127">
        <v>24</v>
      </c>
      <c r="AC127">
        <v>27</v>
      </c>
      <c r="AE127">
        <v>5</v>
      </c>
      <c r="AF127">
        <v>4</v>
      </c>
      <c r="AG127">
        <v>7</v>
      </c>
      <c r="AH127">
        <v>9</v>
      </c>
      <c r="AJ127">
        <v>27</v>
      </c>
    </row>
    <row r="128" spans="1:36" x14ac:dyDescent="0.25">
      <c r="A128" s="3" t="str">
        <f t="shared" si="1"/>
        <v>Uhjin Seo</v>
      </c>
      <c r="B128" s="4">
        <v>45949</v>
      </c>
      <c r="C128" t="s">
        <v>867</v>
      </c>
      <c r="D128" t="s">
        <v>868</v>
      </c>
      <c r="E128" t="s">
        <v>869</v>
      </c>
      <c r="F128" t="s">
        <v>870</v>
      </c>
      <c r="I128" t="s">
        <v>888</v>
      </c>
      <c r="J128" t="s">
        <v>917</v>
      </c>
      <c r="K128">
        <v>27</v>
      </c>
      <c r="L128">
        <v>68</v>
      </c>
      <c r="M128">
        <v>73</v>
      </c>
      <c r="N128">
        <v>73</v>
      </c>
      <c r="O128">
        <v>71</v>
      </c>
      <c r="Q128">
        <v>285</v>
      </c>
      <c r="R128">
        <v>72.209999999999994</v>
      </c>
      <c r="S128">
        <v>71.709999999999994</v>
      </c>
      <c r="T128">
        <v>68.58</v>
      </c>
      <c r="U128">
        <v>72.5</v>
      </c>
      <c r="V128">
        <v>72.38</v>
      </c>
      <c r="W128">
        <v>70.11</v>
      </c>
      <c r="Y128">
        <v>70.89</v>
      </c>
      <c r="Z128">
        <v>10</v>
      </c>
      <c r="AA128">
        <v>24</v>
      </c>
      <c r="AB128">
        <v>33</v>
      </c>
      <c r="AC128">
        <v>27</v>
      </c>
      <c r="AE128">
        <v>3</v>
      </c>
      <c r="AF128">
        <v>5</v>
      </c>
      <c r="AG128">
        <v>9</v>
      </c>
      <c r="AH128">
        <v>9</v>
      </c>
      <c r="AJ128">
        <v>27</v>
      </c>
    </row>
    <row r="129" spans="1:36" x14ac:dyDescent="0.25">
      <c r="A129" s="3" t="str">
        <f t="shared" si="1"/>
        <v>Kabin Choi</v>
      </c>
      <c r="B129" s="4">
        <v>45949</v>
      </c>
      <c r="C129" t="s">
        <v>867</v>
      </c>
      <c r="D129" t="s">
        <v>868</v>
      </c>
      <c r="E129" t="s">
        <v>869</v>
      </c>
      <c r="F129" t="s">
        <v>870</v>
      </c>
      <c r="I129" t="s">
        <v>909</v>
      </c>
      <c r="J129" t="s">
        <v>918</v>
      </c>
      <c r="K129">
        <v>32</v>
      </c>
      <c r="L129">
        <v>72</v>
      </c>
      <c r="M129">
        <v>72</v>
      </c>
      <c r="N129">
        <v>68</v>
      </c>
      <c r="O129">
        <v>74</v>
      </c>
      <c r="Q129">
        <v>286</v>
      </c>
      <c r="R129">
        <v>72.209999999999994</v>
      </c>
      <c r="S129">
        <v>71.709999999999994</v>
      </c>
      <c r="T129">
        <v>72.58</v>
      </c>
      <c r="U129">
        <v>71.5</v>
      </c>
      <c r="V129">
        <v>67.38</v>
      </c>
      <c r="W129">
        <v>73.11</v>
      </c>
      <c r="Y129">
        <v>71.14</v>
      </c>
      <c r="Z129">
        <v>50</v>
      </c>
      <c r="AA129">
        <v>43</v>
      </c>
      <c r="AB129">
        <v>24</v>
      </c>
      <c r="AC129">
        <v>32</v>
      </c>
      <c r="AE129">
        <v>7</v>
      </c>
      <c r="AF129">
        <v>8</v>
      </c>
      <c r="AG129">
        <v>7</v>
      </c>
      <c r="AH129">
        <v>10</v>
      </c>
      <c r="AJ129">
        <v>32</v>
      </c>
    </row>
    <row r="130" spans="1:36" x14ac:dyDescent="0.25">
      <c r="A130" s="3" t="str">
        <f t="shared" ref="A130:A193" si="2">IF(J130="","",CONCATENATE(J130," ",I130))</f>
        <v>Joori Jeong</v>
      </c>
      <c r="B130" s="4">
        <v>45949</v>
      </c>
      <c r="C130" t="s">
        <v>867</v>
      </c>
      <c r="D130" t="s">
        <v>868</v>
      </c>
      <c r="E130" t="s">
        <v>869</v>
      </c>
      <c r="F130" t="s">
        <v>870</v>
      </c>
      <c r="I130" t="s">
        <v>875</v>
      </c>
      <c r="J130" t="s">
        <v>919</v>
      </c>
      <c r="K130">
        <v>32</v>
      </c>
      <c r="L130">
        <v>71</v>
      </c>
      <c r="M130">
        <v>73</v>
      </c>
      <c r="N130">
        <v>72</v>
      </c>
      <c r="O130">
        <v>70</v>
      </c>
      <c r="Q130">
        <v>286</v>
      </c>
      <c r="R130">
        <v>72.209999999999994</v>
      </c>
      <c r="S130">
        <v>71.709999999999994</v>
      </c>
      <c r="T130">
        <v>71.58</v>
      </c>
      <c r="U130">
        <v>72.5</v>
      </c>
      <c r="V130">
        <v>71.38</v>
      </c>
      <c r="W130">
        <v>69.11</v>
      </c>
      <c r="Y130">
        <v>71.14</v>
      </c>
      <c r="Z130">
        <v>36</v>
      </c>
      <c r="AA130">
        <v>43</v>
      </c>
      <c r="AB130">
        <v>43</v>
      </c>
      <c r="AC130">
        <v>32</v>
      </c>
      <c r="AE130">
        <v>6</v>
      </c>
      <c r="AF130">
        <v>8</v>
      </c>
      <c r="AG130">
        <v>11</v>
      </c>
      <c r="AH130">
        <v>10</v>
      </c>
      <c r="AJ130">
        <v>32</v>
      </c>
    </row>
    <row r="131" spans="1:36" x14ac:dyDescent="0.25">
      <c r="A131" s="3" t="str">
        <f t="shared" si="2"/>
        <v>Yesung Jun</v>
      </c>
      <c r="B131" s="4">
        <v>45949</v>
      </c>
      <c r="C131" t="s">
        <v>867</v>
      </c>
      <c r="D131" t="s">
        <v>868</v>
      </c>
      <c r="E131" t="s">
        <v>869</v>
      </c>
      <c r="F131" t="s">
        <v>870</v>
      </c>
      <c r="I131" t="s">
        <v>920</v>
      </c>
      <c r="J131" t="s">
        <v>921</v>
      </c>
      <c r="K131">
        <v>32</v>
      </c>
      <c r="L131">
        <v>70</v>
      </c>
      <c r="M131">
        <v>72</v>
      </c>
      <c r="N131">
        <v>73</v>
      </c>
      <c r="O131">
        <v>71</v>
      </c>
      <c r="Q131">
        <v>286</v>
      </c>
      <c r="R131">
        <v>72.209999999999994</v>
      </c>
      <c r="S131">
        <v>71.709999999999994</v>
      </c>
      <c r="T131">
        <v>70.58</v>
      </c>
      <c r="U131">
        <v>71.5</v>
      </c>
      <c r="V131">
        <v>72.38</v>
      </c>
      <c r="W131">
        <v>70.11</v>
      </c>
      <c r="Y131">
        <v>71.14</v>
      </c>
      <c r="Z131">
        <v>23</v>
      </c>
      <c r="AA131">
        <v>31</v>
      </c>
      <c r="AB131">
        <v>38</v>
      </c>
      <c r="AC131">
        <v>32</v>
      </c>
      <c r="AE131">
        <v>5</v>
      </c>
      <c r="AF131">
        <v>6</v>
      </c>
      <c r="AG131">
        <v>10</v>
      </c>
      <c r="AH131">
        <v>10</v>
      </c>
      <c r="AJ131">
        <v>32</v>
      </c>
    </row>
    <row r="132" spans="1:36" x14ac:dyDescent="0.25">
      <c r="A132" s="3" t="str">
        <f t="shared" si="2"/>
        <v>Jaehee Kim</v>
      </c>
      <c r="B132" s="4">
        <v>45949</v>
      </c>
      <c r="C132" t="s">
        <v>867</v>
      </c>
      <c r="D132" t="s">
        <v>868</v>
      </c>
      <c r="E132" t="s">
        <v>869</v>
      </c>
      <c r="F132" t="s">
        <v>870</v>
      </c>
      <c r="I132" t="s">
        <v>900</v>
      </c>
      <c r="J132" t="s">
        <v>922</v>
      </c>
      <c r="K132">
        <v>32</v>
      </c>
      <c r="L132">
        <v>69</v>
      </c>
      <c r="M132">
        <v>69</v>
      </c>
      <c r="N132">
        <v>71</v>
      </c>
      <c r="O132">
        <v>77</v>
      </c>
      <c r="Q132">
        <v>286</v>
      </c>
      <c r="R132">
        <v>72.209999999999994</v>
      </c>
      <c r="S132">
        <v>71.709999999999994</v>
      </c>
      <c r="T132">
        <v>69.58</v>
      </c>
      <c r="U132">
        <v>68.5</v>
      </c>
      <c r="V132">
        <v>70.38</v>
      </c>
      <c r="W132">
        <v>76.11</v>
      </c>
      <c r="Y132">
        <v>71.14</v>
      </c>
      <c r="Z132">
        <v>16</v>
      </c>
      <c r="AA132">
        <v>4</v>
      </c>
      <c r="AB132">
        <v>8</v>
      </c>
      <c r="AC132">
        <v>32</v>
      </c>
      <c r="AE132">
        <v>4</v>
      </c>
      <c r="AF132">
        <v>2</v>
      </c>
      <c r="AG132">
        <v>4</v>
      </c>
      <c r="AH132">
        <v>10</v>
      </c>
      <c r="AJ132">
        <v>32</v>
      </c>
    </row>
    <row r="133" spans="1:36" x14ac:dyDescent="0.25">
      <c r="A133" s="3" t="str">
        <f t="shared" si="2"/>
        <v>Minju Kim</v>
      </c>
      <c r="B133" s="4">
        <v>45949</v>
      </c>
      <c r="C133" t="s">
        <v>867</v>
      </c>
      <c r="D133" t="s">
        <v>868</v>
      </c>
      <c r="E133" t="s">
        <v>869</v>
      </c>
      <c r="F133" t="s">
        <v>870</v>
      </c>
      <c r="I133" t="s">
        <v>900</v>
      </c>
      <c r="J133" t="s">
        <v>923</v>
      </c>
      <c r="K133">
        <v>32</v>
      </c>
      <c r="L133">
        <v>69</v>
      </c>
      <c r="M133">
        <v>73</v>
      </c>
      <c r="N133">
        <v>75</v>
      </c>
      <c r="O133">
        <v>69</v>
      </c>
      <c r="Q133">
        <v>286</v>
      </c>
      <c r="R133">
        <v>72.209999999999994</v>
      </c>
      <c r="S133">
        <v>71.709999999999994</v>
      </c>
      <c r="T133">
        <v>69.58</v>
      </c>
      <c r="U133">
        <v>72.5</v>
      </c>
      <c r="V133">
        <v>74.38</v>
      </c>
      <c r="W133">
        <v>68.11</v>
      </c>
      <c r="Y133">
        <v>71.14</v>
      </c>
      <c r="Z133">
        <v>16</v>
      </c>
      <c r="AA133">
        <v>31</v>
      </c>
      <c r="AB133">
        <v>46</v>
      </c>
      <c r="AC133">
        <v>32</v>
      </c>
      <c r="AE133">
        <v>4</v>
      </c>
      <c r="AF133">
        <v>6</v>
      </c>
      <c r="AG133">
        <v>12</v>
      </c>
      <c r="AH133">
        <v>10</v>
      </c>
      <c r="AJ133">
        <v>32</v>
      </c>
    </row>
    <row r="134" spans="1:36" x14ac:dyDescent="0.25">
      <c r="A134" s="3" t="str">
        <f t="shared" si="2"/>
        <v>Gayoung Lee</v>
      </c>
      <c r="B134" s="4">
        <v>45949</v>
      </c>
      <c r="C134" t="s">
        <v>867</v>
      </c>
      <c r="D134" t="s">
        <v>868</v>
      </c>
      <c r="E134" t="s">
        <v>869</v>
      </c>
      <c r="F134" t="s">
        <v>870</v>
      </c>
      <c r="I134" t="s">
        <v>871</v>
      </c>
      <c r="J134" t="s">
        <v>924</v>
      </c>
      <c r="K134">
        <v>32</v>
      </c>
      <c r="L134">
        <v>72</v>
      </c>
      <c r="M134">
        <v>72</v>
      </c>
      <c r="N134">
        <v>69</v>
      </c>
      <c r="O134">
        <v>73</v>
      </c>
      <c r="Q134">
        <v>286</v>
      </c>
      <c r="R134">
        <v>72.209999999999994</v>
      </c>
      <c r="S134">
        <v>71.709999999999994</v>
      </c>
      <c r="T134">
        <v>72.58</v>
      </c>
      <c r="U134">
        <v>71.5</v>
      </c>
      <c r="V134">
        <v>68.38</v>
      </c>
      <c r="W134">
        <v>72.11</v>
      </c>
      <c r="Y134">
        <v>71.14</v>
      </c>
      <c r="Z134">
        <v>50</v>
      </c>
      <c r="AA134">
        <v>43</v>
      </c>
      <c r="AB134">
        <v>30</v>
      </c>
      <c r="AC134">
        <v>32</v>
      </c>
      <c r="AE134">
        <v>7</v>
      </c>
      <c r="AF134">
        <v>8</v>
      </c>
      <c r="AG134">
        <v>8</v>
      </c>
      <c r="AH134">
        <v>10</v>
      </c>
      <c r="AJ134">
        <v>32</v>
      </c>
    </row>
    <row r="135" spans="1:36" x14ac:dyDescent="0.25">
      <c r="A135" s="3" t="str">
        <f t="shared" si="2"/>
        <v>Ji Hyeon Lee</v>
      </c>
      <c r="B135" s="4">
        <v>45949</v>
      </c>
      <c r="C135" t="s">
        <v>867</v>
      </c>
      <c r="D135" t="s">
        <v>868</v>
      </c>
      <c r="E135" t="s">
        <v>869</v>
      </c>
      <c r="F135" t="s">
        <v>870</v>
      </c>
      <c r="I135" t="s">
        <v>871</v>
      </c>
      <c r="J135" t="s">
        <v>925</v>
      </c>
      <c r="K135">
        <v>32</v>
      </c>
      <c r="L135">
        <v>72</v>
      </c>
      <c r="M135">
        <v>72</v>
      </c>
      <c r="N135">
        <v>69</v>
      </c>
      <c r="O135">
        <v>73</v>
      </c>
      <c r="Q135">
        <v>286</v>
      </c>
      <c r="R135">
        <v>72.209999999999994</v>
      </c>
      <c r="S135">
        <v>71.709999999999994</v>
      </c>
      <c r="T135">
        <v>72.58</v>
      </c>
      <c r="U135">
        <v>71.5</v>
      </c>
      <c r="V135">
        <v>68.38</v>
      </c>
      <c r="W135">
        <v>72.11</v>
      </c>
      <c r="Y135">
        <v>71.14</v>
      </c>
      <c r="Z135">
        <v>50</v>
      </c>
      <c r="AA135">
        <v>43</v>
      </c>
      <c r="AB135">
        <v>30</v>
      </c>
      <c r="AC135">
        <v>32</v>
      </c>
      <c r="AE135">
        <v>7</v>
      </c>
      <c r="AF135">
        <v>8</v>
      </c>
      <c r="AG135">
        <v>8</v>
      </c>
      <c r="AH135">
        <v>10</v>
      </c>
      <c r="AJ135">
        <v>32</v>
      </c>
    </row>
    <row r="136" spans="1:36" x14ac:dyDescent="0.25">
      <c r="A136" s="3" t="str">
        <f t="shared" si="2"/>
        <v>Jiwon Han</v>
      </c>
      <c r="B136" s="4">
        <v>45949</v>
      </c>
      <c r="C136" t="s">
        <v>867</v>
      </c>
      <c r="D136" t="s">
        <v>868</v>
      </c>
      <c r="E136" t="s">
        <v>869</v>
      </c>
      <c r="F136" t="s">
        <v>870</v>
      </c>
      <c r="I136" t="s">
        <v>878</v>
      </c>
      <c r="J136" t="s">
        <v>885</v>
      </c>
      <c r="K136">
        <v>39</v>
      </c>
      <c r="L136">
        <v>71</v>
      </c>
      <c r="M136">
        <v>70</v>
      </c>
      <c r="N136">
        <v>74</v>
      </c>
      <c r="O136">
        <v>73</v>
      </c>
      <c r="Q136">
        <v>288</v>
      </c>
      <c r="R136">
        <v>72.209999999999994</v>
      </c>
      <c r="S136">
        <v>71.709999999999994</v>
      </c>
      <c r="T136">
        <v>71.58</v>
      </c>
      <c r="U136">
        <v>69.5</v>
      </c>
      <c r="V136">
        <v>73.38</v>
      </c>
      <c r="W136">
        <v>72.11</v>
      </c>
      <c r="Y136">
        <v>71.64</v>
      </c>
      <c r="Z136">
        <v>36</v>
      </c>
      <c r="AA136">
        <v>24</v>
      </c>
      <c r="AB136">
        <v>38</v>
      </c>
      <c r="AC136">
        <v>39</v>
      </c>
      <c r="AE136">
        <v>6</v>
      </c>
      <c r="AF136">
        <v>5</v>
      </c>
      <c r="AG136">
        <v>10</v>
      </c>
      <c r="AH136">
        <v>12</v>
      </c>
      <c r="AJ136">
        <v>39</v>
      </c>
    </row>
    <row r="137" spans="1:36" x14ac:dyDescent="0.25">
      <c r="A137" s="3" t="str">
        <f t="shared" si="2"/>
        <v>Jeongmee Hwang</v>
      </c>
      <c r="B137" s="4">
        <v>45949</v>
      </c>
      <c r="C137" t="s">
        <v>867</v>
      </c>
      <c r="D137" t="s">
        <v>868</v>
      </c>
      <c r="E137" t="s">
        <v>869</v>
      </c>
      <c r="F137" t="s">
        <v>870</v>
      </c>
      <c r="I137" t="s">
        <v>882</v>
      </c>
      <c r="J137" t="s">
        <v>926</v>
      </c>
      <c r="K137">
        <v>39</v>
      </c>
      <c r="L137">
        <v>67</v>
      </c>
      <c r="M137">
        <v>69</v>
      </c>
      <c r="N137">
        <v>76</v>
      </c>
      <c r="O137">
        <v>76</v>
      </c>
      <c r="Q137">
        <v>288</v>
      </c>
      <c r="R137">
        <v>72.209999999999994</v>
      </c>
      <c r="S137">
        <v>71.709999999999994</v>
      </c>
      <c r="T137">
        <v>67.58</v>
      </c>
      <c r="U137">
        <v>68.5</v>
      </c>
      <c r="V137">
        <v>75.38</v>
      </c>
      <c r="W137">
        <v>75.11</v>
      </c>
      <c r="Y137">
        <v>71.64</v>
      </c>
      <c r="Z137">
        <v>4</v>
      </c>
      <c r="AA137">
        <v>1</v>
      </c>
      <c r="AB137">
        <v>24</v>
      </c>
      <c r="AC137">
        <v>39</v>
      </c>
      <c r="AE137">
        <v>2</v>
      </c>
      <c r="AF137">
        <v>0</v>
      </c>
      <c r="AG137">
        <v>7</v>
      </c>
      <c r="AH137">
        <v>12</v>
      </c>
      <c r="AJ137">
        <v>39</v>
      </c>
    </row>
    <row r="138" spans="1:36" x14ac:dyDescent="0.25">
      <c r="A138" s="3" t="str">
        <f t="shared" si="2"/>
        <v>Chaeeun2 Lee</v>
      </c>
      <c r="B138" s="4">
        <v>45949</v>
      </c>
      <c r="C138" t="s">
        <v>867</v>
      </c>
      <c r="D138" t="s">
        <v>868</v>
      </c>
      <c r="E138" t="s">
        <v>869</v>
      </c>
      <c r="F138" t="s">
        <v>870</v>
      </c>
      <c r="I138" t="s">
        <v>871</v>
      </c>
      <c r="J138" t="s">
        <v>927</v>
      </c>
      <c r="K138">
        <v>39</v>
      </c>
      <c r="L138">
        <v>69</v>
      </c>
      <c r="M138">
        <v>76</v>
      </c>
      <c r="N138">
        <v>73</v>
      </c>
      <c r="O138">
        <v>70</v>
      </c>
      <c r="Q138">
        <v>288</v>
      </c>
      <c r="R138">
        <v>72.209999999999994</v>
      </c>
      <c r="S138">
        <v>71.709999999999994</v>
      </c>
      <c r="T138">
        <v>69.58</v>
      </c>
      <c r="U138">
        <v>75.5</v>
      </c>
      <c r="V138">
        <v>72.38</v>
      </c>
      <c r="W138">
        <v>69.11</v>
      </c>
      <c r="Y138">
        <v>71.64</v>
      </c>
      <c r="Z138">
        <v>16</v>
      </c>
      <c r="AA138">
        <v>60</v>
      </c>
      <c r="AB138">
        <v>51</v>
      </c>
      <c r="AC138">
        <v>39</v>
      </c>
      <c r="AE138">
        <v>4</v>
      </c>
      <c r="AF138">
        <v>9</v>
      </c>
      <c r="AG138">
        <v>13</v>
      </c>
      <c r="AH138">
        <v>12</v>
      </c>
      <c r="AJ138">
        <v>39</v>
      </c>
    </row>
    <row r="139" spans="1:36" x14ac:dyDescent="0.25">
      <c r="A139" s="3" t="str">
        <f t="shared" si="2"/>
        <v>Seungyeon Lee</v>
      </c>
      <c r="B139" s="4">
        <v>45949</v>
      </c>
      <c r="C139" t="s">
        <v>867</v>
      </c>
      <c r="D139" t="s">
        <v>868</v>
      </c>
      <c r="E139" t="s">
        <v>869</v>
      </c>
      <c r="F139" t="s">
        <v>870</v>
      </c>
      <c r="I139" t="s">
        <v>871</v>
      </c>
      <c r="J139" t="s">
        <v>928</v>
      </c>
      <c r="K139">
        <v>39</v>
      </c>
      <c r="L139">
        <v>70</v>
      </c>
      <c r="M139">
        <v>72</v>
      </c>
      <c r="N139">
        <v>72</v>
      </c>
      <c r="O139">
        <v>74</v>
      </c>
      <c r="Q139">
        <v>288</v>
      </c>
      <c r="R139">
        <v>72.209999999999994</v>
      </c>
      <c r="S139">
        <v>71.709999999999994</v>
      </c>
      <c r="T139">
        <v>70.58</v>
      </c>
      <c r="U139">
        <v>71.5</v>
      </c>
      <c r="V139">
        <v>71.38</v>
      </c>
      <c r="W139">
        <v>73.11</v>
      </c>
      <c r="Y139">
        <v>71.64</v>
      </c>
      <c r="Z139">
        <v>23</v>
      </c>
      <c r="AA139">
        <v>31</v>
      </c>
      <c r="AB139">
        <v>33</v>
      </c>
      <c r="AC139">
        <v>39</v>
      </c>
      <c r="AE139">
        <v>5</v>
      </c>
      <c r="AF139">
        <v>6</v>
      </c>
      <c r="AG139">
        <v>9</v>
      </c>
      <c r="AH139">
        <v>12</v>
      </c>
      <c r="AJ139">
        <v>39</v>
      </c>
    </row>
    <row r="140" spans="1:36" x14ac:dyDescent="0.25">
      <c r="A140" s="3" t="str">
        <f t="shared" si="2"/>
        <v>Dasom Ma</v>
      </c>
      <c r="B140" s="4">
        <v>45949</v>
      </c>
      <c r="C140" t="s">
        <v>867</v>
      </c>
      <c r="D140" t="s">
        <v>868</v>
      </c>
      <c r="E140" t="s">
        <v>869</v>
      </c>
      <c r="F140" t="s">
        <v>870</v>
      </c>
      <c r="I140" t="s">
        <v>929</v>
      </c>
      <c r="J140" t="s">
        <v>930</v>
      </c>
      <c r="K140">
        <v>39</v>
      </c>
      <c r="L140">
        <v>71</v>
      </c>
      <c r="M140">
        <v>73</v>
      </c>
      <c r="N140">
        <v>71</v>
      </c>
      <c r="O140">
        <v>73</v>
      </c>
      <c r="Q140">
        <v>288</v>
      </c>
      <c r="R140">
        <v>72.209999999999994</v>
      </c>
      <c r="S140">
        <v>71.709999999999994</v>
      </c>
      <c r="T140">
        <v>71.58</v>
      </c>
      <c r="U140">
        <v>72.5</v>
      </c>
      <c r="V140">
        <v>70.38</v>
      </c>
      <c r="W140">
        <v>72.11</v>
      </c>
      <c r="Y140">
        <v>71.64</v>
      </c>
      <c r="Z140">
        <v>36</v>
      </c>
      <c r="AA140">
        <v>43</v>
      </c>
      <c r="AB140">
        <v>38</v>
      </c>
      <c r="AC140">
        <v>39</v>
      </c>
      <c r="AE140">
        <v>6</v>
      </c>
      <c r="AF140">
        <v>8</v>
      </c>
      <c r="AG140">
        <v>10</v>
      </c>
      <c r="AH140">
        <v>12</v>
      </c>
      <c r="AJ140">
        <v>39</v>
      </c>
    </row>
    <row r="141" spans="1:36" x14ac:dyDescent="0.25">
      <c r="A141" s="3" t="str">
        <f t="shared" si="2"/>
        <v>Seunghui Ro</v>
      </c>
      <c r="B141" s="4">
        <v>45949</v>
      </c>
      <c r="C141" t="s">
        <v>867</v>
      </c>
      <c r="D141" t="s">
        <v>868</v>
      </c>
      <c r="E141" t="s">
        <v>869</v>
      </c>
      <c r="F141" t="s">
        <v>870</v>
      </c>
      <c r="I141" t="s">
        <v>931</v>
      </c>
      <c r="J141" t="s">
        <v>932</v>
      </c>
      <c r="K141">
        <v>39</v>
      </c>
      <c r="L141">
        <v>70</v>
      </c>
      <c r="M141">
        <v>70</v>
      </c>
      <c r="N141">
        <v>74</v>
      </c>
      <c r="O141">
        <v>74</v>
      </c>
      <c r="Q141">
        <v>288</v>
      </c>
      <c r="R141">
        <v>72.209999999999994</v>
      </c>
      <c r="S141">
        <v>71.709999999999994</v>
      </c>
      <c r="T141">
        <v>70.58</v>
      </c>
      <c r="U141">
        <v>69.5</v>
      </c>
      <c r="V141">
        <v>73.38</v>
      </c>
      <c r="W141">
        <v>73.11</v>
      </c>
      <c r="Y141">
        <v>71.64</v>
      </c>
      <c r="Z141">
        <v>23</v>
      </c>
      <c r="AA141">
        <v>18</v>
      </c>
      <c r="AB141">
        <v>33</v>
      </c>
      <c r="AC141">
        <v>39</v>
      </c>
      <c r="AE141">
        <v>5</v>
      </c>
      <c r="AF141">
        <v>4</v>
      </c>
      <c r="AG141">
        <v>9</v>
      </c>
      <c r="AH141">
        <v>12</v>
      </c>
      <c r="AJ141">
        <v>39</v>
      </c>
    </row>
    <row r="142" spans="1:36" x14ac:dyDescent="0.25">
      <c r="A142" s="3" t="str">
        <f t="shared" si="2"/>
        <v>Songyi Ahn</v>
      </c>
      <c r="B142" s="4">
        <v>45949</v>
      </c>
      <c r="C142" t="s">
        <v>867</v>
      </c>
      <c r="D142" t="s">
        <v>868</v>
      </c>
      <c r="E142" t="s">
        <v>869</v>
      </c>
      <c r="F142" t="s">
        <v>870</v>
      </c>
      <c r="I142" t="s">
        <v>933</v>
      </c>
      <c r="J142" t="s">
        <v>934</v>
      </c>
      <c r="K142">
        <v>45</v>
      </c>
      <c r="L142">
        <v>71</v>
      </c>
      <c r="M142">
        <v>73</v>
      </c>
      <c r="N142">
        <v>73</v>
      </c>
      <c r="O142">
        <v>72</v>
      </c>
      <c r="Q142">
        <v>289</v>
      </c>
      <c r="R142">
        <v>72.209999999999994</v>
      </c>
      <c r="S142">
        <v>71.709999999999994</v>
      </c>
      <c r="T142">
        <v>71.58</v>
      </c>
      <c r="U142">
        <v>72.5</v>
      </c>
      <c r="V142">
        <v>72.38</v>
      </c>
      <c r="W142">
        <v>71.11</v>
      </c>
      <c r="Y142">
        <v>71.89</v>
      </c>
      <c r="Z142">
        <v>36</v>
      </c>
      <c r="AA142">
        <v>43</v>
      </c>
      <c r="AB142">
        <v>46</v>
      </c>
      <c r="AC142">
        <v>45</v>
      </c>
      <c r="AE142">
        <v>6</v>
      </c>
      <c r="AF142">
        <v>8</v>
      </c>
      <c r="AG142">
        <v>12</v>
      </c>
      <c r="AH142">
        <v>13</v>
      </c>
      <c r="AJ142">
        <v>45</v>
      </c>
    </row>
    <row r="143" spans="1:36" x14ac:dyDescent="0.25">
      <c r="A143" s="3" t="str">
        <f t="shared" si="2"/>
        <v>Dain Shin</v>
      </c>
      <c r="B143" s="4">
        <v>45949</v>
      </c>
      <c r="C143" t="s">
        <v>867</v>
      </c>
      <c r="D143" t="s">
        <v>868</v>
      </c>
      <c r="E143" t="s">
        <v>869</v>
      </c>
      <c r="F143" t="s">
        <v>870</v>
      </c>
      <c r="I143" t="s">
        <v>935</v>
      </c>
      <c r="J143" t="s">
        <v>936</v>
      </c>
      <c r="K143">
        <v>45</v>
      </c>
      <c r="L143">
        <v>68</v>
      </c>
      <c r="M143">
        <v>72</v>
      </c>
      <c r="N143">
        <v>77</v>
      </c>
      <c r="O143">
        <v>72</v>
      </c>
      <c r="Q143">
        <v>289</v>
      </c>
      <c r="R143">
        <v>72.209999999999994</v>
      </c>
      <c r="S143">
        <v>71.709999999999994</v>
      </c>
      <c r="T143">
        <v>68.58</v>
      </c>
      <c r="U143">
        <v>71.5</v>
      </c>
      <c r="V143">
        <v>76.38</v>
      </c>
      <c r="W143">
        <v>71.11</v>
      </c>
      <c r="Y143">
        <v>71.89</v>
      </c>
      <c r="Z143">
        <v>10</v>
      </c>
      <c r="AA143">
        <v>18</v>
      </c>
      <c r="AB143">
        <v>46</v>
      </c>
      <c r="AC143">
        <v>45</v>
      </c>
      <c r="AE143">
        <v>3</v>
      </c>
      <c r="AF143">
        <v>4</v>
      </c>
      <c r="AG143">
        <v>12</v>
      </c>
      <c r="AH143">
        <v>13</v>
      </c>
      <c r="AJ143">
        <v>45</v>
      </c>
    </row>
    <row r="144" spans="1:36" x14ac:dyDescent="0.25">
      <c r="A144" s="3" t="str">
        <f t="shared" si="2"/>
        <v>Ga In Ju</v>
      </c>
      <c r="B144" s="4">
        <v>45949</v>
      </c>
      <c r="C144" t="s">
        <v>867</v>
      </c>
      <c r="D144" t="s">
        <v>868</v>
      </c>
      <c r="E144" t="s">
        <v>869</v>
      </c>
      <c r="F144" t="s">
        <v>870</v>
      </c>
      <c r="I144" t="s">
        <v>937</v>
      </c>
      <c r="J144" t="s">
        <v>938</v>
      </c>
      <c r="K144">
        <v>47</v>
      </c>
      <c r="L144">
        <v>72</v>
      </c>
      <c r="M144">
        <v>72</v>
      </c>
      <c r="N144">
        <v>72</v>
      </c>
      <c r="O144">
        <v>74</v>
      </c>
      <c r="Q144">
        <v>290</v>
      </c>
      <c r="R144">
        <v>72.209999999999994</v>
      </c>
      <c r="S144">
        <v>71.709999999999994</v>
      </c>
      <c r="T144">
        <v>72.58</v>
      </c>
      <c r="U144">
        <v>71.5</v>
      </c>
      <c r="V144">
        <v>71.38</v>
      </c>
      <c r="W144">
        <v>73.11</v>
      </c>
      <c r="Y144">
        <v>72.14</v>
      </c>
      <c r="Z144">
        <v>50</v>
      </c>
      <c r="AA144">
        <v>43</v>
      </c>
      <c r="AB144">
        <v>43</v>
      </c>
      <c r="AC144">
        <v>47</v>
      </c>
      <c r="AE144">
        <v>7</v>
      </c>
      <c r="AF144">
        <v>8</v>
      </c>
      <c r="AG144">
        <v>11</v>
      </c>
      <c r="AH144">
        <v>14</v>
      </c>
      <c r="AJ144">
        <v>47</v>
      </c>
    </row>
    <row r="145" spans="1:36" x14ac:dyDescent="0.25">
      <c r="A145" s="3" t="str">
        <f t="shared" si="2"/>
        <v>Minsun7 Kim</v>
      </c>
      <c r="B145" s="4">
        <v>45949</v>
      </c>
      <c r="C145" t="s">
        <v>867</v>
      </c>
      <c r="D145" t="s">
        <v>868</v>
      </c>
      <c r="E145" t="s">
        <v>869</v>
      </c>
      <c r="F145" t="s">
        <v>870</v>
      </c>
      <c r="I145" t="s">
        <v>900</v>
      </c>
      <c r="J145" t="s">
        <v>939</v>
      </c>
      <c r="K145">
        <v>47</v>
      </c>
      <c r="L145">
        <v>74</v>
      </c>
      <c r="M145">
        <v>70</v>
      </c>
      <c r="N145">
        <v>76</v>
      </c>
      <c r="O145">
        <v>70</v>
      </c>
      <c r="Q145">
        <v>290</v>
      </c>
      <c r="R145">
        <v>72.209999999999994</v>
      </c>
      <c r="S145">
        <v>71.709999999999994</v>
      </c>
      <c r="T145">
        <v>74.58</v>
      </c>
      <c r="U145">
        <v>69.5</v>
      </c>
      <c r="V145">
        <v>75.38</v>
      </c>
      <c r="W145">
        <v>69.11</v>
      </c>
      <c r="Y145">
        <v>72.14</v>
      </c>
      <c r="Z145">
        <v>84</v>
      </c>
      <c r="AA145">
        <v>43</v>
      </c>
      <c r="AB145">
        <v>58</v>
      </c>
      <c r="AC145">
        <v>47</v>
      </c>
      <c r="AE145">
        <v>9</v>
      </c>
      <c r="AF145">
        <v>8</v>
      </c>
      <c r="AG145">
        <v>15</v>
      </c>
      <c r="AH145">
        <v>14</v>
      </c>
      <c r="AJ145">
        <v>47</v>
      </c>
    </row>
    <row r="146" spans="1:36" x14ac:dyDescent="0.25">
      <c r="A146" s="3" t="str">
        <f t="shared" si="2"/>
        <v>Doyeong Park</v>
      </c>
      <c r="B146" s="4">
        <v>45949</v>
      </c>
      <c r="C146" t="s">
        <v>867</v>
      </c>
      <c r="D146" t="s">
        <v>868</v>
      </c>
      <c r="E146" t="s">
        <v>869</v>
      </c>
      <c r="F146" t="s">
        <v>870</v>
      </c>
      <c r="I146" t="s">
        <v>873</v>
      </c>
      <c r="J146" t="s">
        <v>940</v>
      </c>
      <c r="K146">
        <v>47</v>
      </c>
      <c r="L146">
        <v>72</v>
      </c>
      <c r="M146">
        <v>73</v>
      </c>
      <c r="N146">
        <v>75</v>
      </c>
      <c r="O146">
        <v>70</v>
      </c>
      <c r="Q146">
        <v>290</v>
      </c>
      <c r="R146">
        <v>72.209999999999994</v>
      </c>
      <c r="S146">
        <v>71.709999999999994</v>
      </c>
      <c r="T146">
        <v>72.58</v>
      </c>
      <c r="U146">
        <v>72.5</v>
      </c>
      <c r="V146">
        <v>74.38</v>
      </c>
      <c r="W146">
        <v>69.11</v>
      </c>
      <c r="Y146">
        <v>72.14</v>
      </c>
      <c r="Z146">
        <v>50</v>
      </c>
      <c r="AA146">
        <v>60</v>
      </c>
      <c r="AB146">
        <v>58</v>
      </c>
      <c r="AC146">
        <v>47</v>
      </c>
      <c r="AE146">
        <v>7</v>
      </c>
      <c r="AF146">
        <v>9</v>
      </c>
      <c r="AG146">
        <v>15</v>
      </c>
      <c r="AH146">
        <v>14</v>
      </c>
      <c r="AJ146">
        <v>47</v>
      </c>
    </row>
    <row r="147" spans="1:36" x14ac:dyDescent="0.25">
      <c r="A147" s="3" t="str">
        <f t="shared" si="2"/>
        <v>Su A Yoon</v>
      </c>
      <c r="B147" s="4">
        <v>45949</v>
      </c>
      <c r="C147" t="s">
        <v>867</v>
      </c>
      <c r="D147" t="s">
        <v>868</v>
      </c>
      <c r="E147" t="s">
        <v>869</v>
      </c>
      <c r="F147" t="s">
        <v>870</v>
      </c>
      <c r="I147" t="s">
        <v>941</v>
      </c>
      <c r="J147" t="s">
        <v>942</v>
      </c>
      <c r="K147">
        <v>47</v>
      </c>
      <c r="L147">
        <v>69</v>
      </c>
      <c r="M147">
        <v>73</v>
      </c>
      <c r="N147">
        <v>77</v>
      </c>
      <c r="O147">
        <v>71</v>
      </c>
      <c r="Q147">
        <v>290</v>
      </c>
      <c r="R147">
        <v>72.209999999999994</v>
      </c>
      <c r="S147">
        <v>71.709999999999994</v>
      </c>
      <c r="T147">
        <v>69.58</v>
      </c>
      <c r="U147">
        <v>72.5</v>
      </c>
      <c r="V147">
        <v>76.38</v>
      </c>
      <c r="W147">
        <v>70.11</v>
      </c>
      <c r="Y147">
        <v>72.14</v>
      </c>
      <c r="Z147">
        <v>16</v>
      </c>
      <c r="AA147">
        <v>31</v>
      </c>
      <c r="AB147">
        <v>55</v>
      </c>
      <c r="AC147">
        <v>47</v>
      </c>
      <c r="AE147">
        <v>4</v>
      </c>
      <c r="AF147">
        <v>6</v>
      </c>
      <c r="AG147">
        <v>14</v>
      </c>
      <c r="AH147">
        <v>14</v>
      </c>
      <c r="AJ147">
        <v>47</v>
      </c>
    </row>
    <row r="148" spans="1:36" x14ac:dyDescent="0.25">
      <c r="A148" s="3" t="str">
        <f t="shared" si="2"/>
        <v>Min Jeong Hwang</v>
      </c>
      <c r="B148" s="4">
        <v>45949</v>
      </c>
      <c r="C148" t="s">
        <v>867</v>
      </c>
      <c r="D148" t="s">
        <v>868</v>
      </c>
      <c r="E148" t="s">
        <v>869</v>
      </c>
      <c r="F148" t="s">
        <v>870</v>
      </c>
      <c r="I148" t="s">
        <v>882</v>
      </c>
      <c r="J148" t="s">
        <v>943</v>
      </c>
      <c r="K148">
        <v>51</v>
      </c>
      <c r="L148">
        <v>71</v>
      </c>
      <c r="M148">
        <v>74</v>
      </c>
      <c r="N148">
        <v>75</v>
      </c>
      <c r="O148">
        <v>71</v>
      </c>
      <c r="Q148">
        <v>291</v>
      </c>
      <c r="R148">
        <v>72.209999999999994</v>
      </c>
      <c r="S148">
        <v>71.709999999999994</v>
      </c>
      <c r="T148">
        <v>71.58</v>
      </c>
      <c r="U148">
        <v>73.5</v>
      </c>
      <c r="V148">
        <v>74.38</v>
      </c>
      <c r="W148">
        <v>70.11</v>
      </c>
      <c r="Y148">
        <v>72.39</v>
      </c>
      <c r="Z148">
        <v>36</v>
      </c>
      <c r="AA148">
        <v>60</v>
      </c>
      <c r="AB148">
        <v>58</v>
      </c>
      <c r="AC148">
        <v>51</v>
      </c>
      <c r="AE148">
        <v>6</v>
      </c>
      <c r="AF148">
        <v>9</v>
      </c>
      <c r="AG148">
        <v>15</v>
      </c>
      <c r="AH148">
        <v>15</v>
      </c>
      <c r="AJ148">
        <v>51</v>
      </c>
    </row>
    <row r="149" spans="1:36" x14ac:dyDescent="0.25">
      <c r="A149" s="3" t="str">
        <f t="shared" si="2"/>
        <v>Minsol Kim</v>
      </c>
      <c r="B149" s="4">
        <v>45949</v>
      </c>
      <c r="C149" t="s">
        <v>867</v>
      </c>
      <c r="D149" t="s">
        <v>868</v>
      </c>
      <c r="E149" t="s">
        <v>869</v>
      </c>
      <c r="F149" t="s">
        <v>870</v>
      </c>
      <c r="I149" t="s">
        <v>900</v>
      </c>
      <c r="J149" t="s">
        <v>944</v>
      </c>
      <c r="K149">
        <v>51</v>
      </c>
      <c r="L149">
        <v>73</v>
      </c>
      <c r="M149">
        <v>70</v>
      </c>
      <c r="N149">
        <v>74</v>
      </c>
      <c r="O149">
        <v>74</v>
      </c>
      <c r="Q149">
        <v>291</v>
      </c>
      <c r="R149">
        <v>72.209999999999994</v>
      </c>
      <c r="S149">
        <v>71.709999999999994</v>
      </c>
      <c r="T149">
        <v>73.58</v>
      </c>
      <c r="U149">
        <v>69.5</v>
      </c>
      <c r="V149">
        <v>73.38</v>
      </c>
      <c r="W149">
        <v>73.11</v>
      </c>
      <c r="Y149">
        <v>72.39</v>
      </c>
      <c r="Z149">
        <v>72</v>
      </c>
      <c r="AA149">
        <v>40</v>
      </c>
      <c r="AB149">
        <v>46</v>
      </c>
      <c r="AC149">
        <v>51</v>
      </c>
      <c r="AE149">
        <v>8</v>
      </c>
      <c r="AF149">
        <v>7</v>
      </c>
      <c r="AG149">
        <v>12</v>
      </c>
      <c r="AH149">
        <v>15</v>
      </c>
      <c r="AJ149">
        <v>51</v>
      </c>
    </row>
    <row r="150" spans="1:36" x14ac:dyDescent="0.25">
      <c r="A150" s="3" t="str">
        <f t="shared" si="2"/>
        <v>Jinyoung2 Hong</v>
      </c>
      <c r="B150" s="4">
        <v>45949</v>
      </c>
      <c r="C150" t="s">
        <v>867</v>
      </c>
      <c r="D150" t="s">
        <v>868</v>
      </c>
      <c r="E150" t="s">
        <v>869</v>
      </c>
      <c r="F150" t="s">
        <v>870</v>
      </c>
      <c r="I150" t="s">
        <v>897</v>
      </c>
      <c r="J150" t="s">
        <v>945</v>
      </c>
      <c r="K150">
        <v>53</v>
      </c>
      <c r="L150">
        <v>71</v>
      </c>
      <c r="M150">
        <v>71</v>
      </c>
      <c r="N150">
        <v>72</v>
      </c>
      <c r="O150">
        <v>78</v>
      </c>
      <c r="Q150">
        <v>292</v>
      </c>
      <c r="R150">
        <v>72.209999999999994</v>
      </c>
      <c r="S150">
        <v>71.709999999999994</v>
      </c>
      <c r="T150">
        <v>71.58</v>
      </c>
      <c r="U150">
        <v>70.5</v>
      </c>
      <c r="V150">
        <v>71.38</v>
      </c>
      <c r="W150">
        <v>77.11</v>
      </c>
      <c r="Y150">
        <v>72.64</v>
      </c>
      <c r="Z150">
        <v>36</v>
      </c>
      <c r="AA150">
        <v>31</v>
      </c>
      <c r="AB150">
        <v>33</v>
      </c>
      <c r="AC150">
        <v>53</v>
      </c>
      <c r="AE150">
        <v>6</v>
      </c>
      <c r="AF150">
        <v>6</v>
      </c>
      <c r="AG150">
        <v>9</v>
      </c>
      <c r="AH150">
        <v>16</v>
      </c>
      <c r="AJ150">
        <v>53</v>
      </c>
    </row>
    <row r="151" spans="1:36" x14ac:dyDescent="0.25">
      <c r="A151" s="3" t="str">
        <f t="shared" si="2"/>
        <v>Suyeon Jang</v>
      </c>
      <c r="B151" s="4">
        <v>45949</v>
      </c>
      <c r="C151" t="s">
        <v>867</v>
      </c>
      <c r="D151" t="s">
        <v>868</v>
      </c>
      <c r="E151" t="s">
        <v>869</v>
      </c>
      <c r="F151" t="s">
        <v>870</v>
      </c>
      <c r="I151" t="s">
        <v>946</v>
      </c>
      <c r="J151" t="s">
        <v>947</v>
      </c>
      <c r="K151">
        <v>53</v>
      </c>
      <c r="L151">
        <v>72</v>
      </c>
      <c r="M151">
        <v>73</v>
      </c>
      <c r="N151">
        <v>71</v>
      </c>
      <c r="O151">
        <v>76</v>
      </c>
      <c r="Q151">
        <v>292</v>
      </c>
      <c r="R151">
        <v>72.209999999999994</v>
      </c>
      <c r="S151">
        <v>71.709999999999994</v>
      </c>
      <c r="T151">
        <v>72.58</v>
      </c>
      <c r="U151">
        <v>72.5</v>
      </c>
      <c r="V151">
        <v>70.38</v>
      </c>
      <c r="W151">
        <v>75.11</v>
      </c>
      <c r="Y151">
        <v>72.64</v>
      </c>
      <c r="Z151">
        <v>50</v>
      </c>
      <c r="AA151">
        <v>60</v>
      </c>
      <c r="AB151">
        <v>43</v>
      </c>
      <c r="AC151">
        <v>53</v>
      </c>
      <c r="AE151">
        <v>7</v>
      </c>
      <c r="AF151">
        <v>9</v>
      </c>
      <c r="AG151">
        <v>11</v>
      </c>
      <c r="AH151">
        <v>16</v>
      </c>
      <c r="AJ151">
        <v>53</v>
      </c>
    </row>
    <row r="152" spans="1:36" x14ac:dyDescent="0.25">
      <c r="A152" s="3" t="str">
        <f t="shared" si="2"/>
        <v>Seo Yeon Kwon</v>
      </c>
      <c r="B152" s="4">
        <v>45949</v>
      </c>
      <c r="C152" t="s">
        <v>867</v>
      </c>
      <c r="D152" t="s">
        <v>868</v>
      </c>
      <c r="E152" t="s">
        <v>869</v>
      </c>
      <c r="F152" t="s">
        <v>870</v>
      </c>
      <c r="I152" t="s">
        <v>948</v>
      </c>
      <c r="J152" t="s">
        <v>949</v>
      </c>
      <c r="K152">
        <v>53</v>
      </c>
      <c r="L152">
        <v>72</v>
      </c>
      <c r="M152">
        <v>73</v>
      </c>
      <c r="N152">
        <v>72</v>
      </c>
      <c r="O152">
        <v>75</v>
      </c>
      <c r="Q152">
        <v>292</v>
      </c>
      <c r="R152">
        <v>72.209999999999994</v>
      </c>
      <c r="S152">
        <v>71.709999999999994</v>
      </c>
      <c r="T152">
        <v>72.58</v>
      </c>
      <c r="U152">
        <v>72.5</v>
      </c>
      <c r="V152">
        <v>71.38</v>
      </c>
      <c r="W152">
        <v>74.11</v>
      </c>
      <c r="Y152">
        <v>72.64</v>
      </c>
      <c r="Z152">
        <v>50</v>
      </c>
      <c r="AA152">
        <v>60</v>
      </c>
      <c r="AB152">
        <v>46</v>
      </c>
      <c r="AC152">
        <v>53</v>
      </c>
      <c r="AE152">
        <v>7</v>
      </c>
      <c r="AF152">
        <v>9</v>
      </c>
      <c r="AG152">
        <v>12</v>
      </c>
      <c r="AH152">
        <v>16</v>
      </c>
      <c r="AJ152">
        <v>53</v>
      </c>
    </row>
    <row r="153" spans="1:36" x14ac:dyDescent="0.25">
      <c r="A153" s="3" t="str">
        <f t="shared" si="2"/>
        <v>Geena Yoo</v>
      </c>
      <c r="B153" s="4">
        <v>45949</v>
      </c>
      <c r="C153" t="s">
        <v>867</v>
      </c>
      <c r="D153" t="s">
        <v>868</v>
      </c>
      <c r="E153" t="s">
        <v>869</v>
      </c>
      <c r="F153" t="s">
        <v>870</v>
      </c>
      <c r="I153" t="s">
        <v>880</v>
      </c>
      <c r="J153" t="s">
        <v>950</v>
      </c>
      <c r="K153">
        <v>53</v>
      </c>
      <c r="L153">
        <v>72</v>
      </c>
      <c r="M153">
        <v>70</v>
      </c>
      <c r="N153">
        <v>76</v>
      </c>
      <c r="O153">
        <v>74</v>
      </c>
      <c r="Q153">
        <v>292</v>
      </c>
      <c r="R153">
        <v>72.209999999999994</v>
      </c>
      <c r="S153">
        <v>71.709999999999994</v>
      </c>
      <c r="T153">
        <v>72.58</v>
      </c>
      <c r="U153">
        <v>69.5</v>
      </c>
      <c r="V153">
        <v>75.38</v>
      </c>
      <c r="W153">
        <v>73.11</v>
      </c>
      <c r="Y153">
        <v>72.64</v>
      </c>
      <c r="Z153">
        <v>50</v>
      </c>
      <c r="AA153">
        <v>31</v>
      </c>
      <c r="AB153">
        <v>51</v>
      </c>
      <c r="AC153">
        <v>53</v>
      </c>
      <c r="AE153">
        <v>7</v>
      </c>
      <c r="AF153">
        <v>6</v>
      </c>
      <c r="AG153">
        <v>13</v>
      </c>
      <c r="AH153">
        <v>16</v>
      </c>
      <c r="AJ153">
        <v>53</v>
      </c>
    </row>
    <row r="154" spans="1:36" x14ac:dyDescent="0.25">
      <c r="A154" s="3" t="str">
        <f t="shared" si="2"/>
        <v>Jaravee Boonchant</v>
      </c>
      <c r="B154" s="4">
        <v>45949</v>
      </c>
      <c r="C154" t="s">
        <v>867</v>
      </c>
      <c r="D154" t="s">
        <v>868</v>
      </c>
      <c r="E154" t="s">
        <v>869</v>
      </c>
      <c r="F154" t="s">
        <v>870</v>
      </c>
      <c r="I154" t="s">
        <v>951</v>
      </c>
      <c r="J154" t="s">
        <v>952</v>
      </c>
      <c r="K154">
        <v>57</v>
      </c>
      <c r="L154">
        <v>73</v>
      </c>
      <c r="M154">
        <v>69</v>
      </c>
      <c r="N154">
        <v>79</v>
      </c>
      <c r="O154">
        <v>72</v>
      </c>
      <c r="Q154">
        <v>293</v>
      </c>
      <c r="R154">
        <v>72.209999999999994</v>
      </c>
      <c r="S154">
        <v>71.709999999999994</v>
      </c>
      <c r="T154">
        <v>73.58</v>
      </c>
      <c r="U154">
        <v>68.5</v>
      </c>
      <c r="V154">
        <v>78.38</v>
      </c>
      <c r="W154">
        <v>71.11</v>
      </c>
      <c r="Y154">
        <v>72.89</v>
      </c>
      <c r="Z154">
        <v>72</v>
      </c>
      <c r="AA154">
        <v>31</v>
      </c>
      <c r="AB154">
        <v>64</v>
      </c>
      <c r="AC154">
        <v>57</v>
      </c>
      <c r="AE154">
        <v>8</v>
      </c>
      <c r="AF154">
        <v>6</v>
      </c>
      <c r="AG154">
        <v>16</v>
      </c>
      <c r="AH154">
        <v>17</v>
      </c>
      <c r="AJ154">
        <v>57</v>
      </c>
    </row>
    <row r="155" spans="1:36" x14ac:dyDescent="0.25">
      <c r="A155" s="3" t="str">
        <f t="shared" si="2"/>
        <v>Gayul Kang</v>
      </c>
      <c r="B155" s="4">
        <v>45949</v>
      </c>
      <c r="C155" t="s">
        <v>867</v>
      </c>
      <c r="D155" t="s">
        <v>868</v>
      </c>
      <c r="E155" t="s">
        <v>869</v>
      </c>
      <c r="F155" t="s">
        <v>870</v>
      </c>
      <c r="I155" t="s">
        <v>904</v>
      </c>
      <c r="J155" t="s">
        <v>953</v>
      </c>
      <c r="K155">
        <v>57</v>
      </c>
      <c r="L155">
        <v>70</v>
      </c>
      <c r="M155">
        <v>74</v>
      </c>
      <c r="N155">
        <v>75</v>
      </c>
      <c r="O155">
        <v>74</v>
      </c>
      <c r="Q155">
        <v>293</v>
      </c>
      <c r="R155">
        <v>72.209999999999994</v>
      </c>
      <c r="S155">
        <v>71.709999999999994</v>
      </c>
      <c r="T155">
        <v>70.58</v>
      </c>
      <c r="U155">
        <v>73.5</v>
      </c>
      <c r="V155">
        <v>74.38</v>
      </c>
      <c r="W155">
        <v>73.11</v>
      </c>
      <c r="Y155">
        <v>72.89</v>
      </c>
      <c r="Z155">
        <v>23</v>
      </c>
      <c r="AA155">
        <v>43</v>
      </c>
      <c r="AB155">
        <v>55</v>
      </c>
      <c r="AC155">
        <v>57</v>
      </c>
      <c r="AE155">
        <v>5</v>
      </c>
      <c r="AF155">
        <v>8</v>
      </c>
      <c r="AG155">
        <v>14</v>
      </c>
      <c r="AH155">
        <v>17</v>
      </c>
      <c r="AJ155">
        <v>57</v>
      </c>
    </row>
    <row r="156" spans="1:36" x14ac:dyDescent="0.25">
      <c r="A156" s="3" t="str">
        <f t="shared" si="2"/>
        <v>Shi Hyun Kim</v>
      </c>
      <c r="B156" s="4">
        <v>45949</v>
      </c>
      <c r="C156" t="s">
        <v>867</v>
      </c>
      <c r="D156" t="s">
        <v>868</v>
      </c>
      <c r="E156" t="s">
        <v>869</v>
      </c>
      <c r="F156" t="s">
        <v>870</v>
      </c>
      <c r="I156" t="s">
        <v>900</v>
      </c>
      <c r="J156" t="s">
        <v>954</v>
      </c>
      <c r="K156">
        <v>59</v>
      </c>
      <c r="L156">
        <v>73</v>
      </c>
      <c r="M156">
        <v>68</v>
      </c>
      <c r="N156">
        <v>77</v>
      </c>
      <c r="O156">
        <v>76</v>
      </c>
      <c r="Q156">
        <v>294</v>
      </c>
      <c r="R156">
        <v>72.209999999999994</v>
      </c>
      <c r="S156">
        <v>71.709999999999994</v>
      </c>
      <c r="T156">
        <v>73.58</v>
      </c>
      <c r="U156">
        <v>67.5</v>
      </c>
      <c r="V156">
        <v>76.38</v>
      </c>
      <c r="W156">
        <v>75.11</v>
      </c>
      <c r="Y156">
        <v>73.14</v>
      </c>
      <c r="Z156">
        <v>72</v>
      </c>
      <c r="AA156">
        <v>24</v>
      </c>
      <c r="AB156">
        <v>51</v>
      </c>
      <c r="AC156">
        <v>59</v>
      </c>
      <c r="AE156">
        <v>8</v>
      </c>
      <c r="AF156">
        <v>5</v>
      </c>
      <c r="AG156">
        <v>13</v>
      </c>
      <c r="AH156">
        <v>18</v>
      </c>
      <c r="AJ156">
        <v>59</v>
      </c>
    </row>
    <row r="157" spans="1:36" x14ac:dyDescent="0.25">
      <c r="A157" s="3" t="str">
        <f t="shared" si="2"/>
        <v>Hye Rim Yun</v>
      </c>
      <c r="B157" s="4">
        <v>45949</v>
      </c>
      <c r="C157" t="s">
        <v>867</v>
      </c>
      <c r="D157" t="s">
        <v>868</v>
      </c>
      <c r="E157" t="s">
        <v>869</v>
      </c>
      <c r="F157" t="s">
        <v>870</v>
      </c>
      <c r="I157" t="s">
        <v>955</v>
      </c>
      <c r="J157" t="s">
        <v>956</v>
      </c>
      <c r="K157">
        <v>59</v>
      </c>
      <c r="L157">
        <v>71</v>
      </c>
      <c r="M157">
        <v>74</v>
      </c>
      <c r="N157">
        <v>73</v>
      </c>
      <c r="O157">
        <v>76</v>
      </c>
      <c r="Q157">
        <v>294</v>
      </c>
      <c r="R157">
        <v>72.209999999999994</v>
      </c>
      <c r="S157">
        <v>71.709999999999994</v>
      </c>
      <c r="T157">
        <v>71.58</v>
      </c>
      <c r="U157">
        <v>73.5</v>
      </c>
      <c r="V157">
        <v>72.38</v>
      </c>
      <c r="W157">
        <v>75.11</v>
      </c>
      <c r="Y157">
        <v>73.14</v>
      </c>
      <c r="Z157">
        <v>36</v>
      </c>
      <c r="AA157">
        <v>60</v>
      </c>
      <c r="AB157">
        <v>51</v>
      </c>
      <c r="AC157">
        <v>59</v>
      </c>
      <c r="AE157">
        <v>6</v>
      </c>
      <c r="AF157">
        <v>9</v>
      </c>
      <c r="AG157">
        <v>13</v>
      </c>
      <c r="AH157">
        <v>18</v>
      </c>
      <c r="AJ157">
        <v>59</v>
      </c>
    </row>
    <row r="158" spans="1:36" x14ac:dyDescent="0.25">
      <c r="A158" s="3" t="str">
        <f t="shared" si="2"/>
        <v>Jeongmin Moon</v>
      </c>
      <c r="B158" s="4">
        <v>45949</v>
      </c>
      <c r="C158" t="s">
        <v>867</v>
      </c>
      <c r="D158" t="s">
        <v>868</v>
      </c>
      <c r="E158" t="s">
        <v>869</v>
      </c>
      <c r="F158" t="s">
        <v>870</v>
      </c>
      <c r="I158" t="s">
        <v>957</v>
      </c>
      <c r="J158" t="s">
        <v>958</v>
      </c>
      <c r="K158">
        <v>61</v>
      </c>
      <c r="L158">
        <v>71</v>
      </c>
      <c r="M158">
        <v>73</v>
      </c>
      <c r="N158">
        <v>76</v>
      </c>
      <c r="O158">
        <v>75</v>
      </c>
      <c r="Q158">
        <v>295</v>
      </c>
      <c r="R158">
        <v>72.209999999999994</v>
      </c>
      <c r="S158">
        <v>71.709999999999994</v>
      </c>
      <c r="T158">
        <v>71.58</v>
      </c>
      <c r="U158">
        <v>72.5</v>
      </c>
      <c r="V158">
        <v>75.38</v>
      </c>
      <c r="W158">
        <v>74.11</v>
      </c>
      <c r="Y158">
        <v>73.39</v>
      </c>
      <c r="Z158">
        <v>36</v>
      </c>
      <c r="AA158">
        <v>43</v>
      </c>
      <c r="AB158">
        <v>58</v>
      </c>
      <c r="AC158">
        <v>61</v>
      </c>
      <c r="AE158">
        <v>6</v>
      </c>
      <c r="AF158">
        <v>8</v>
      </c>
      <c r="AG158">
        <v>15</v>
      </c>
      <c r="AH158">
        <v>19</v>
      </c>
      <c r="AJ158">
        <v>61</v>
      </c>
    </row>
    <row r="159" spans="1:36" x14ac:dyDescent="0.25">
      <c r="A159" s="3" t="str">
        <f t="shared" si="2"/>
        <v>Hyoju You</v>
      </c>
      <c r="B159" s="4">
        <v>45949</v>
      </c>
      <c r="C159" t="s">
        <v>867</v>
      </c>
      <c r="D159" t="s">
        <v>868</v>
      </c>
      <c r="E159" t="s">
        <v>869</v>
      </c>
      <c r="F159" t="s">
        <v>870</v>
      </c>
      <c r="I159" t="s">
        <v>959</v>
      </c>
      <c r="J159" t="s">
        <v>960</v>
      </c>
      <c r="K159">
        <v>61</v>
      </c>
      <c r="L159">
        <v>74</v>
      </c>
      <c r="M159">
        <v>70</v>
      </c>
      <c r="N159">
        <v>75</v>
      </c>
      <c r="O159">
        <v>76</v>
      </c>
      <c r="Q159">
        <v>295</v>
      </c>
      <c r="R159">
        <v>72.209999999999994</v>
      </c>
      <c r="S159">
        <v>71.709999999999994</v>
      </c>
      <c r="T159">
        <v>74.58</v>
      </c>
      <c r="U159">
        <v>69.5</v>
      </c>
      <c r="V159">
        <v>74.38</v>
      </c>
      <c r="W159">
        <v>75.11</v>
      </c>
      <c r="Y159">
        <v>73.39</v>
      </c>
      <c r="Z159">
        <v>84</v>
      </c>
      <c r="AA159">
        <v>43</v>
      </c>
      <c r="AB159">
        <v>55</v>
      </c>
      <c r="AC159">
        <v>61</v>
      </c>
      <c r="AE159">
        <v>9</v>
      </c>
      <c r="AF159">
        <v>8</v>
      </c>
      <c r="AG159">
        <v>14</v>
      </c>
      <c r="AH159">
        <v>19</v>
      </c>
      <c r="AJ159">
        <v>61</v>
      </c>
    </row>
    <row r="160" spans="1:36" x14ac:dyDescent="0.25">
      <c r="A160" s="3" t="str">
        <f t="shared" si="2"/>
        <v>Hee won Jung</v>
      </c>
      <c r="B160" s="4">
        <v>45949</v>
      </c>
      <c r="C160" t="s">
        <v>867</v>
      </c>
      <c r="D160" t="s">
        <v>868</v>
      </c>
      <c r="E160" t="s">
        <v>869</v>
      </c>
      <c r="F160" t="s">
        <v>870</v>
      </c>
      <c r="I160" t="s">
        <v>961</v>
      </c>
      <c r="J160" t="s">
        <v>962</v>
      </c>
      <c r="K160">
        <v>63</v>
      </c>
      <c r="L160">
        <v>72</v>
      </c>
      <c r="M160">
        <v>72</v>
      </c>
      <c r="N160">
        <v>79</v>
      </c>
      <c r="O160">
        <v>73</v>
      </c>
      <c r="Q160">
        <v>296</v>
      </c>
      <c r="R160">
        <v>72.209999999999994</v>
      </c>
      <c r="S160">
        <v>71.709999999999994</v>
      </c>
      <c r="T160">
        <v>72.58</v>
      </c>
      <c r="U160">
        <v>71.5</v>
      </c>
      <c r="V160">
        <v>78.38</v>
      </c>
      <c r="W160">
        <v>72.11</v>
      </c>
      <c r="Y160">
        <v>73.64</v>
      </c>
      <c r="Z160">
        <v>50</v>
      </c>
      <c r="AA160">
        <v>43</v>
      </c>
      <c r="AB160">
        <v>66</v>
      </c>
      <c r="AC160">
        <v>63</v>
      </c>
      <c r="AE160">
        <v>7</v>
      </c>
      <c r="AF160">
        <v>8</v>
      </c>
      <c r="AG160">
        <v>18</v>
      </c>
      <c r="AH160">
        <v>20</v>
      </c>
      <c r="AJ160">
        <v>63</v>
      </c>
    </row>
    <row r="161" spans="1:36" x14ac:dyDescent="0.25">
      <c r="A161" s="3" t="str">
        <f t="shared" si="2"/>
        <v>Hyo Moon Kim</v>
      </c>
      <c r="B161" s="4">
        <v>45949</v>
      </c>
      <c r="C161" t="s">
        <v>867</v>
      </c>
      <c r="D161" t="s">
        <v>868</v>
      </c>
      <c r="E161" t="s">
        <v>869</v>
      </c>
      <c r="F161" t="s">
        <v>870</v>
      </c>
      <c r="I161" t="s">
        <v>900</v>
      </c>
      <c r="J161" t="s">
        <v>963</v>
      </c>
      <c r="K161">
        <v>63</v>
      </c>
      <c r="L161">
        <v>69</v>
      </c>
      <c r="M161">
        <v>74</v>
      </c>
      <c r="N161">
        <v>78</v>
      </c>
      <c r="O161">
        <v>75</v>
      </c>
      <c r="Q161">
        <v>296</v>
      </c>
      <c r="R161">
        <v>72.209999999999994</v>
      </c>
      <c r="S161">
        <v>71.709999999999994</v>
      </c>
      <c r="T161">
        <v>69.58</v>
      </c>
      <c r="U161">
        <v>73.5</v>
      </c>
      <c r="V161">
        <v>77.38</v>
      </c>
      <c r="W161">
        <v>74.11</v>
      </c>
      <c r="Y161">
        <v>73.64</v>
      </c>
      <c r="Z161">
        <v>16</v>
      </c>
      <c r="AA161">
        <v>40</v>
      </c>
      <c r="AB161">
        <v>64</v>
      </c>
      <c r="AC161">
        <v>63</v>
      </c>
      <c r="AE161">
        <v>4</v>
      </c>
      <c r="AF161">
        <v>7</v>
      </c>
      <c r="AG161">
        <v>16</v>
      </c>
      <c r="AH161">
        <v>20</v>
      </c>
      <c r="AJ161">
        <v>63</v>
      </c>
    </row>
    <row r="162" spans="1:36" x14ac:dyDescent="0.25">
      <c r="A162" s="3" t="str">
        <f t="shared" si="2"/>
        <v>Seo Young Ma</v>
      </c>
      <c r="B162" s="4">
        <v>45949</v>
      </c>
      <c r="C162" t="s">
        <v>867</v>
      </c>
      <c r="D162" t="s">
        <v>868</v>
      </c>
      <c r="E162" t="s">
        <v>869</v>
      </c>
      <c r="F162" t="s">
        <v>870</v>
      </c>
      <c r="I162" t="s">
        <v>929</v>
      </c>
      <c r="J162" t="s">
        <v>964</v>
      </c>
      <c r="K162">
        <v>65</v>
      </c>
      <c r="L162">
        <v>73</v>
      </c>
      <c r="M162">
        <v>71</v>
      </c>
      <c r="N162">
        <v>76</v>
      </c>
      <c r="O162">
        <v>77</v>
      </c>
      <c r="Q162">
        <v>297</v>
      </c>
      <c r="R162">
        <v>72.209999999999994</v>
      </c>
      <c r="S162">
        <v>71.709999999999994</v>
      </c>
      <c r="T162">
        <v>73.58</v>
      </c>
      <c r="U162">
        <v>70.5</v>
      </c>
      <c r="V162">
        <v>75.38</v>
      </c>
      <c r="W162">
        <v>76.11</v>
      </c>
      <c r="Y162">
        <v>73.89</v>
      </c>
      <c r="Z162">
        <v>72</v>
      </c>
      <c r="AA162">
        <v>43</v>
      </c>
      <c r="AB162">
        <v>58</v>
      </c>
      <c r="AC162">
        <v>65</v>
      </c>
      <c r="AE162">
        <v>8</v>
      </c>
      <c r="AF162">
        <v>8</v>
      </c>
      <c r="AG162">
        <v>15</v>
      </c>
      <c r="AH162">
        <v>21</v>
      </c>
      <c r="AJ162">
        <v>65</v>
      </c>
    </row>
    <row r="163" spans="1:36" x14ac:dyDescent="0.25">
      <c r="A163" s="3" t="str">
        <f t="shared" si="2"/>
        <v>Hyo Min Jeon</v>
      </c>
      <c r="B163" s="4">
        <v>45949</v>
      </c>
      <c r="C163" t="s">
        <v>867</v>
      </c>
      <c r="D163" t="s">
        <v>868</v>
      </c>
      <c r="E163" t="s">
        <v>869</v>
      </c>
      <c r="F163" t="s">
        <v>870</v>
      </c>
      <c r="I163" t="s">
        <v>853</v>
      </c>
      <c r="J163" t="s">
        <v>965</v>
      </c>
      <c r="K163">
        <v>66</v>
      </c>
      <c r="L163">
        <v>71</v>
      </c>
      <c r="M163">
        <v>74</v>
      </c>
      <c r="N163">
        <v>75</v>
      </c>
      <c r="O163">
        <v>78</v>
      </c>
      <c r="Q163">
        <v>298</v>
      </c>
      <c r="R163">
        <v>72.209999999999994</v>
      </c>
      <c r="S163">
        <v>71.709999999999994</v>
      </c>
      <c r="T163">
        <v>71.58</v>
      </c>
      <c r="U163">
        <v>73.5</v>
      </c>
      <c r="V163">
        <v>74.38</v>
      </c>
      <c r="W163">
        <v>77.11</v>
      </c>
      <c r="Y163">
        <v>74.14</v>
      </c>
      <c r="Z163">
        <v>36</v>
      </c>
      <c r="AA163">
        <v>60</v>
      </c>
      <c r="AB163">
        <v>58</v>
      </c>
      <c r="AC163">
        <v>66</v>
      </c>
      <c r="AE163">
        <v>6</v>
      </c>
      <c r="AF163">
        <v>9</v>
      </c>
      <c r="AG163">
        <v>15</v>
      </c>
      <c r="AH163">
        <v>22</v>
      </c>
      <c r="AJ163">
        <v>66</v>
      </c>
    </row>
    <row r="164" spans="1:36" x14ac:dyDescent="0.25">
      <c r="A164" s="3" t="str">
        <f t="shared" si="2"/>
        <v>Jeyeong Lee</v>
      </c>
      <c r="B164" s="4">
        <v>45949</v>
      </c>
      <c r="C164" t="s">
        <v>867</v>
      </c>
      <c r="D164" t="s">
        <v>868</v>
      </c>
      <c r="E164" t="s">
        <v>869</v>
      </c>
      <c r="F164" t="s">
        <v>870</v>
      </c>
      <c r="I164" t="s">
        <v>871</v>
      </c>
      <c r="J164" t="s">
        <v>966</v>
      </c>
      <c r="K164">
        <v>67</v>
      </c>
      <c r="L164">
        <v>72</v>
      </c>
      <c r="M164">
        <v>72</v>
      </c>
      <c r="N164">
        <v>84</v>
      </c>
      <c r="O164">
        <v>79</v>
      </c>
      <c r="Q164">
        <v>307</v>
      </c>
      <c r="R164">
        <v>72.209999999999994</v>
      </c>
      <c r="S164">
        <v>71.709999999999994</v>
      </c>
      <c r="T164">
        <v>72.58</v>
      </c>
      <c r="U164">
        <v>71.5</v>
      </c>
      <c r="V164">
        <v>83.38</v>
      </c>
      <c r="W164">
        <v>78.11</v>
      </c>
      <c r="Y164">
        <v>76.39</v>
      </c>
      <c r="Z164">
        <v>50</v>
      </c>
      <c r="AA164">
        <v>43</v>
      </c>
      <c r="AB164">
        <v>67</v>
      </c>
      <c r="AC164">
        <v>67</v>
      </c>
      <c r="AE164">
        <v>7</v>
      </c>
      <c r="AF164">
        <v>8</v>
      </c>
      <c r="AG164">
        <v>23</v>
      </c>
      <c r="AH164">
        <v>31</v>
      </c>
      <c r="AJ164">
        <v>67</v>
      </c>
    </row>
    <row r="165" spans="1:36" x14ac:dyDescent="0.25">
      <c r="A165" s="3" t="str">
        <f t="shared" si="2"/>
        <v>I An Cho</v>
      </c>
      <c r="B165" s="4">
        <v>45949</v>
      </c>
      <c r="C165" t="s">
        <v>867</v>
      </c>
      <c r="D165" t="s">
        <v>868</v>
      </c>
      <c r="E165" t="s">
        <v>869</v>
      </c>
      <c r="F165" t="s">
        <v>870</v>
      </c>
      <c r="I165" t="s">
        <v>967</v>
      </c>
      <c r="J165" t="s">
        <v>968</v>
      </c>
      <c r="K165" t="s">
        <v>806</v>
      </c>
      <c r="L165">
        <v>73</v>
      </c>
      <c r="M165">
        <v>73</v>
      </c>
      <c r="Q165">
        <v>146</v>
      </c>
      <c r="R165">
        <v>72.209999999999994</v>
      </c>
      <c r="S165">
        <v>71.709999999999994</v>
      </c>
      <c r="T165">
        <v>73.58</v>
      </c>
      <c r="U165">
        <v>72.5</v>
      </c>
      <c r="Y165">
        <v>73.040000000000006</v>
      </c>
      <c r="Z165">
        <v>72</v>
      </c>
      <c r="AA165">
        <v>68</v>
      </c>
      <c r="AE165">
        <v>8</v>
      </c>
      <c r="AF165">
        <v>10</v>
      </c>
      <c r="AJ165">
        <v>68</v>
      </c>
    </row>
    <row r="166" spans="1:36" x14ac:dyDescent="0.25">
      <c r="A166" s="3" t="str">
        <f t="shared" si="2"/>
        <v>Yerim Choi</v>
      </c>
      <c r="B166" s="4">
        <v>45949</v>
      </c>
      <c r="C166" t="s">
        <v>867</v>
      </c>
      <c r="D166" t="s">
        <v>868</v>
      </c>
      <c r="E166" t="s">
        <v>869</v>
      </c>
      <c r="F166" t="s">
        <v>870</v>
      </c>
      <c r="I166" t="s">
        <v>909</v>
      </c>
      <c r="J166" t="s">
        <v>969</v>
      </c>
      <c r="K166" t="s">
        <v>806</v>
      </c>
      <c r="L166">
        <v>72</v>
      </c>
      <c r="M166">
        <v>74</v>
      </c>
      <c r="Q166">
        <v>146</v>
      </c>
      <c r="R166">
        <v>72.209999999999994</v>
      </c>
      <c r="S166">
        <v>71.709999999999994</v>
      </c>
      <c r="T166">
        <v>72.58</v>
      </c>
      <c r="U166">
        <v>73.5</v>
      </c>
      <c r="Y166">
        <v>73.040000000000006</v>
      </c>
      <c r="Z166">
        <v>50</v>
      </c>
      <c r="AA166">
        <v>68</v>
      </c>
      <c r="AE166">
        <v>7</v>
      </c>
      <c r="AF166">
        <v>10</v>
      </c>
      <c r="AJ166">
        <v>68</v>
      </c>
    </row>
    <row r="167" spans="1:36" x14ac:dyDescent="0.25">
      <c r="A167" s="3" t="str">
        <f t="shared" si="2"/>
        <v>Dain Ha</v>
      </c>
      <c r="B167" s="4">
        <v>45949</v>
      </c>
      <c r="C167" t="s">
        <v>867</v>
      </c>
      <c r="D167" t="s">
        <v>868</v>
      </c>
      <c r="E167" t="s">
        <v>869</v>
      </c>
      <c r="F167" t="s">
        <v>870</v>
      </c>
      <c r="I167" t="s">
        <v>970</v>
      </c>
      <c r="J167" t="s">
        <v>936</v>
      </c>
      <c r="K167" t="s">
        <v>806</v>
      </c>
      <c r="L167">
        <v>72</v>
      </c>
      <c r="M167">
        <v>74</v>
      </c>
      <c r="Q167">
        <v>146</v>
      </c>
      <c r="R167">
        <v>72.209999999999994</v>
      </c>
      <c r="S167">
        <v>71.709999999999994</v>
      </c>
      <c r="T167">
        <v>72.58</v>
      </c>
      <c r="U167">
        <v>73.5</v>
      </c>
      <c r="Y167">
        <v>73.040000000000006</v>
      </c>
      <c r="Z167">
        <v>50</v>
      </c>
      <c r="AA167">
        <v>68</v>
      </c>
      <c r="AE167">
        <v>7</v>
      </c>
      <c r="AF167">
        <v>10</v>
      </c>
      <c r="AJ167">
        <v>68</v>
      </c>
    </row>
    <row r="168" spans="1:36" x14ac:dyDescent="0.25">
      <c r="A168" s="3" t="str">
        <f t="shared" si="2"/>
        <v>Hyunji Hong</v>
      </c>
      <c r="B168" s="4">
        <v>45949</v>
      </c>
      <c r="C168" t="s">
        <v>867</v>
      </c>
      <c r="D168" t="s">
        <v>868</v>
      </c>
      <c r="E168" t="s">
        <v>869</v>
      </c>
      <c r="F168" t="s">
        <v>870</v>
      </c>
      <c r="I168" t="s">
        <v>897</v>
      </c>
      <c r="J168" t="s">
        <v>971</v>
      </c>
      <c r="K168" t="s">
        <v>806</v>
      </c>
      <c r="L168">
        <v>75</v>
      </c>
      <c r="M168">
        <v>71</v>
      </c>
      <c r="Q168">
        <v>146</v>
      </c>
      <c r="R168">
        <v>72.209999999999994</v>
      </c>
      <c r="S168">
        <v>71.709999999999994</v>
      </c>
      <c r="T168">
        <v>75.58</v>
      </c>
      <c r="U168">
        <v>70.5</v>
      </c>
      <c r="Y168">
        <v>73.040000000000006</v>
      </c>
      <c r="Z168">
        <v>93</v>
      </c>
      <c r="AA168">
        <v>68</v>
      </c>
      <c r="AE168">
        <v>10</v>
      </c>
      <c r="AF168">
        <v>10</v>
      </c>
      <c r="AJ168">
        <v>68</v>
      </c>
    </row>
    <row r="169" spans="1:36" x14ac:dyDescent="0.25">
      <c r="A169" s="3" t="str">
        <f t="shared" si="2"/>
        <v>Jeong Hyun Kang</v>
      </c>
      <c r="B169" s="4">
        <v>45949</v>
      </c>
      <c r="C169" t="s">
        <v>867</v>
      </c>
      <c r="D169" t="s">
        <v>868</v>
      </c>
      <c r="E169" t="s">
        <v>869</v>
      </c>
      <c r="F169" t="s">
        <v>870</v>
      </c>
      <c r="I169" t="s">
        <v>904</v>
      </c>
      <c r="J169" t="s">
        <v>972</v>
      </c>
      <c r="K169" t="s">
        <v>806</v>
      </c>
      <c r="L169">
        <v>73</v>
      </c>
      <c r="M169">
        <v>73</v>
      </c>
      <c r="Q169">
        <v>146</v>
      </c>
      <c r="R169">
        <v>72.209999999999994</v>
      </c>
      <c r="S169">
        <v>71.709999999999994</v>
      </c>
      <c r="T169">
        <v>73.58</v>
      </c>
      <c r="U169">
        <v>72.5</v>
      </c>
      <c r="Y169">
        <v>73.040000000000006</v>
      </c>
      <c r="Z169">
        <v>72</v>
      </c>
      <c r="AA169">
        <v>68</v>
      </c>
      <c r="AE169">
        <v>8</v>
      </c>
      <c r="AF169">
        <v>10</v>
      </c>
      <c r="AJ169">
        <v>68</v>
      </c>
    </row>
    <row r="170" spans="1:36" x14ac:dyDescent="0.25">
      <c r="A170" s="3" t="str">
        <f t="shared" si="2"/>
        <v>Rae Hyeon Ku</v>
      </c>
      <c r="B170" s="4">
        <v>45949</v>
      </c>
      <c r="C170" t="s">
        <v>867</v>
      </c>
      <c r="D170" t="s">
        <v>868</v>
      </c>
      <c r="E170" t="s">
        <v>869</v>
      </c>
      <c r="F170" t="s">
        <v>870</v>
      </c>
      <c r="I170" t="s">
        <v>973</v>
      </c>
      <c r="J170" t="s">
        <v>974</v>
      </c>
      <c r="K170" t="s">
        <v>806</v>
      </c>
      <c r="L170">
        <v>73</v>
      </c>
      <c r="M170">
        <v>73</v>
      </c>
      <c r="Q170">
        <v>146</v>
      </c>
      <c r="R170">
        <v>72.209999999999994</v>
      </c>
      <c r="S170">
        <v>71.709999999999994</v>
      </c>
      <c r="T170">
        <v>73.58</v>
      </c>
      <c r="U170">
        <v>72.5</v>
      </c>
      <c r="Y170">
        <v>73.040000000000006</v>
      </c>
      <c r="Z170">
        <v>72</v>
      </c>
      <c r="AA170">
        <v>68</v>
      </c>
      <c r="AE170">
        <v>8</v>
      </c>
      <c r="AF170">
        <v>10</v>
      </c>
      <c r="AJ170">
        <v>68</v>
      </c>
    </row>
    <row r="171" spans="1:36" x14ac:dyDescent="0.25">
      <c r="A171" s="3" t="str">
        <f t="shared" si="2"/>
        <v>Jinyeong Lim</v>
      </c>
      <c r="B171" s="4">
        <v>45949</v>
      </c>
      <c r="C171" t="s">
        <v>867</v>
      </c>
      <c r="D171" t="s">
        <v>868</v>
      </c>
      <c r="E171" t="s">
        <v>869</v>
      </c>
      <c r="F171" t="s">
        <v>870</v>
      </c>
      <c r="I171" t="s">
        <v>892</v>
      </c>
      <c r="J171" t="s">
        <v>975</v>
      </c>
      <c r="K171" t="s">
        <v>806</v>
      </c>
      <c r="L171">
        <v>72</v>
      </c>
      <c r="M171">
        <v>74</v>
      </c>
      <c r="Q171">
        <v>146</v>
      </c>
      <c r="R171">
        <v>72.209999999999994</v>
      </c>
      <c r="S171">
        <v>71.709999999999994</v>
      </c>
      <c r="T171">
        <v>72.58</v>
      </c>
      <c r="U171">
        <v>73.5</v>
      </c>
      <c r="Y171">
        <v>73.040000000000006</v>
      </c>
      <c r="Z171">
        <v>50</v>
      </c>
      <c r="AA171">
        <v>68</v>
      </c>
      <c r="AE171">
        <v>7</v>
      </c>
      <c r="AF171">
        <v>10</v>
      </c>
      <c r="AJ171">
        <v>68</v>
      </c>
    </row>
    <row r="172" spans="1:36" x14ac:dyDescent="0.25">
      <c r="A172" s="3" t="str">
        <f t="shared" si="2"/>
        <v>So Hye Park</v>
      </c>
      <c r="B172" s="4">
        <v>45949</v>
      </c>
      <c r="C172" t="s">
        <v>867</v>
      </c>
      <c r="D172" t="s">
        <v>868</v>
      </c>
      <c r="E172" t="s">
        <v>869</v>
      </c>
      <c r="F172" t="s">
        <v>870</v>
      </c>
      <c r="I172" t="s">
        <v>873</v>
      </c>
      <c r="J172" t="s">
        <v>976</v>
      </c>
      <c r="K172" t="s">
        <v>806</v>
      </c>
      <c r="L172">
        <v>73</v>
      </c>
      <c r="M172">
        <v>73</v>
      </c>
      <c r="Q172">
        <v>146</v>
      </c>
      <c r="R172">
        <v>72.209999999999994</v>
      </c>
      <c r="S172">
        <v>71.709999999999994</v>
      </c>
      <c r="T172">
        <v>73.58</v>
      </c>
      <c r="U172">
        <v>72.5</v>
      </c>
      <c r="Y172">
        <v>73.040000000000006</v>
      </c>
      <c r="Z172">
        <v>72</v>
      </c>
      <c r="AA172">
        <v>68</v>
      </c>
      <c r="AE172">
        <v>8</v>
      </c>
      <c r="AF172">
        <v>10</v>
      </c>
      <c r="AJ172">
        <v>68</v>
      </c>
    </row>
    <row r="173" spans="1:36" x14ac:dyDescent="0.25">
      <c r="A173" s="3" t="str">
        <f t="shared" si="2"/>
        <v>Yeunjung Seo</v>
      </c>
      <c r="B173" s="4">
        <v>45949</v>
      </c>
      <c r="C173" t="s">
        <v>867</v>
      </c>
      <c r="D173" t="s">
        <v>868</v>
      </c>
      <c r="E173" t="s">
        <v>869</v>
      </c>
      <c r="F173" t="s">
        <v>870</v>
      </c>
      <c r="I173" t="s">
        <v>888</v>
      </c>
      <c r="J173" t="s">
        <v>977</v>
      </c>
      <c r="K173" t="s">
        <v>806</v>
      </c>
      <c r="L173">
        <v>74</v>
      </c>
      <c r="M173">
        <v>72</v>
      </c>
      <c r="Q173">
        <v>146</v>
      </c>
      <c r="R173">
        <v>72.209999999999994</v>
      </c>
      <c r="S173">
        <v>71.709999999999994</v>
      </c>
      <c r="T173">
        <v>74.58</v>
      </c>
      <c r="U173">
        <v>71.5</v>
      </c>
      <c r="Y173">
        <v>73.040000000000006</v>
      </c>
      <c r="Z173">
        <v>84</v>
      </c>
      <c r="AA173">
        <v>68</v>
      </c>
      <c r="AE173">
        <v>9</v>
      </c>
      <c r="AF173">
        <v>10</v>
      </c>
      <c r="AJ173">
        <v>68</v>
      </c>
    </row>
    <row r="174" spans="1:36" x14ac:dyDescent="0.25">
      <c r="A174" s="3" t="str">
        <f t="shared" si="2"/>
        <v>Areum Han</v>
      </c>
      <c r="B174" s="4">
        <v>45949</v>
      </c>
      <c r="C174" t="s">
        <v>867</v>
      </c>
      <c r="D174" t="s">
        <v>868</v>
      </c>
      <c r="E174" t="s">
        <v>869</v>
      </c>
      <c r="F174" t="s">
        <v>870</v>
      </c>
      <c r="I174" t="s">
        <v>878</v>
      </c>
      <c r="J174" t="s">
        <v>978</v>
      </c>
      <c r="K174" t="s">
        <v>806</v>
      </c>
      <c r="L174">
        <v>72</v>
      </c>
      <c r="M174">
        <v>75</v>
      </c>
      <c r="Q174">
        <v>147</v>
      </c>
      <c r="R174">
        <v>72.209999999999994</v>
      </c>
      <c r="S174">
        <v>71.709999999999994</v>
      </c>
      <c r="T174">
        <v>72.58</v>
      </c>
      <c r="U174">
        <v>74.5</v>
      </c>
      <c r="Y174">
        <v>73.540000000000006</v>
      </c>
      <c r="Z174">
        <v>50</v>
      </c>
      <c r="AA174">
        <v>77</v>
      </c>
      <c r="AE174">
        <v>7</v>
      </c>
      <c r="AF174">
        <v>11</v>
      </c>
      <c r="AJ174">
        <v>77</v>
      </c>
    </row>
    <row r="175" spans="1:36" x14ac:dyDescent="0.25">
      <c r="A175" s="3" t="str">
        <f t="shared" si="2"/>
        <v>Yeonseo Hwang</v>
      </c>
      <c r="B175" s="4">
        <v>45949</v>
      </c>
      <c r="C175" t="s">
        <v>867</v>
      </c>
      <c r="D175" t="s">
        <v>868</v>
      </c>
      <c r="E175" t="s">
        <v>869</v>
      </c>
      <c r="F175" t="s">
        <v>870</v>
      </c>
      <c r="I175" t="s">
        <v>882</v>
      </c>
      <c r="J175" t="s">
        <v>979</v>
      </c>
      <c r="K175" t="s">
        <v>806</v>
      </c>
      <c r="L175">
        <v>72</v>
      </c>
      <c r="M175">
        <v>75</v>
      </c>
      <c r="Q175">
        <v>147</v>
      </c>
      <c r="R175">
        <v>72.209999999999994</v>
      </c>
      <c r="S175">
        <v>71.709999999999994</v>
      </c>
      <c r="T175">
        <v>72.58</v>
      </c>
      <c r="U175">
        <v>74.5</v>
      </c>
      <c r="Y175">
        <v>73.540000000000006</v>
      </c>
      <c r="Z175">
        <v>50</v>
      </c>
      <c r="AA175">
        <v>77</v>
      </c>
      <c r="AE175">
        <v>7</v>
      </c>
      <c r="AF175">
        <v>11</v>
      </c>
      <c r="AJ175">
        <v>77</v>
      </c>
    </row>
    <row r="176" spans="1:36" x14ac:dyDescent="0.25">
      <c r="A176" s="3" t="str">
        <f t="shared" si="2"/>
        <v>Soyi Kim</v>
      </c>
      <c r="B176" s="4">
        <v>45949</v>
      </c>
      <c r="C176" t="s">
        <v>867</v>
      </c>
      <c r="D176" t="s">
        <v>868</v>
      </c>
      <c r="E176" t="s">
        <v>869</v>
      </c>
      <c r="F176" t="s">
        <v>870</v>
      </c>
      <c r="I176" t="s">
        <v>900</v>
      </c>
      <c r="J176" t="s">
        <v>899</v>
      </c>
      <c r="K176" t="s">
        <v>806</v>
      </c>
      <c r="L176">
        <v>72</v>
      </c>
      <c r="M176">
        <v>75</v>
      </c>
      <c r="Q176">
        <v>147</v>
      </c>
      <c r="R176">
        <v>72.209999999999994</v>
      </c>
      <c r="S176">
        <v>71.709999999999994</v>
      </c>
      <c r="T176">
        <v>72.58</v>
      </c>
      <c r="U176">
        <v>74.5</v>
      </c>
      <c r="Y176">
        <v>73.540000000000006</v>
      </c>
      <c r="Z176">
        <v>50</v>
      </c>
      <c r="AA176">
        <v>77</v>
      </c>
      <c r="AE176">
        <v>7</v>
      </c>
      <c r="AF176">
        <v>11</v>
      </c>
      <c r="AJ176">
        <v>77</v>
      </c>
    </row>
    <row r="177" spans="1:36" x14ac:dyDescent="0.25">
      <c r="A177" s="3" t="str">
        <f t="shared" si="2"/>
        <v>Eunhye Ko</v>
      </c>
      <c r="B177" s="4">
        <v>45949</v>
      </c>
      <c r="C177" t="s">
        <v>867</v>
      </c>
      <c r="D177" t="s">
        <v>868</v>
      </c>
      <c r="E177" t="s">
        <v>869</v>
      </c>
      <c r="F177" t="s">
        <v>870</v>
      </c>
      <c r="I177" t="s">
        <v>884</v>
      </c>
      <c r="J177" t="s">
        <v>980</v>
      </c>
      <c r="K177" t="s">
        <v>806</v>
      </c>
      <c r="L177">
        <v>74</v>
      </c>
      <c r="M177">
        <v>73</v>
      </c>
      <c r="Q177">
        <v>147</v>
      </c>
      <c r="R177">
        <v>72.209999999999994</v>
      </c>
      <c r="S177">
        <v>71.709999999999994</v>
      </c>
      <c r="T177">
        <v>74.58</v>
      </c>
      <c r="U177">
        <v>72.5</v>
      </c>
      <c r="Y177">
        <v>73.540000000000006</v>
      </c>
      <c r="Z177">
        <v>84</v>
      </c>
      <c r="AA177">
        <v>77</v>
      </c>
      <c r="AE177">
        <v>9</v>
      </c>
      <c r="AF177">
        <v>11</v>
      </c>
      <c r="AJ177">
        <v>77</v>
      </c>
    </row>
    <row r="178" spans="1:36" x14ac:dyDescent="0.25">
      <c r="A178" s="3" t="str">
        <f t="shared" si="2"/>
        <v>Ju Hyun Lee</v>
      </c>
      <c r="B178" s="4">
        <v>45949</v>
      </c>
      <c r="C178" t="s">
        <v>867</v>
      </c>
      <c r="D178" t="s">
        <v>868</v>
      </c>
      <c r="E178" t="s">
        <v>869</v>
      </c>
      <c r="F178" t="s">
        <v>870</v>
      </c>
      <c r="I178" t="s">
        <v>871</v>
      </c>
      <c r="J178" t="s">
        <v>981</v>
      </c>
      <c r="K178" t="s">
        <v>806</v>
      </c>
      <c r="L178">
        <v>74</v>
      </c>
      <c r="M178">
        <v>73</v>
      </c>
      <c r="Q178">
        <v>147</v>
      </c>
      <c r="R178">
        <v>72.209999999999994</v>
      </c>
      <c r="S178">
        <v>71.709999999999994</v>
      </c>
      <c r="T178">
        <v>74.58</v>
      </c>
      <c r="U178">
        <v>72.5</v>
      </c>
      <c r="Y178">
        <v>73.540000000000006</v>
      </c>
      <c r="Z178">
        <v>84</v>
      </c>
      <c r="AA178">
        <v>77</v>
      </c>
      <c r="AE178">
        <v>9</v>
      </c>
      <c r="AF178">
        <v>11</v>
      </c>
      <c r="AJ178">
        <v>77</v>
      </c>
    </row>
    <row r="179" spans="1:36" x14ac:dyDescent="0.25">
      <c r="A179" s="3" t="str">
        <f t="shared" si="2"/>
        <v>Gyeol Park</v>
      </c>
      <c r="B179" s="4">
        <v>45949</v>
      </c>
      <c r="C179" t="s">
        <v>867</v>
      </c>
      <c r="D179" t="s">
        <v>868</v>
      </c>
      <c r="E179" t="s">
        <v>869</v>
      </c>
      <c r="F179" t="s">
        <v>870</v>
      </c>
      <c r="I179" t="s">
        <v>873</v>
      </c>
      <c r="J179" t="s">
        <v>982</v>
      </c>
      <c r="K179" t="s">
        <v>806</v>
      </c>
      <c r="L179">
        <v>75</v>
      </c>
      <c r="M179">
        <v>72</v>
      </c>
      <c r="Q179">
        <v>147</v>
      </c>
      <c r="R179">
        <v>72.209999999999994</v>
      </c>
      <c r="S179">
        <v>71.709999999999994</v>
      </c>
      <c r="T179">
        <v>75.58</v>
      </c>
      <c r="U179">
        <v>71.5</v>
      </c>
      <c r="Y179">
        <v>73.540000000000006</v>
      </c>
      <c r="Z179">
        <v>93</v>
      </c>
      <c r="AA179">
        <v>77</v>
      </c>
      <c r="AE179">
        <v>10</v>
      </c>
      <c r="AF179">
        <v>11</v>
      </c>
      <c r="AJ179">
        <v>77</v>
      </c>
    </row>
    <row r="180" spans="1:36" x14ac:dyDescent="0.25">
      <c r="A180" s="3" t="str">
        <f t="shared" si="2"/>
        <v>Selin Hyun</v>
      </c>
      <c r="B180" s="4">
        <v>45949</v>
      </c>
      <c r="C180" t="s">
        <v>867</v>
      </c>
      <c r="D180" t="s">
        <v>868</v>
      </c>
      <c r="E180" t="s">
        <v>869</v>
      </c>
      <c r="F180" t="s">
        <v>870</v>
      </c>
      <c r="I180" t="s">
        <v>983</v>
      </c>
      <c r="J180" t="s">
        <v>984</v>
      </c>
      <c r="K180" t="s">
        <v>806</v>
      </c>
      <c r="L180">
        <v>72</v>
      </c>
      <c r="M180">
        <v>76</v>
      </c>
      <c r="Q180">
        <v>148</v>
      </c>
      <c r="R180">
        <v>72.209999999999994</v>
      </c>
      <c r="S180">
        <v>71.709999999999994</v>
      </c>
      <c r="T180">
        <v>72.58</v>
      </c>
      <c r="U180">
        <v>75.5</v>
      </c>
      <c r="Y180">
        <v>74.040000000000006</v>
      </c>
      <c r="Z180">
        <v>50</v>
      </c>
      <c r="AA180">
        <v>83</v>
      </c>
      <c r="AE180">
        <v>7</v>
      </c>
      <c r="AF180">
        <v>12</v>
      </c>
      <c r="AJ180">
        <v>83</v>
      </c>
    </row>
    <row r="181" spans="1:36" x14ac:dyDescent="0.25">
      <c r="A181" s="3" t="str">
        <f t="shared" si="2"/>
        <v>U Ree Jun</v>
      </c>
      <c r="B181" s="4">
        <v>45949</v>
      </c>
      <c r="C181" t="s">
        <v>867</v>
      </c>
      <c r="D181" t="s">
        <v>868</v>
      </c>
      <c r="E181" t="s">
        <v>869</v>
      </c>
      <c r="F181" t="s">
        <v>870</v>
      </c>
      <c r="I181" t="s">
        <v>920</v>
      </c>
      <c r="J181" t="s">
        <v>985</v>
      </c>
      <c r="K181" t="s">
        <v>806</v>
      </c>
      <c r="L181">
        <v>72</v>
      </c>
      <c r="M181">
        <v>76</v>
      </c>
      <c r="Q181">
        <v>148</v>
      </c>
      <c r="R181">
        <v>72.209999999999994</v>
      </c>
      <c r="S181">
        <v>71.709999999999994</v>
      </c>
      <c r="T181">
        <v>72.58</v>
      </c>
      <c r="U181">
        <v>75.5</v>
      </c>
      <c r="Y181">
        <v>74.040000000000006</v>
      </c>
      <c r="Z181">
        <v>50</v>
      </c>
      <c r="AA181">
        <v>83</v>
      </c>
      <c r="AE181">
        <v>7</v>
      </c>
      <c r="AF181">
        <v>12</v>
      </c>
      <c r="AJ181">
        <v>83</v>
      </c>
    </row>
    <row r="182" spans="1:36" x14ac:dyDescent="0.25">
      <c r="A182" s="3" t="str">
        <f t="shared" si="2"/>
        <v>Chaeyeon Kang</v>
      </c>
      <c r="B182" s="4">
        <v>45949</v>
      </c>
      <c r="C182" t="s">
        <v>867</v>
      </c>
      <c r="D182" t="s">
        <v>868</v>
      </c>
      <c r="E182" t="s">
        <v>869</v>
      </c>
      <c r="F182" t="s">
        <v>870</v>
      </c>
      <c r="I182" t="s">
        <v>904</v>
      </c>
      <c r="J182" t="s">
        <v>986</v>
      </c>
      <c r="K182" t="s">
        <v>806</v>
      </c>
      <c r="L182">
        <v>74</v>
      </c>
      <c r="M182">
        <v>74</v>
      </c>
      <c r="Q182">
        <v>148</v>
      </c>
      <c r="R182">
        <v>72.209999999999994</v>
      </c>
      <c r="S182">
        <v>71.709999999999994</v>
      </c>
      <c r="T182">
        <v>74.58</v>
      </c>
      <c r="U182">
        <v>73.5</v>
      </c>
      <c r="Y182">
        <v>74.040000000000006</v>
      </c>
      <c r="Z182">
        <v>84</v>
      </c>
      <c r="AA182">
        <v>83</v>
      </c>
      <c r="AE182">
        <v>9</v>
      </c>
      <c r="AF182">
        <v>12</v>
      </c>
      <c r="AJ182">
        <v>83</v>
      </c>
    </row>
    <row r="183" spans="1:36" x14ac:dyDescent="0.25">
      <c r="A183" s="3" t="str">
        <f t="shared" si="2"/>
        <v>Jihyun Kim</v>
      </c>
      <c r="B183" s="4">
        <v>45949</v>
      </c>
      <c r="C183" t="s">
        <v>867</v>
      </c>
      <c r="D183" t="s">
        <v>868</v>
      </c>
      <c r="E183" t="s">
        <v>869</v>
      </c>
      <c r="F183" t="s">
        <v>870</v>
      </c>
      <c r="I183" t="s">
        <v>900</v>
      </c>
      <c r="J183" t="s">
        <v>987</v>
      </c>
      <c r="K183" t="s">
        <v>806</v>
      </c>
      <c r="L183">
        <v>71</v>
      </c>
      <c r="M183">
        <v>77</v>
      </c>
      <c r="Q183">
        <v>148</v>
      </c>
      <c r="R183">
        <v>72.209999999999994</v>
      </c>
      <c r="S183">
        <v>71.709999999999994</v>
      </c>
      <c r="T183">
        <v>71.58</v>
      </c>
      <c r="U183">
        <v>76.5</v>
      </c>
      <c r="Y183">
        <v>74.040000000000006</v>
      </c>
      <c r="Z183">
        <v>36</v>
      </c>
      <c r="AA183">
        <v>83</v>
      </c>
      <c r="AE183">
        <v>6</v>
      </c>
      <c r="AF183">
        <v>12</v>
      </c>
      <c r="AJ183">
        <v>83</v>
      </c>
    </row>
    <row r="184" spans="1:36" x14ac:dyDescent="0.25">
      <c r="A184" s="3" t="str">
        <f t="shared" si="2"/>
        <v>Juyoung Pak</v>
      </c>
      <c r="B184" s="4">
        <v>45949</v>
      </c>
      <c r="C184" t="s">
        <v>867</v>
      </c>
      <c r="D184" t="s">
        <v>868</v>
      </c>
      <c r="E184" t="s">
        <v>869</v>
      </c>
      <c r="F184" t="s">
        <v>870</v>
      </c>
      <c r="I184" t="s">
        <v>988</v>
      </c>
      <c r="J184" t="s">
        <v>989</v>
      </c>
      <c r="K184" t="s">
        <v>806</v>
      </c>
      <c r="L184">
        <v>72</v>
      </c>
      <c r="M184">
        <v>76</v>
      </c>
      <c r="Q184">
        <v>148</v>
      </c>
      <c r="R184">
        <v>72.209999999999994</v>
      </c>
      <c r="S184">
        <v>71.709999999999994</v>
      </c>
      <c r="T184">
        <v>72.58</v>
      </c>
      <c r="U184">
        <v>75.5</v>
      </c>
      <c r="Y184">
        <v>74.040000000000006</v>
      </c>
      <c r="Z184">
        <v>50</v>
      </c>
      <c r="AA184">
        <v>83</v>
      </c>
      <c r="AE184">
        <v>7</v>
      </c>
      <c r="AF184">
        <v>12</v>
      </c>
      <c r="AJ184">
        <v>83</v>
      </c>
    </row>
    <row r="185" spans="1:36" x14ac:dyDescent="0.25">
      <c r="A185" s="3" t="str">
        <f t="shared" si="2"/>
        <v>Hyeji Cho</v>
      </c>
      <c r="B185" s="4">
        <v>45949</v>
      </c>
      <c r="C185" t="s">
        <v>867</v>
      </c>
      <c r="D185" t="s">
        <v>868</v>
      </c>
      <c r="E185" t="s">
        <v>869</v>
      </c>
      <c r="F185" t="s">
        <v>870</v>
      </c>
      <c r="I185" t="s">
        <v>967</v>
      </c>
      <c r="J185" t="s">
        <v>990</v>
      </c>
      <c r="K185" t="s">
        <v>806</v>
      </c>
      <c r="L185">
        <v>73</v>
      </c>
      <c r="M185">
        <v>76</v>
      </c>
      <c r="Q185">
        <v>149</v>
      </c>
      <c r="R185">
        <v>72.209999999999994</v>
      </c>
      <c r="S185">
        <v>71.709999999999994</v>
      </c>
      <c r="T185">
        <v>73.58</v>
      </c>
      <c r="U185">
        <v>75.5</v>
      </c>
      <c r="Y185">
        <v>74.540000000000006</v>
      </c>
      <c r="Z185">
        <v>72</v>
      </c>
      <c r="AA185">
        <v>88</v>
      </c>
      <c r="AE185">
        <v>8</v>
      </c>
      <c r="AF185">
        <v>13</v>
      </c>
      <c r="AJ185">
        <v>88</v>
      </c>
    </row>
    <row r="186" spans="1:36" x14ac:dyDescent="0.25">
      <c r="A186" s="3" t="str">
        <f t="shared" si="2"/>
        <v>Jiwon Hong</v>
      </c>
      <c r="B186" s="4">
        <v>45949</v>
      </c>
      <c r="C186" t="s">
        <v>867</v>
      </c>
      <c r="D186" t="s">
        <v>868</v>
      </c>
      <c r="E186" t="s">
        <v>869</v>
      </c>
      <c r="F186" t="s">
        <v>870</v>
      </c>
      <c r="I186" t="s">
        <v>897</v>
      </c>
      <c r="J186" t="s">
        <v>885</v>
      </c>
      <c r="K186" t="s">
        <v>806</v>
      </c>
      <c r="L186">
        <v>74</v>
      </c>
      <c r="M186">
        <v>75</v>
      </c>
      <c r="Q186">
        <v>149</v>
      </c>
      <c r="R186">
        <v>72.209999999999994</v>
      </c>
      <c r="S186">
        <v>71.709999999999994</v>
      </c>
      <c r="T186">
        <v>74.58</v>
      </c>
      <c r="U186">
        <v>74.5</v>
      </c>
      <c r="Y186">
        <v>74.540000000000006</v>
      </c>
      <c r="Z186">
        <v>84</v>
      </c>
      <c r="AA186">
        <v>88</v>
      </c>
      <c r="AE186">
        <v>9</v>
      </c>
      <c r="AF186">
        <v>13</v>
      </c>
      <c r="AJ186">
        <v>88</v>
      </c>
    </row>
    <row r="187" spans="1:36" x14ac:dyDescent="0.25">
      <c r="A187" s="3" t="str">
        <f t="shared" si="2"/>
        <v>Hyelim Jo</v>
      </c>
      <c r="B187" s="4">
        <v>45949</v>
      </c>
      <c r="C187" t="s">
        <v>867</v>
      </c>
      <c r="D187" t="s">
        <v>868</v>
      </c>
      <c r="E187" t="s">
        <v>869</v>
      </c>
      <c r="F187" t="s">
        <v>870</v>
      </c>
      <c r="I187" t="s">
        <v>991</v>
      </c>
      <c r="J187" t="s">
        <v>992</v>
      </c>
      <c r="K187" t="s">
        <v>806</v>
      </c>
      <c r="L187">
        <v>77</v>
      </c>
      <c r="M187">
        <v>72</v>
      </c>
      <c r="Q187">
        <v>149</v>
      </c>
      <c r="R187">
        <v>72.209999999999994</v>
      </c>
      <c r="S187">
        <v>71.709999999999994</v>
      </c>
      <c r="T187">
        <v>77.58</v>
      </c>
      <c r="U187">
        <v>71.5</v>
      </c>
      <c r="Y187">
        <v>74.540000000000006</v>
      </c>
      <c r="Z187">
        <v>102</v>
      </c>
      <c r="AA187">
        <v>88</v>
      </c>
      <c r="AE187">
        <v>12</v>
      </c>
      <c r="AF187">
        <v>13</v>
      </c>
      <c r="AJ187">
        <v>88</v>
      </c>
    </row>
    <row r="188" spans="1:36" x14ac:dyDescent="0.25">
      <c r="A188" s="3" t="str">
        <f t="shared" si="2"/>
        <v>hyeon seo Lee</v>
      </c>
      <c r="B188" s="4">
        <v>45949</v>
      </c>
      <c r="C188" t="s">
        <v>867</v>
      </c>
      <c r="D188" t="s">
        <v>868</v>
      </c>
      <c r="E188" t="s">
        <v>869</v>
      </c>
      <c r="F188" t="s">
        <v>870</v>
      </c>
      <c r="I188" t="s">
        <v>871</v>
      </c>
      <c r="J188" t="s">
        <v>993</v>
      </c>
      <c r="K188" t="s">
        <v>806</v>
      </c>
      <c r="L188">
        <v>72</v>
      </c>
      <c r="M188">
        <v>77</v>
      </c>
      <c r="Q188">
        <v>149</v>
      </c>
      <c r="R188">
        <v>72.209999999999994</v>
      </c>
      <c r="S188">
        <v>71.709999999999994</v>
      </c>
      <c r="T188">
        <v>72.58</v>
      </c>
      <c r="U188">
        <v>76.5</v>
      </c>
      <c r="Y188">
        <v>74.540000000000006</v>
      </c>
      <c r="Z188">
        <v>50</v>
      </c>
      <c r="AA188">
        <v>88</v>
      </c>
      <c r="AE188">
        <v>7</v>
      </c>
      <c r="AF188">
        <v>13</v>
      </c>
      <c r="AJ188">
        <v>88</v>
      </c>
    </row>
    <row r="189" spans="1:36" x14ac:dyDescent="0.25">
      <c r="A189" s="3" t="str">
        <f t="shared" si="2"/>
        <v>Minkyung Choi</v>
      </c>
      <c r="B189" s="4">
        <v>45949</v>
      </c>
      <c r="C189" t="s">
        <v>867</v>
      </c>
      <c r="D189" t="s">
        <v>868</v>
      </c>
      <c r="E189" t="s">
        <v>869</v>
      </c>
      <c r="F189" t="s">
        <v>870</v>
      </c>
      <c r="I189" t="s">
        <v>909</v>
      </c>
      <c r="J189" t="s">
        <v>994</v>
      </c>
      <c r="K189" t="s">
        <v>806</v>
      </c>
      <c r="L189">
        <v>75</v>
      </c>
      <c r="M189">
        <v>75</v>
      </c>
      <c r="Q189">
        <v>150</v>
      </c>
      <c r="R189">
        <v>72.209999999999994</v>
      </c>
      <c r="S189">
        <v>71.709999999999994</v>
      </c>
      <c r="T189">
        <v>75.58</v>
      </c>
      <c r="U189">
        <v>74.5</v>
      </c>
      <c r="Y189">
        <v>75.040000000000006</v>
      </c>
      <c r="Z189">
        <v>93</v>
      </c>
      <c r="AA189">
        <v>92</v>
      </c>
      <c r="AE189">
        <v>10</v>
      </c>
      <c r="AF189">
        <v>14</v>
      </c>
      <c r="AJ189">
        <v>92</v>
      </c>
    </row>
    <row r="190" spans="1:36" x14ac:dyDescent="0.25">
      <c r="A190" s="3" t="str">
        <f t="shared" si="2"/>
        <v>Ro Un Lee</v>
      </c>
      <c r="B190" s="4">
        <v>45949</v>
      </c>
      <c r="C190" t="s">
        <v>867</v>
      </c>
      <c r="D190" t="s">
        <v>868</v>
      </c>
      <c r="E190" t="s">
        <v>869</v>
      </c>
      <c r="F190" t="s">
        <v>870</v>
      </c>
      <c r="I190" t="s">
        <v>871</v>
      </c>
      <c r="J190" t="s">
        <v>995</v>
      </c>
      <c r="K190" t="s">
        <v>806</v>
      </c>
      <c r="L190">
        <v>76</v>
      </c>
      <c r="M190">
        <v>74</v>
      </c>
      <c r="Q190">
        <v>150</v>
      </c>
      <c r="R190">
        <v>72.209999999999994</v>
      </c>
      <c r="S190">
        <v>71.709999999999994</v>
      </c>
      <c r="T190">
        <v>76.58</v>
      </c>
      <c r="U190">
        <v>73.5</v>
      </c>
      <c r="Y190">
        <v>75.040000000000006</v>
      </c>
      <c r="Z190">
        <v>99</v>
      </c>
      <c r="AA190">
        <v>92</v>
      </c>
      <c r="AE190">
        <v>11</v>
      </c>
      <c r="AF190">
        <v>14</v>
      </c>
      <c r="AJ190">
        <v>92</v>
      </c>
    </row>
    <row r="191" spans="1:36" x14ac:dyDescent="0.25">
      <c r="A191" s="3" t="str">
        <f t="shared" si="2"/>
        <v>Eun Jeong Seong</v>
      </c>
      <c r="B191" s="4">
        <v>45949</v>
      </c>
      <c r="C191" t="s">
        <v>867</v>
      </c>
      <c r="D191" t="s">
        <v>868</v>
      </c>
      <c r="E191" t="s">
        <v>869</v>
      </c>
      <c r="F191" t="s">
        <v>870</v>
      </c>
      <c r="I191" t="s">
        <v>996</v>
      </c>
      <c r="J191" t="s">
        <v>997</v>
      </c>
      <c r="K191" t="s">
        <v>806</v>
      </c>
      <c r="L191">
        <v>74</v>
      </c>
      <c r="M191">
        <v>76</v>
      </c>
      <c r="Q191">
        <v>150</v>
      </c>
      <c r="R191">
        <v>72.209999999999994</v>
      </c>
      <c r="S191">
        <v>71.709999999999994</v>
      </c>
      <c r="T191">
        <v>74.58</v>
      </c>
      <c r="U191">
        <v>75.5</v>
      </c>
      <c r="Y191">
        <v>75.040000000000006</v>
      </c>
      <c r="Z191">
        <v>84</v>
      </c>
      <c r="AA191">
        <v>92</v>
      </c>
      <c r="AE191">
        <v>9</v>
      </c>
      <c r="AF191">
        <v>14</v>
      </c>
      <c r="AJ191">
        <v>92</v>
      </c>
    </row>
    <row r="192" spans="1:36" x14ac:dyDescent="0.25">
      <c r="A192" s="3" t="str">
        <f t="shared" si="2"/>
        <v>Ha Na Jang</v>
      </c>
      <c r="B192" s="4">
        <v>45949</v>
      </c>
      <c r="C192" t="s">
        <v>867</v>
      </c>
      <c r="D192" t="s">
        <v>868</v>
      </c>
      <c r="E192" t="s">
        <v>869</v>
      </c>
      <c r="F192" t="s">
        <v>870</v>
      </c>
      <c r="I192" t="s">
        <v>946</v>
      </c>
      <c r="J192" t="s">
        <v>998</v>
      </c>
      <c r="K192" t="s">
        <v>806</v>
      </c>
      <c r="L192">
        <v>74</v>
      </c>
      <c r="M192">
        <v>77</v>
      </c>
      <c r="Q192">
        <v>151</v>
      </c>
      <c r="R192">
        <v>72.209999999999994</v>
      </c>
      <c r="S192">
        <v>71.709999999999994</v>
      </c>
      <c r="T192">
        <v>74.58</v>
      </c>
      <c r="U192">
        <v>76.5</v>
      </c>
      <c r="Y192">
        <v>75.540000000000006</v>
      </c>
      <c r="Z192">
        <v>84</v>
      </c>
      <c r="AA192">
        <v>95</v>
      </c>
      <c r="AE192">
        <v>9</v>
      </c>
      <c r="AF192">
        <v>15</v>
      </c>
      <c r="AJ192">
        <v>95</v>
      </c>
    </row>
    <row r="193" spans="1:36" x14ac:dyDescent="0.25">
      <c r="A193" s="3" t="str">
        <f t="shared" si="2"/>
        <v>Jeongmin2 Lee</v>
      </c>
      <c r="B193" s="4">
        <v>45949</v>
      </c>
      <c r="C193" t="s">
        <v>867</v>
      </c>
      <c r="D193" t="s">
        <v>868</v>
      </c>
      <c r="E193" t="s">
        <v>869</v>
      </c>
      <c r="F193" t="s">
        <v>870</v>
      </c>
      <c r="I193" t="s">
        <v>871</v>
      </c>
      <c r="J193" t="s">
        <v>999</v>
      </c>
      <c r="K193" t="s">
        <v>806</v>
      </c>
      <c r="L193">
        <v>77</v>
      </c>
      <c r="M193">
        <v>74</v>
      </c>
      <c r="Q193">
        <v>151</v>
      </c>
      <c r="R193">
        <v>72.209999999999994</v>
      </c>
      <c r="S193">
        <v>71.709999999999994</v>
      </c>
      <c r="T193">
        <v>77.58</v>
      </c>
      <c r="U193">
        <v>73.5</v>
      </c>
      <c r="Y193">
        <v>75.540000000000006</v>
      </c>
      <c r="Z193">
        <v>102</v>
      </c>
      <c r="AA193">
        <v>95</v>
      </c>
      <c r="AE193">
        <v>12</v>
      </c>
      <c r="AF193">
        <v>15</v>
      </c>
      <c r="AJ193">
        <v>95</v>
      </c>
    </row>
    <row r="194" spans="1:36" x14ac:dyDescent="0.25">
      <c r="A194" s="3" t="str">
        <f t="shared" ref="A194:A257" si="3">IF(J194="","",CONCATENATE(J194," ",I194))</f>
        <v>Juni Lee</v>
      </c>
      <c r="B194" s="4">
        <v>45949</v>
      </c>
      <c r="C194" t="s">
        <v>867</v>
      </c>
      <c r="D194" t="s">
        <v>868</v>
      </c>
      <c r="E194" t="s">
        <v>869</v>
      </c>
      <c r="F194" t="s">
        <v>870</v>
      </c>
      <c r="I194" t="s">
        <v>871</v>
      </c>
      <c r="J194" t="s">
        <v>1000</v>
      </c>
      <c r="K194" t="s">
        <v>806</v>
      </c>
      <c r="L194">
        <v>75</v>
      </c>
      <c r="M194">
        <v>76</v>
      </c>
      <c r="Q194">
        <v>151</v>
      </c>
      <c r="R194">
        <v>72.209999999999994</v>
      </c>
      <c r="S194">
        <v>71.709999999999994</v>
      </c>
      <c r="T194">
        <v>75.58</v>
      </c>
      <c r="U194">
        <v>75.5</v>
      </c>
      <c r="Y194">
        <v>75.540000000000006</v>
      </c>
      <c r="Z194">
        <v>93</v>
      </c>
      <c r="AA194">
        <v>95</v>
      </c>
      <c r="AE194">
        <v>10</v>
      </c>
      <c r="AF194">
        <v>15</v>
      </c>
      <c r="AJ194">
        <v>95</v>
      </c>
    </row>
    <row r="195" spans="1:36" x14ac:dyDescent="0.25">
      <c r="A195" s="3" t="str">
        <f t="shared" si="3"/>
        <v>Sun Jeung Youn</v>
      </c>
      <c r="B195" s="4">
        <v>45949</v>
      </c>
      <c r="C195" t="s">
        <v>867</v>
      </c>
      <c r="D195" t="s">
        <v>868</v>
      </c>
      <c r="E195" t="s">
        <v>869</v>
      </c>
      <c r="F195" t="s">
        <v>870</v>
      </c>
      <c r="I195" t="s">
        <v>1001</v>
      </c>
      <c r="J195" t="s">
        <v>1002</v>
      </c>
      <c r="K195" t="s">
        <v>806</v>
      </c>
      <c r="L195">
        <v>76</v>
      </c>
      <c r="M195">
        <v>75</v>
      </c>
      <c r="Q195">
        <v>151</v>
      </c>
      <c r="R195">
        <v>72.209999999999994</v>
      </c>
      <c r="S195">
        <v>71.709999999999994</v>
      </c>
      <c r="T195">
        <v>76.58</v>
      </c>
      <c r="U195">
        <v>74.5</v>
      </c>
      <c r="Y195">
        <v>75.540000000000006</v>
      </c>
      <c r="Z195">
        <v>99</v>
      </c>
      <c r="AA195">
        <v>95</v>
      </c>
      <c r="AE195">
        <v>11</v>
      </c>
      <c r="AF195">
        <v>15</v>
      </c>
      <c r="AJ195">
        <v>95</v>
      </c>
    </row>
    <row r="196" spans="1:36" x14ac:dyDescent="0.25">
      <c r="A196" s="3" t="str">
        <f t="shared" si="3"/>
        <v>Jihye3 Park</v>
      </c>
      <c r="B196" s="4">
        <v>45949</v>
      </c>
      <c r="C196" t="s">
        <v>867</v>
      </c>
      <c r="D196" t="s">
        <v>868</v>
      </c>
      <c r="E196" t="s">
        <v>869</v>
      </c>
      <c r="F196" t="s">
        <v>870</v>
      </c>
      <c r="I196" t="s">
        <v>873</v>
      </c>
      <c r="J196" t="s">
        <v>1003</v>
      </c>
      <c r="K196" t="s">
        <v>806</v>
      </c>
      <c r="L196">
        <v>76</v>
      </c>
      <c r="M196">
        <v>76</v>
      </c>
      <c r="Q196">
        <v>152</v>
      </c>
      <c r="R196">
        <v>72.209999999999994</v>
      </c>
      <c r="S196">
        <v>71.709999999999994</v>
      </c>
      <c r="T196">
        <v>76.58</v>
      </c>
      <c r="U196">
        <v>75.5</v>
      </c>
      <c r="Y196">
        <v>76.040000000000006</v>
      </c>
      <c r="Z196">
        <v>99</v>
      </c>
      <c r="AA196">
        <v>99</v>
      </c>
      <c r="AE196">
        <v>11</v>
      </c>
      <c r="AF196">
        <v>16</v>
      </c>
      <c r="AJ196">
        <v>99</v>
      </c>
    </row>
    <row r="197" spans="1:36" x14ac:dyDescent="0.25">
      <c r="A197" s="3" t="str">
        <f t="shared" si="3"/>
        <v>Eun A Song</v>
      </c>
      <c r="B197" s="4">
        <v>45949</v>
      </c>
      <c r="C197" t="s">
        <v>867</v>
      </c>
      <c r="D197" t="s">
        <v>868</v>
      </c>
      <c r="E197" t="s">
        <v>869</v>
      </c>
      <c r="F197" t="s">
        <v>870</v>
      </c>
      <c r="I197" t="s">
        <v>1004</v>
      </c>
      <c r="J197" t="s">
        <v>1005</v>
      </c>
      <c r="K197" t="s">
        <v>806</v>
      </c>
      <c r="L197">
        <v>77</v>
      </c>
      <c r="M197">
        <v>75</v>
      </c>
      <c r="Q197">
        <v>152</v>
      </c>
      <c r="R197">
        <v>72.209999999999994</v>
      </c>
      <c r="S197">
        <v>71.709999999999994</v>
      </c>
      <c r="T197">
        <v>77.58</v>
      </c>
      <c r="U197">
        <v>74.5</v>
      </c>
      <c r="Y197">
        <v>76.040000000000006</v>
      </c>
      <c r="Z197">
        <v>102</v>
      </c>
      <c r="AA197">
        <v>99</v>
      </c>
      <c r="AE197">
        <v>12</v>
      </c>
      <c r="AF197">
        <v>16</v>
      </c>
      <c r="AJ197">
        <v>99</v>
      </c>
    </row>
    <row r="198" spans="1:36" x14ac:dyDescent="0.25">
      <c r="A198" s="3" t="str">
        <f t="shared" si="3"/>
        <v>Dabeen Heo</v>
      </c>
      <c r="B198" s="4">
        <v>45949</v>
      </c>
      <c r="C198" t="s">
        <v>867</v>
      </c>
      <c r="D198" t="s">
        <v>868</v>
      </c>
      <c r="E198" t="s">
        <v>869</v>
      </c>
      <c r="F198" t="s">
        <v>870</v>
      </c>
      <c r="I198" t="s">
        <v>1006</v>
      </c>
      <c r="J198" t="s">
        <v>1007</v>
      </c>
      <c r="K198" t="s">
        <v>806</v>
      </c>
      <c r="L198">
        <v>78</v>
      </c>
      <c r="M198">
        <v>76</v>
      </c>
      <c r="Q198">
        <v>154</v>
      </c>
      <c r="R198">
        <v>72.209999999999994</v>
      </c>
      <c r="S198">
        <v>71.709999999999994</v>
      </c>
      <c r="T198">
        <v>78.58</v>
      </c>
      <c r="U198">
        <v>75.5</v>
      </c>
      <c r="Y198">
        <v>77.040000000000006</v>
      </c>
      <c r="Z198">
        <v>106</v>
      </c>
      <c r="AA198">
        <v>101</v>
      </c>
      <c r="AE198">
        <v>13</v>
      </c>
      <c r="AF198">
        <v>18</v>
      </c>
      <c r="AJ198">
        <v>101</v>
      </c>
    </row>
    <row r="199" spans="1:36" x14ac:dyDescent="0.25">
      <c r="A199" s="3" t="str">
        <f t="shared" si="3"/>
        <v>Jungmin Lee</v>
      </c>
      <c r="B199" s="4">
        <v>45949</v>
      </c>
      <c r="C199" t="s">
        <v>867</v>
      </c>
      <c r="D199" t="s">
        <v>868</v>
      </c>
      <c r="E199" t="s">
        <v>869</v>
      </c>
      <c r="F199" t="s">
        <v>870</v>
      </c>
      <c r="I199" t="s">
        <v>871</v>
      </c>
      <c r="J199" t="s">
        <v>898</v>
      </c>
      <c r="K199" t="s">
        <v>806</v>
      </c>
      <c r="L199">
        <v>77</v>
      </c>
      <c r="M199">
        <v>77</v>
      </c>
      <c r="Q199">
        <v>154</v>
      </c>
      <c r="R199">
        <v>72.209999999999994</v>
      </c>
      <c r="S199">
        <v>71.709999999999994</v>
      </c>
      <c r="T199">
        <v>77.58</v>
      </c>
      <c r="U199">
        <v>76.5</v>
      </c>
      <c r="Y199">
        <v>77.040000000000006</v>
      </c>
      <c r="Z199">
        <v>102</v>
      </c>
      <c r="AA199">
        <v>101</v>
      </c>
      <c r="AE199">
        <v>12</v>
      </c>
      <c r="AF199">
        <v>18</v>
      </c>
      <c r="AJ199">
        <v>101</v>
      </c>
    </row>
    <row r="200" spans="1:36" x14ac:dyDescent="0.25">
      <c r="A200" s="3" t="str">
        <f t="shared" si="3"/>
        <v>Sylvia Park</v>
      </c>
      <c r="B200" s="4">
        <v>45949</v>
      </c>
      <c r="C200" t="s">
        <v>867</v>
      </c>
      <c r="D200" t="s">
        <v>868</v>
      </c>
      <c r="E200" t="s">
        <v>869</v>
      </c>
      <c r="F200" t="s">
        <v>870</v>
      </c>
      <c r="I200" t="s">
        <v>873</v>
      </c>
      <c r="J200" t="s">
        <v>1008</v>
      </c>
      <c r="K200" t="s">
        <v>806</v>
      </c>
      <c r="L200">
        <v>75</v>
      </c>
      <c r="M200">
        <v>80</v>
      </c>
      <c r="Q200">
        <v>155</v>
      </c>
      <c r="R200">
        <v>72.209999999999994</v>
      </c>
      <c r="S200">
        <v>71.709999999999994</v>
      </c>
      <c r="T200">
        <v>75.58</v>
      </c>
      <c r="U200">
        <v>79.5</v>
      </c>
      <c r="Y200">
        <v>77.540000000000006</v>
      </c>
      <c r="Z200">
        <v>93</v>
      </c>
      <c r="AA200">
        <v>103</v>
      </c>
      <c r="AE200">
        <v>10</v>
      </c>
      <c r="AF200">
        <v>19</v>
      </c>
      <c r="AJ200">
        <v>103</v>
      </c>
    </row>
    <row r="201" spans="1:36" x14ac:dyDescent="0.25">
      <c r="A201" s="3" t="str">
        <f t="shared" si="3"/>
        <v>Hyodam Park</v>
      </c>
      <c r="B201" s="4">
        <v>45949</v>
      </c>
      <c r="C201" t="s">
        <v>867</v>
      </c>
      <c r="D201" t="s">
        <v>868</v>
      </c>
      <c r="E201" t="s">
        <v>869</v>
      </c>
      <c r="F201" t="s">
        <v>870</v>
      </c>
      <c r="I201" t="s">
        <v>873</v>
      </c>
      <c r="J201" t="s">
        <v>1009</v>
      </c>
      <c r="K201" t="s">
        <v>806</v>
      </c>
      <c r="L201">
        <v>75</v>
      </c>
      <c r="M201">
        <v>82</v>
      </c>
      <c r="Q201">
        <v>157</v>
      </c>
      <c r="R201">
        <v>72.209999999999994</v>
      </c>
      <c r="S201">
        <v>71.709999999999994</v>
      </c>
      <c r="T201">
        <v>75.58</v>
      </c>
      <c r="U201">
        <v>81.5</v>
      </c>
      <c r="Y201">
        <v>78.540000000000006</v>
      </c>
      <c r="Z201">
        <v>93</v>
      </c>
      <c r="AA201">
        <v>104</v>
      </c>
      <c r="AE201">
        <v>10</v>
      </c>
      <c r="AF201">
        <v>21</v>
      </c>
      <c r="AJ201">
        <v>104</v>
      </c>
    </row>
    <row r="202" spans="1:36" x14ac:dyDescent="0.25">
      <c r="A202" s="3" t="str">
        <f t="shared" si="3"/>
        <v>Yoon Kyung2 Kim</v>
      </c>
      <c r="B202" s="4">
        <v>45949</v>
      </c>
      <c r="C202" t="s">
        <v>867</v>
      </c>
      <c r="D202" t="s">
        <v>868</v>
      </c>
      <c r="E202" t="s">
        <v>869</v>
      </c>
      <c r="F202" t="s">
        <v>870</v>
      </c>
      <c r="I202" t="s">
        <v>900</v>
      </c>
      <c r="J202" t="s">
        <v>1010</v>
      </c>
      <c r="K202" t="s">
        <v>866</v>
      </c>
      <c r="L202">
        <v>80</v>
      </c>
      <c r="Q202">
        <v>80</v>
      </c>
      <c r="R202">
        <v>72.209999999999994</v>
      </c>
      <c r="S202">
        <v>71.709999999999994</v>
      </c>
      <c r="T202">
        <v>80.58</v>
      </c>
      <c r="Y202">
        <v>80.58</v>
      </c>
      <c r="Z202">
        <v>107</v>
      </c>
      <c r="AE202">
        <v>15</v>
      </c>
      <c r="AJ202">
        <v>105</v>
      </c>
    </row>
    <row r="203" spans="1:36" x14ac:dyDescent="0.25">
      <c r="A203" s="3" t="str">
        <f t="shared" si="3"/>
        <v>Dayeon Lee</v>
      </c>
      <c r="B203" s="4">
        <v>45949</v>
      </c>
      <c r="C203" t="s">
        <v>867</v>
      </c>
      <c r="D203" t="s">
        <v>868</v>
      </c>
      <c r="E203" t="s">
        <v>869</v>
      </c>
      <c r="F203" t="s">
        <v>870</v>
      </c>
      <c r="I203" t="s">
        <v>871</v>
      </c>
      <c r="J203" t="s">
        <v>1011</v>
      </c>
      <c r="K203" t="s">
        <v>866</v>
      </c>
      <c r="L203">
        <v>72</v>
      </c>
      <c r="Q203">
        <v>72</v>
      </c>
      <c r="R203">
        <v>72.209999999999994</v>
      </c>
      <c r="S203">
        <v>71.709999999999994</v>
      </c>
      <c r="T203">
        <v>72.58</v>
      </c>
      <c r="Y203">
        <v>72.58</v>
      </c>
      <c r="Z203">
        <v>50</v>
      </c>
      <c r="AE203">
        <v>7</v>
      </c>
      <c r="AJ203">
        <v>105</v>
      </c>
    </row>
    <row r="204" spans="1:36" x14ac:dyDescent="0.25">
      <c r="A204" s="3" t="str">
        <f t="shared" si="3"/>
        <v>Gyeong Eun Oh</v>
      </c>
      <c r="B204" s="4">
        <v>45949</v>
      </c>
      <c r="C204" t="s">
        <v>867</v>
      </c>
      <c r="D204" t="s">
        <v>868</v>
      </c>
      <c r="E204" t="s">
        <v>869</v>
      </c>
      <c r="F204" t="s">
        <v>870</v>
      </c>
      <c r="I204" t="s">
        <v>1012</v>
      </c>
      <c r="J204" t="s">
        <v>1013</v>
      </c>
      <c r="K204" t="s">
        <v>866</v>
      </c>
      <c r="L204">
        <v>73</v>
      </c>
      <c r="Q204">
        <v>73</v>
      </c>
      <c r="R204">
        <v>72.209999999999994</v>
      </c>
      <c r="S204">
        <v>71.709999999999994</v>
      </c>
      <c r="T204">
        <v>73.58</v>
      </c>
      <c r="Y204">
        <v>73.58</v>
      </c>
      <c r="Z204">
        <v>72</v>
      </c>
      <c r="AE204">
        <v>8</v>
      </c>
      <c r="AJ204">
        <v>105</v>
      </c>
    </row>
    <row r="205" spans="1:36" x14ac:dyDescent="0.25">
      <c r="A205" s="3" t="str">
        <f t="shared" si="3"/>
        <v>Andrea Grimberg Lignell</v>
      </c>
      <c r="B205" s="4">
        <v>45949</v>
      </c>
      <c r="C205" t="s">
        <v>1014</v>
      </c>
      <c r="D205" t="s">
        <v>1015</v>
      </c>
      <c r="E205" t="s">
        <v>1016</v>
      </c>
      <c r="F205" t="s">
        <v>1017</v>
      </c>
      <c r="I205" t="s">
        <v>1018</v>
      </c>
      <c r="J205" t="s">
        <v>1019</v>
      </c>
      <c r="K205">
        <v>1</v>
      </c>
      <c r="L205">
        <v>69</v>
      </c>
      <c r="M205">
        <v>67</v>
      </c>
      <c r="N205">
        <v>69</v>
      </c>
      <c r="Q205">
        <v>205</v>
      </c>
      <c r="R205">
        <v>77.180000000000007</v>
      </c>
      <c r="S205">
        <v>76.430000000000007</v>
      </c>
      <c r="T205">
        <v>72.52</v>
      </c>
      <c r="U205">
        <v>70.97</v>
      </c>
      <c r="V205">
        <v>72.2</v>
      </c>
      <c r="Y205">
        <v>71.900000000000006</v>
      </c>
      <c r="Z205">
        <v>6</v>
      </c>
      <c r="AA205">
        <v>3</v>
      </c>
      <c r="AB205">
        <v>1</v>
      </c>
      <c r="AE205">
        <v>2</v>
      </c>
      <c r="AF205">
        <v>2</v>
      </c>
      <c r="AG205">
        <v>-2</v>
      </c>
      <c r="AJ205">
        <v>1</v>
      </c>
    </row>
    <row r="206" spans="1:36" x14ac:dyDescent="0.25">
      <c r="A206" s="3" t="str">
        <f t="shared" si="3"/>
        <v>Hanna Tauber</v>
      </c>
      <c r="B206" s="4">
        <v>45949</v>
      </c>
      <c r="C206" t="s">
        <v>1014</v>
      </c>
      <c r="D206" t="s">
        <v>1015</v>
      </c>
      <c r="E206" t="s">
        <v>1016</v>
      </c>
      <c r="F206" t="s">
        <v>1017</v>
      </c>
      <c r="I206" t="s">
        <v>1020</v>
      </c>
      <c r="J206" t="s">
        <v>1021</v>
      </c>
      <c r="K206">
        <v>2</v>
      </c>
      <c r="L206">
        <v>67</v>
      </c>
      <c r="M206">
        <v>68</v>
      </c>
      <c r="N206">
        <v>72</v>
      </c>
      <c r="Q206">
        <v>207</v>
      </c>
      <c r="R206">
        <v>77.180000000000007</v>
      </c>
      <c r="S206">
        <v>76.430000000000007</v>
      </c>
      <c r="T206">
        <v>70.52</v>
      </c>
      <c r="U206">
        <v>71.97</v>
      </c>
      <c r="V206">
        <v>75.2</v>
      </c>
      <c r="Y206">
        <v>72.56</v>
      </c>
      <c r="Z206">
        <v>1</v>
      </c>
      <c r="AA206">
        <v>2</v>
      </c>
      <c r="AB206">
        <v>2</v>
      </c>
      <c r="AE206">
        <v>-1</v>
      </c>
      <c r="AF206">
        <v>1</v>
      </c>
      <c r="AG206">
        <v>2</v>
      </c>
      <c r="AJ206">
        <v>2</v>
      </c>
    </row>
    <row r="207" spans="1:36" x14ac:dyDescent="0.25">
      <c r="A207" s="3" t="str">
        <f t="shared" si="3"/>
        <v>Gemma Clews</v>
      </c>
      <c r="B207" s="4">
        <v>45949</v>
      </c>
      <c r="C207" t="s">
        <v>1014</v>
      </c>
      <c r="D207" t="s">
        <v>1015</v>
      </c>
      <c r="E207" t="s">
        <v>1016</v>
      </c>
      <c r="F207" t="s">
        <v>1017</v>
      </c>
      <c r="I207" t="s">
        <v>1022</v>
      </c>
      <c r="J207" t="s">
        <v>1023</v>
      </c>
      <c r="K207">
        <v>3</v>
      </c>
      <c r="L207">
        <v>69</v>
      </c>
      <c r="M207">
        <v>72</v>
      </c>
      <c r="N207">
        <v>68</v>
      </c>
      <c r="Q207">
        <v>209</v>
      </c>
      <c r="R207">
        <v>77.180000000000007</v>
      </c>
      <c r="S207">
        <v>76.430000000000007</v>
      </c>
      <c r="T207">
        <v>72.52</v>
      </c>
      <c r="U207">
        <v>75.97</v>
      </c>
      <c r="V207">
        <v>71.2</v>
      </c>
      <c r="Y207">
        <v>73.23</v>
      </c>
      <c r="Z207">
        <v>6</v>
      </c>
      <c r="AA207">
        <v>13</v>
      </c>
      <c r="AB207">
        <v>3</v>
      </c>
      <c r="AE207">
        <v>2</v>
      </c>
      <c r="AF207">
        <v>7</v>
      </c>
      <c r="AG207">
        <v>4</v>
      </c>
      <c r="AJ207">
        <v>3</v>
      </c>
    </row>
    <row r="208" spans="1:36" x14ac:dyDescent="0.25">
      <c r="A208" s="3" t="str">
        <f t="shared" si="3"/>
        <v>Anna Backman</v>
      </c>
      <c r="B208" s="4">
        <v>45949</v>
      </c>
      <c r="C208" t="s">
        <v>1014</v>
      </c>
      <c r="D208" t="s">
        <v>1015</v>
      </c>
      <c r="E208" t="s">
        <v>1016</v>
      </c>
      <c r="F208" t="s">
        <v>1017</v>
      </c>
      <c r="I208" t="s">
        <v>1024</v>
      </c>
      <c r="J208" t="s">
        <v>1025</v>
      </c>
      <c r="K208">
        <v>4</v>
      </c>
      <c r="L208">
        <v>69</v>
      </c>
      <c r="M208">
        <v>68</v>
      </c>
      <c r="N208">
        <v>73</v>
      </c>
      <c r="Q208">
        <v>210</v>
      </c>
      <c r="R208">
        <v>77.180000000000007</v>
      </c>
      <c r="S208">
        <v>76.430000000000007</v>
      </c>
      <c r="T208">
        <v>72.52</v>
      </c>
      <c r="U208">
        <v>71.97</v>
      </c>
      <c r="V208">
        <v>76.2</v>
      </c>
      <c r="Y208">
        <v>73.56</v>
      </c>
      <c r="Z208">
        <v>6</v>
      </c>
      <c r="AA208">
        <v>5</v>
      </c>
      <c r="AB208">
        <v>4</v>
      </c>
      <c r="AE208">
        <v>2</v>
      </c>
      <c r="AF208">
        <v>3</v>
      </c>
      <c r="AG208">
        <v>5</v>
      </c>
      <c r="AJ208">
        <v>4</v>
      </c>
    </row>
    <row r="209" spans="1:36" x14ac:dyDescent="0.25">
      <c r="A209" s="3" t="str">
        <f t="shared" si="3"/>
        <v>Louisa Carlbom</v>
      </c>
      <c r="B209" s="4">
        <v>45949</v>
      </c>
      <c r="C209" t="s">
        <v>1014</v>
      </c>
      <c r="D209" t="s">
        <v>1015</v>
      </c>
      <c r="E209" t="s">
        <v>1016</v>
      </c>
      <c r="F209" t="s">
        <v>1017</v>
      </c>
      <c r="I209" t="s">
        <v>1026</v>
      </c>
      <c r="J209" t="s">
        <v>1027</v>
      </c>
      <c r="K209">
        <v>4</v>
      </c>
      <c r="L209">
        <v>70</v>
      </c>
      <c r="M209">
        <v>70</v>
      </c>
      <c r="N209">
        <v>70</v>
      </c>
      <c r="Q209">
        <v>210</v>
      </c>
      <c r="R209">
        <v>77.180000000000007</v>
      </c>
      <c r="S209">
        <v>76.430000000000007</v>
      </c>
      <c r="T209">
        <v>73.52</v>
      </c>
      <c r="U209">
        <v>73.97</v>
      </c>
      <c r="V209">
        <v>73.2</v>
      </c>
      <c r="Y209">
        <v>73.56</v>
      </c>
      <c r="Z209">
        <v>17</v>
      </c>
      <c r="AA209">
        <v>9</v>
      </c>
      <c r="AB209">
        <v>4</v>
      </c>
      <c r="AE209">
        <v>3</v>
      </c>
      <c r="AF209">
        <v>6</v>
      </c>
      <c r="AG209">
        <v>5</v>
      </c>
      <c r="AJ209">
        <v>4</v>
      </c>
    </row>
    <row r="210" spans="1:36" x14ac:dyDescent="0.25">
      <c r="A210" s="3" t="str">
        <f t="shared" si="3"/>
        <v>Louise Duncan</v>
      </c>
      <c r="B210" s="4">
        <v>45949</v>
      </c>
      <c r="C210" t="s">
        <v>1014</v>
      </c>
      <c r="D210" t="s">
        <v>1015</v>
      </c>
      <c r="E210" t="s">
        <v>1016</v>
      </c>
      <c r="F210" t="s">
        <v>1017</v>
      </c>
      <c r="I210" t="s">
        <v>1028</v>
      </c>
      <c r="J210" t="s">
        <v>1029</v>
      </c>
      <c r="K210">
        <v>4</v>
      </c>
      <c r="L210">
        <v>69</v>
      </c>
      <c r="M210">
        <v>69</v>
      </c>
      <c r="N210">
        <v>72</v>
      </c>
      <c r="Q210">
        <v>210</v>
      </c>
      <c r="R210">
        <v>77.180000000000007</v>
      </c>
      <c r="S210">
        <v>76.430000000000007</v>
      </c>
      <c r="T210">
        <v>72.52</v>
      </c>
      <c r="U210">
        <v>72.97</v>
      </c>
      <c r="V210">
        <v>75.2</v>
      </c>
      <c r="Y210">
        <v>73.56</v>
      </c>
      <c r="Z210">
        <v>6</v>
      </c>
      <c r="AA210">
        <v>6</v>
      </c>
      <c r="AB210">
        <v>4</v>
      </c>
      <c r="AE210">
        <v>2</v>
      </c>
      <c r="AF210">
        <v>4</v>
      </c>
      <c r="AG210">
        <v>5</v>
      </c>
      <c r="AJ210">
        <v>4</v>
      </c>
    </row>
    <row r="211" spans="1:36" x14ac:dyDescent="0.25">
      <c r="A211" s="3" t="str">
        <f t="shared" si="3"/>
        <v>Charlotte Heath</v>
      </c>
      <c r="B211" s="4">
        <v>45949</v>
      </c>
      <c r="C211" t="s">
        <v>1014</v>
      </c>
      <c r="D211" t="s">
        <v>1015</v>
      </c>
      <c r="E211" t="s">
        <v>1016</v>
      </c>
      <c r="F211" t="s">
        <v>1017</v>
      </c>
      <c r="I211" t="s">
        <v>1030</v>
      </c>
      <c r="J211" t="s">
        <v>1031</v>
      </c>
      <c r="K211">
        <v>4</v>
      </c>
      <c r="L211">
        <v>70</v>
      </c>
      <c r="M211">
        <v>69</v>
      </c>
      <c r="N211">
        <v>71</v>
      </c>
      <c r="Q211">
        <v>210</v>
      </c>
      <c r="R211">
        <v>77.180000000000007</v>
      </c>
      <c r="S211">
        <v>76.430000000000007</v>
      </c>
      <c r="T211">
        <v>73.52</v>
      </c>
      <c r="U211">
        <v>72.97</v>
      </c>
      <c r="V211">
        <v>74.2</v>
      </c>
      <c r="Y211">
        <v>73.56</v>
      </c>
      <c r="Z211">
        <v>17</v>
      </c>
      <c r="AA211">
        <v>8</v>
      </c>
      <c r="AB211">
        <v>4</v>
      </c>
      <c r="AE211">
        <v>3</v>
      </c>
      <c r="AF211">
        <v>5</v>
      </c>
      <c r="AG211">
        <v>5</v>
      </c>
      <c r="AJ211">
        <v>4</v>
      </c>
    </row>
    <row r="212" spans="1:36" x14ac:dyDescent="0.25">
      <c r="A212" s="3" t="str">
        <f t="shared" si="3"/>
        <v>Corinne Viden</v>
      </c>
      <c r="B212" s="4">
        <v>45949</v>
      </c>
      <c r="C212" t="s">
        <v>1014</v>
      </c>
      <c r="D212" t="s">
        <v>1015</v>
      </c>
      <c r="E212" t="s">
        <v>1016</v>
      </c>
      <c r="F212" t="s">
        <v>1017</v>
      </c>
      <c r="I212" t="s">
        <v>1032</v>
      </c>
      <c r="J212" t="s">
        <v>1033</v>
      </c>
      <c r="K212">
        <v>4</v>
      </c>
      <c r="L212">
        <v>70</v>
      </c>
      <c r="M212">
        <v>70</v>
      </c>
      <c r="N212">
        <v>70</v>
      </c>
      <c r="Q212">
        <v>210</v>
      </c>
      <c r="R212">
        <v>77.180000000000007</v>
      </c>
      <c r="S212">
        <v>76.430000000000007</v>
      </c>
      <c r="T212">
        <v>73.52</v>
      </c>
      <c r="U212">
        <v>73.97</v>
      </c>
      <c r="V212">
        <v>73.2</v>
      </c>
      <c r="Y212">
        <v>73.56</v>
      </c>
      <c r="Z212">
        <v>17</v>
      </c>
      <c r="AA212">
        <v>9</v>
      </c>
      <c r="AB212">
        <v>4</v>
      </c>
      <c r="AE212">
        <v>3</v>
      </c>
      <c r="AF212">
        <v>6</v>
      </c>
      <c r="AG212">
        <v>5</v>
      </c>
      <c r="AJ212">
        <v>4</v>
      </c>
    </row>
    <row r="213" spans="1:36" x14ac:dyDescent="0.25">
      <c r="A213" s="3" t="str">
        <f t="shared" si="3"/>
        <v>Justice Bosio</v>
      </c>
      <c r="B213" s="4">
        <v>45949</v>
      </c>
      <c r="C213" t="s">
        <v>1014</v>
      </c>
      <c r="D213" t="s">
        <v>1015</v>
      </c>
      <c r="E213" t="s">
        <v>1016</v>
      </c>
      <c r="F213" t="s">
        <v>1017</v>
      </c>
      <c r="I213" t="s">
        <v>1034</v>
      </c>
      <c r="J213" t="s">
        <v>1035</v>
      </c>
      <c r="K213">
        <v>9</v>
      </c>
      <c r="L213">
        <v>73</v>
      </c>
      <c r="M213">
        <v>69</v>
      </c>
      <c r="N213">
        <v>69</v>
      </c>
      <c r="Q213">
        <v>211</v>
      </c>
      <c r="R213">
        <v>77.180000000000007</v>
      </c>
      <c r="S213">
        <v>76.430000000000007</v>
      </c>
      <c r="T213">
        <v>76.52</v>
      </c>
      <c r="U213">
        <v>72.97</v>
      </c>
      <c r="V213">
        <v>72.2</v>
      </c>
      <c r="Y213">
        <v>73.900000000000006</v>
      </c>
      <c r="Z213">
        <v>41</v>
      </c>
      <c r="AA213">
        <v>19</v>
      </c>
      <c r="AB213">
        <v>9</v>
      </c>
      <c r="AE213">
        <v>6</v>
      </c>
      <c r="AF213">
        <v>8</v>
      </c>
      <c r="AG213">
        <v>6</v>
      </c>
      <c r="AJ213">
        <v>9</v>
      </c>
    </row>
    <row r="214" spans="1:36" x14ac:dyDescent="0.25">
      <c r="A214" s="3" t="str">
        <f t="shared" si="3"/>
        <v>Elina Saksa</v>
      </c>
      <c r="B214" s="4">
        <v>45949</v>
      </c>
      <c r="C214" t="s">
        <v>1014</v>
      </c>
      <c r="D214" t="s">
        <v>1015</v>
      </c>
      <c r="E214" t="s">
        <v>1016</v>
      </c>
      <c r="F214" t="s">
        <v>1017</v>
      </c>
      <c r="I214" t="s">
        <v>1036</v>
      </c>
      <c r="J214" t="s">
        <v>1037</v>
      </c>
      <c r="K214">
        <v>9</v>
      </c>
      <c r="L214">
        <v>72</v>
      </c>
      <c r="M214">
        <v>69</v>
      </c>
      <c r="N214">
        <v>70</v>
      </c>
      <c r="Q214">
        <v>211</v>
      </c>
      <c r="R214">
        <v>77.180000000000007</v>
      </c>
      <c r="S214">
        <v>76.430000000000007</v>
      </c>
      <c r="T214">
        <v>75.52</v>
      </c>
      <c r="U214">
        <v>72.97</v>
      </c>
      <c r="V214">
        <v>73.2</v>
      </c>
      <c r="Y214">
        <v>73.900000000000006</v>
      </c>
      <c r="Z214">
        <v>35</v>
      </c>
      <c r="AA214">
        <v>13</v>
      </c>
      <c r="AB214">
        <v>9</v>
      </c>
      <c r="AE214">
        <v>5</v>
      </c>
      <c r="AF214">
        <v>7</v>
      </c>
      <c r="AG214">
        <v>6</v>
      </c>
      <c r="AJ214">
        <v>9</v>
      </c>
    </row>
    <row r="215" spans="1:36" x14ac:dyDescent="0.25">
      <c r="A215" s="3" t="str">
        <f t="shared" si="3"/>
        <v>Harmonie Yin</v>
      </c>
      <c r="B215" s="4">
        <v>45949</v>
      </c>
      <c r="C215" t="s">
        <v>1014</v>
      </c>
      <c r="D215" t="s">
        <v>1015</v>
      </c>
      <c r="E215" t="s">
        <v>1016</v>
      </c>
      <c r="F215" t="s">
        <v>1017</v>
      </c>
      <c r="I215" t="s">
        <v>1038</v>
      </c>
      <c r="J215" t="s">
        <v>1039</v>
      </c>
      <c r="K215">
        <v>9</v>
      </c>
      <c r="L215">
        <v>70</v>
      </c>
      <c r="M215">
        <v>70</v>
      </c>
      <c r="N215">
        <v>71</v>
      </c>
      <c r="Q215">
        <v>211</v>
      </c>
      <c r="R215">
        <v>77.180000000000007</v>
      </c>
      <c r="S215">
        <v>76.430000000000007</v>
      </c>
      <c r="T215">
        <v>73.52</v>
      </c>
      <c r="U215">
        <v>73.97</v>
      </c>
      <c r="V215">
        <v>74.2</v>
      </c>
      <c r="Y215">
        <v>73.900000000000006</v>
      </c>
      <c r="Z215">
        <v>17</v>
      </c>
      <c r="AA215">
        <v>9</v>
      </c>
      <c r="AB215">
        <v>9</v>
      </c>
      <c r="AE215">
        <v>3</v>
      </c>
      <c r="AF215">
        <v>6</v>
      </c>
      <c r="AG215">
        <v>6</v>
      </c>
      <c r="AJ215">
        <v>9</v>
      </c>
    </row>
    <row r="216" spans="1:36" x14ac:dyDescent="0.25">
      <c r="A216" s="3" t="str">
        <f t="shared" si="3"/>
        <v>Jessica Hall</v>
      </c>
      <c r="B216" s="4">
        <v>45949</v>
      </c>
      <c r="C216" t="s">
        <v>1014</v>
      </c>
      <c r="D216" t="s">
        <v>1015</v>
      </c>
      <c r="E216" t="s">
        <v>1016</v>
      </c>
      <c r="F216" t="s">
        <v>1017</v>
      </c>
      <c r="I216" t="s">
        <v>1040</v>
      </c>
      <c r="J216" t="s">
        <v>1041</v>
      </c>
      <c r="K216">
        <v>12</v>
      </c>
      <c r="L216">
        <v>74</v>
      </c>
      <c r="M216">
        <v>69</v>
      </c>
      <c r="N216">
        <v>69</v>
      </c>
      <c r="Q216">
        <v>212</v>
      </c>
      <c r="R216">
        <v>77.180000000000007</v>
      </c>
      <c r="S216">
        <v>76.430000000000007</v>
      </c>
      <c r="T216">
        <v>77.52</v>
      </c>
      <c r="U216">
        <v>72.97</v>
      </c>
      <c r="V216">
        <v>72.2</v>
      </c>
      <c r="Y216">
        <v>74.23</v>
      </c>
      <c r="Z216">
        <v>50</v>
      </c>
      <c r="AA216">
        <v>26</v>
      </c>
      <c r="AB216">
        <v>12</v>
      </c>
      <c r="AE216">
        <v>7</v>
      </c>
      <c r="AF216">
        <v>9</v>
      </c>
      <c r="AG216">
        <v>7</v>
      </c>
      <c r="AJ216">
        <v>12</v>
      </c>
    </row>
    <row r="217" spans="1:36" x14ac:dyDescent="0.25">
      <c r="A217" s="3" t="str">
        <f t="shared" si="3"/>
        <v>Carlotta Locatelli</v>
      </c>
      <c r="B217" s="4">
        <v>45949</v>
      </c>
      <c r="C217" t="s">
        <v>1014</v>
      </c>
      <c r="D217" t="s">
        <v>1015</v>
      </c>
      <c r="E217" t="s">
        <v>1016</v>
      </c>
      <c r="F217" t="s">
        <v>1017</v>
      </c>
      <c r="I217" t="s">
        <v>1042</v>
      </c>
      <c r="J217" t="s">
        <v>1043</v>
      </c>
      <c r="K217">
        <v>12</v>
      </c>
      <c r="L217">
        <v>70</v>
      </c>
      <c r="M217">
        <v>71</v>
      </c>
      <c r="N217">
        <v>71</v>
      </c>
      <c r="Q217">
        <v>212</v>
      </c>
      <c r="R217">
        <v>77.180000000000007</v>
      </c>
      <c r="S217">
        <v>76.430000000000007</v>
      </c>
      <c r="T217">
        <v>73.52</v>
      </c>
      <c r="U217">
        <v>74.97</v>
      </c>
      <c r="V217">
        <v>74.2</v>
      </c>
      <c r="Y217">
        <v>74.23</v>
      </c>
      <c r="Z217">
        <v>17</v>
      </c>
      <c r="AA217">
        <v>13</v>
      </c>
      <c r="AB217">
        <v>12</v>
      </c>
      <c r="AE217">
        <v>3</v>
      </c>
      <c r="AF217">
        <v>7</v>
      </c>
      <c r="AG217">
        <v>7</v>
      </c>
      <c r="AJ217">
        <v>12</v>
      </c>
    </row>
    <row r="218" spans="1:36" x14ac:dyDescent="0.25">
      <c r="A218" s="3" t="str">
        <f t="shared" si="3"/>
        <v>Hayley Davis</v>
      </c>
      <c r="B218" s="4">
        <v>45949</v>
      </c>
      <c r="C218" t="s">
        <v>1014</v>
      </c>
      <c r="D218" t="s">
        <v>1015</v>
      </c>
      <c r="E218" t="s">
        <v>1016</v>
      </c>
      <c r="F218" t="s">
        <v>1017</v>
      </c>
      <c r="I218" t="s">
        <v>1044</v>
      </c>
      <c r="J218" t="s">
        <v>1045</v>
      </c>
      <c r="K218">
        <v>14</v>
      </c>
      <c r="L218">
        <v>71</v>
      </c>
      <c r="M218">
        <v>71</v>
      </c>
      <c r="N218">
        <v>71</v>
      </c>
      <c r="Q218">
        <v>213</v>
      </c>
      <c r="R218">
        <v>77.180000000000007</v>
      </c>
      <c r="S218">
        <v>76.430000000000007</v>
      </c>
      <c r="T218">
        <v>74.52</v>
      </c>
      <c r="U218">
        <v>74.97</v>
      </c>
      <c r="V218">
        <v>74.2</v>
      </c>
      <c r="Y218">
        <v>74.56</v>
      </c>
      <c r="Z218">
        <v>28</v>
      </c>
      <c r="AA218">
        <v>19</v>
      </c>
      <c r="AB218">
        <v>14</v>
      </c>
      <c r="AE218">
        <v>4</v>
      </c>
      <c r="AF218">
        <v>8</v>
      </c>
      <c r="AG218">
        <v>8</v>
      </c>
      <c r="AJ218">
        <v>14</v>
      </c>
    </row>
    <row r="219" spans="1:36" x14ac:dyDescent="0.25">
      <c r="A219" s="3" t="str">
        <f t="shared" si="3"/>
        <v>Johanna Ebner</v>
      </c>
      <c r="B219" s="4">
        <v>45949</v>
      </c>
      <c r="C219" t="s">
        <v>1014</v>
      </c>
      <c r="D219" t="s">
        <v>1015</v>
      </c>
      <c r="E219" t="s">
        <v>1016</v>
      </c>
      <c r="F219" t="s">
        <v>1017</v>
      </c>
      <c r="I219" t="s">
        <v>1046</v>
      </c>
      <c r="J219" t="s">
        <v>1047</v>
      </c>
      <c r="K219">
        <v>14</v>
      </c>
      <c r="L219">
        <v>68</v>
      </c>
      <c r="M219">
        <v>73</v>
      </c>
      <c r="N219">
        <v>72</v>
      </c>
      <c r="Q219">
        <v>213</v>
      </c>
      <c r="R219">
        <v>77.180000000000007</v>
      </c>
      <c r="S219">
        <v>76.430000000000007</v>
      </c>
      <c r="T219">
        <v>71.52</v>
      </c>
      <c r="U219">
        <v>76.97</v>
      </c>
      <c r="V219">
        <v>75.2</v>
      </c>
      <c r="Y219">
        <v>74.56</v>
      </c>
      <c r="Z219">
        <v>2</v>
      </c>
      <c r="AA219">
        <v>13</v>
      </c>
      <c r="AB219">
        <v>14</v>
      </c>
      <c r="AE219">
        <v>1</v>
      </c>
      <c r="AF219">
        <v>7</v>
      </c>
      <c r="AG219">
        <v>8</v>
      </c>
      <c r="AJ219">
        <v>14</v>
      </c>
    </row>
    <row r="220" spans="1:36" x14ac:dyDescent="0.25">
      <c r="A220" s="3" t="str">
        <f t="shared" si="3"/>
        <v>Charlotte Liautier</v>
      </c>
      <c r="B220" s="4">
        <v>45949</v>
      </c>
      <c r="C220" t="s">
        <v>1014</v>
      </c>
      <c r="D220" t="s">
        <v>1015</v>
      </c>
      <c r="E220" t="s">
        <v>1016</v>
      </c>
      <c r="F220" t="s">
        <v>1017</v>
      </c>
      <c r="I220" t="s">
        <v>1048</v>
      </c>
      <c r="J220" t="s">
        <v>1031</v>
      </c>
      <c r="K220">
        <v>14</v>
      </c>
      <c r="L220">
        <v>69</v>
      </c>
      <c r="M220">
        <v>67</v>
      </c>
      <c r="N220">
        <v>77</v>
      </c>
      <c r="Q220">
        <v>213</v>
      </c>
      <c r="R220">
        <v>77.180000000000007</v>
      </c>
      <c r="S220">
        <v>76.430000000000007</v>
      </c>
      <c r="T220">
        <v>72.52</v>
      </c>
      <c r="U220">
        <v>70.97</v>
      </c>
      <c r="V220">
        <v>80.2</v>
      </c>
      <c r="Y220">
        <v>74.56</v>
      </c>
      <c r="Z220">
        <v>6</v>
      </c>
      <c r="AA220">
        <v>3</v>
      </c>
      <c r="AB220">
        <v>14</v>
      </c>
      <c r="AE220">
        <v>2</v>
      </c>
      <c r="AF220">
        <v>2</v>
      </c>
      <c r="AG220">
        <v>8</v>
      </c>
      <c r="AJ220">
        <v>14</v>
      </c>
    </row>
    <row r="221" spans="1:36" x14ac:dyDescent="0.25">
      <c r="A221" s="3" t="str">
        <f t="shared" si="3"/>
        <v>Patricie Mackova</v>
      </c>
      <c r="B221" s="4">
        <v>45949</v>
      </c>
      <c r="C221" t="s">
        <v>1014</v>
      </c>
      <c r="D221" t="s">
        <v>1015</v>
      </c>
      <c r="E221" t="s">
        <v>1016</v>
      </c>
      <c r="F221" t="s">
        <v>1017</v>
      </c>
      <c r="I221" t="s">
        <v>1049</v>
      </c>
      <c r="J221" t="s">
        <v>1050</v>
      </c>
      <c r="K221">
        <v>14</v>
      </c>
      <c r="L221">
        <v>68</v>
      </c>
      <c r="M221">
        <v>73</v>
      </c>
      <c r="N221">
        <v>72</v>
      </c>
      <c r="Q221">
        <v>213</v>
      </c>
      <c r="R221">
        <v>77.180000000000007</v>
      </c>
      <c r="S221">
        <v>76.430000000000007</v>
      </c>
      <c r="T221">
        <v>71.52</v>
      </c>
      <c r="U221">
        <v>76.97</v>
      </c>
      <c r="V221">
        <v>75.2</v>
      </c>
      <c r="Y221">
        <v>74.56</v>
      </c>
      <c r="Z221">
        <v>2</v>
      </c>
      <c r="AA221">
        <v>13</v>
      </c>
      <c r="AB221">
        <v>14</v>
      </c>
      <c r="AE221">
        <v>1</v>
      </c>
      <c r="AF221">
        <v>7</v>
      </c>
      <c r="AG221">
        <v>8</v>
      </c>
      <c r="AJ221">
        <v>14</v>
      </c>
    </row>
    <row r="222" spans="1:36" x14ac:dyDescent="0.25">
      <c r="A222" s="3" t="str">
        <f t="shared" si="3"/>
        <v>Lucie Malchirand</v>
      </c>
      <c r="B222" s="4">
        <v>45949</v>
      </c>
      <c r="C222" t="s">
        <v>1014</v>
      </c>
      <c r="D222" t="s">
        <v>1015</v>
      </c>
      <c r="E222" t="s">
        <v>1016</v>
      </c>
      <c r="F222" t="s">
        <v>1017</v>
      </c>
      <c r="I222" t="s">
        <v>1051</v>
      </c>
      <c r="J222" t="s">
        <v>1052</v>
      </c>
      <c r="K222">
        <v>14</v>
      </c>
      <c r="L222">
        <v>70</v>
      </c>
      <c r="M222">
        <v>64</v>
      </c>
      <c r="N222">
        <v>79</v>
      </c>
      <c r="Q222">
        <v>213</v>
      </c>
      <c r="R222">
        <v>77.180000000000007</v>
      </c>
      <c r="S222">
        <v>76.430000000000007</v>
      </c>
      <c r="T222">
        <v>73.52</v>
      </c>
      <c r="U222">
        <v>67.97</v>
      </c>
      <c r="V222">
        <v>82.2</v>
      </c>
      <c r="Y222">
        <v>74.56</v>
      </c>
      <c r="Z222">
        <v>17</v>
      </c>
      <c r="AA222">
        <v>1</v>
      </c>
      <c r="AB222">
        <v>14</v>
      </c>
      <c r="AE222">
        <v>3</v>
      </c>
      <c r="AF222">
        <v>-1</v>
      </c>
      <c r="AG222">
        <v>8</v>
      </c>
      <c r="AJ222">
        <v>14</v>
      </c>
    </row>
    <row r="223" spans="1:36" x14ac:dyDescent="0.25">
      <c r="A223" s="3" t="str">
        <f t="shared" si="3"/>
        <v>Elena Melich Sanchez</v>
      </c>
      <c r="B223" s="4">
        <v>45949</v>
      </c>
      <c r="C223" t="s">
        <v>1014</v>
      </c>
      <c r="D223" t="s">
        <v>1015</v>
      </c>
      <c r="E223" t="s">
        <v>1016</v>
      </c>
      <c r="F223" t="s">
        <v>1017</v>
      </c>
      <c r="I223" t="s">
        <v>1053</v>
      </c>
      <c r="J223" t="s">
        <v>1054</v>
      </c>
      <c r="K223">
        <v>14</v>
      </c>
      <c r="L223">
        <v>71</v>
      </c>
      <c r="M223">
        <v>67</v>
      </c>
      <c r="N223">
        <v>75</v>
      </c>
      <c r="Q223">
        <v>213</v>
      </c>
      <c r="R223">
        <v>77.180000000000007</v>
      </c>
      <c r="S223">
        <v>76.430000000000007</v>
      </c>
      <c r="T223">
        <v>74.52</v>
      </c>
      <c r="U223">
        <v>70.97</v>
      </c>
      <c r="V223">
        <v>78.2</v>
      </c>
      <c r="Y223">
        <v>74.56</v>
      </c>
      <c r="Z223">
        <v>28</v>
      </c>
      <c r="AA223">
        <v>6</v>
      </c>
      <c r="AB223">
        <v>14</v>
      </c>
      <c r="AE223">
        <v>4</v>
      </c>
      <c r="AF223">
        <v>4</v>
      </c>
      <c r="AG223">
        <v>8</v>
      </c>
      <c r="AJ223">
        <v>14</v>
      </c>
    </row>
    <row r="224" spans="1:36" x14ac:dyDescent="0.25">
      <c r="A224" s="3" t="str">
        <f t="shared" si="3"/>
        <v>Canice Screene</v>
      </c>
      <c r="B224" s="4">
        <v>45949</v>
      </c>
      <c r="C224" t="s">
        <v>1014</v>
      </c>
      <c r="D224" t="s">
        <v>1015</v>
      </c>
      <c r="E224" t="s">
        <v>1016</v>
      </c>
      <c r="F224" t="s">
        <v>1017</v>
      </c>
      <c r="I224" t="s">
        <v>1055</v>
      </c>
      <c r="J224" t="s">
        <v>1056</v>
      </c>
      <c r="K224">
        <v>14</v>
      </c>
      <c r="L224">
        <v>71</v>
      </c>
      <c r="M224">
        <v>73</v>
      </c>
      <c r="N224">
        <v>69</v>
      </c>
      <c r="Q224">
        <v>213</v>
      </c>
      <c r="R224">
        <v>77.180000000000007</v>
      </c>
      <c r="S224">
        <v>76.430000000000007</v>
      </c>
      <c r="T224">
        <v>74.52</v>
      </c>
      <c r="U224">
        <v>76.97</v>
      </c>
      <c r="V224">
        <v>72.2</v>
      </c>
      <c r="Y224">
        <v>74.56</v>
      </c>
      <c r="Z224">
        <v>28</v>
      </c>
      <c r="AA224">
        <v>33</v>
      </c>
      <c r="AB224">
        <v>14</v>
      </c>
      <c r="AE224">
        <v>4</v>
      </c>
      <c r="AF224">
        <v>10</v>
      </c>
      <c r="AG224">
        <v>8</v>
      </c>
      <c r="AJ224">
        <v>14</v>
      </c>
    </row>
    <row r="225" spans="1:45" x14ac:dyDescent="0.25">
      <c r="A225" s="3" t="str">
        <f t="shared" si="3"/>
        <v>Lois Lau</v>
      </c>
      <c r="B225" s="4">
        <v>45949</v>
      </c>
      <c r="C225" t="s">
        <v>1014</v>
      </c>
      <c r="D225" t="s">
        <v>1015</v>
      </c>
      <c r="E225" t="s">
        <v>1016</v>
      </c>
      <c r="F225" t="s">
        <v>1017</v>
      </c>
      <c r="I225" t="s">
        <v>1057</v>
      </c>
      <c r="J225" t="s">
        <v>1058</v>
      </c>
      <c r="K225">
        <v>21</v>
      </c>
      <c r="L225">
        <v>70</v>
      </c>
      <c r="M225">
        <v>74</v>
      </c>
      <c r="N225">
        <v>70</v>
      </c>
      <c r="Q225">
        <v>214</v>
      </c>
      <c r="R225">
        <v>77.180000000000007</v>
      </c>
      <c r="S225">
        <v>76.430000000000007</v>
      </c>
      <c r="T225">
        <v>73.52</v>
      </c>
      <c r="U225">
        <v>77.97</v>
      </c>
      <c r="V225">
        <v>73.2</v>
      </c>
      <c r="Y225">
        <v>74.900000000000006</v>
      </c>
      <c r="Z225">
        <v>17</v>
      </c>
      <c r="AA225">
        <v>33</v>
      </c>
      <c r="AB225">
        <v>21</v>
      </c>
      <c r="AE225">
        <v>3</v>
      </c>
      <c r="AF225">
        <v>10</v>
      </c>
      <c r="AG225">
        <v>9</v>
      </c>
      <c r="AJ225">
        <v>21</v>
      </c>
    </row>
    <row r="226" spans="1:45" x14ac:dyDescent="0.25">
      <c r="A226" s="3" t="str">
        <f t="shared" si="3"/>
        <v>Katharina Muehlbauer</v>
      </c>
      <c r="B226" s="4">
        <v>45949</v>
      </c>
      <c r="C226" t="s">
        <v>1014</v>
      </c>
      <c r="D226" t="s">
        <v>1015</v>
      </c>
      <c r="E226" t="s">
        <v>1016</v>
      </c>
      <c r="F226" t="s">
        <v>1017</v>
      </c>
      <c r="I226" t="s">
        <v>1059</v>
      </c>
      <c r="J226" t="s">
        <v>1060</v>
      </c>
      <c r="K226">
        <v>21</v>
      </c>
      <c r="L226">
        <v>70</v>
      </c>
      <c r="M226">
        <v>70</v>
      </c>
      <c r="N226">
        <v>74</v>
      </c>
      <c r="Q226">
        <v>214</v>
      </c>
      <c r="R226">
        <v>77.180000000000007</v>
      </c>
      <c r="S226">
        <v>76.430000000000007</v>
      </c>
      <c r="T226">
        <v>73.52</v>
      </c>
      <c r="U226">
        <v>73.97</v>
      </c>
      <c r="V226">
        <v>77.2</v>
      </c>
      <c r="Y226">
        <v>74.900000000000006</v>
      </c>
      <c r="Z226">
        <v>17</v>
      </c>
      <c r="AA226">
        <v>9</v>
      </c>
      <c r="AB226">
        <v>21</v>
      </c>
      <c r="AE226">
        <v>3</v>
      </c>
      <c r="AF226">
        <v>6</v>
      </c>
      <c r="AG226">
        <v>9</v>
      </c>
      <c r="AJ226">
        <v>21</v>
      </c>
    </row>
    <row r="227" spans="1:45" x14ac:dyDescent="0.25">
      <c r="A227" s="3" t="str">
        <f t="shared" si="3"/>
        <v>Madelene Stavnar</v>
      </c>
      <c r="B227" s="4">
        <v>45949</v>
      </c>
      <c r="C227" t="s">
        <v>1014</v>
      </c>
      <c r="D227" t="s">
        <v>1015</v>
      </c>
      <c r="E227" t="s">
        <v>1016</v>
      </c>
      <c r="F227" t="s">
        <v>1017</v>
      </c>
      <c r="I227" t="s">
        <v>1061</v>
      </c>
      <c r="J227" t="s">
        <v>1062</v>
      </c>
      <c r="K227">
        <v>21</v>
      </c>
      <c r="L227">
        <v>69</v>
      </c>
      <c r="M227">
        <v>73</v>
      </c>
      <c r="N227">
        <v>72</v>
      </c>
      <c r="Q227">
        <v>214</v>
      </c>
      <c r="R227">
        <v>77.180000000000007</v>
      </c>
      <c r="S227">
        <v>76.430000000000007</v>
      </c>
      <c r="T227">
        <v>72.52</v>
      </c>
      <c r="U227">
        <v>76.97</v>
      </c>
      <c r="V227">
        <v>75.2</v>
      </c>
      <c r="Y227">
        <v>74.900000000000006</v>
      </c>
      <c r="Z227">
        <v>6</v>
      </c>
      <c r="AA227">
        <v>19</v>
      </c>
      <c r="AB227">
        <v>21</v>
      </c>
      <c r="AE227">
        <v>2</v>
      </c>
      <c r="AF227">
        <v>8</v>
      </c>
      <c r="AG227">
        <v>9</v>
      </c>
      <c r="AJ227">
        <v>21</v>
      </c>
    </row>
    <row r="228" spans="1:45" x14ac:dyDescent="0.25">
      <c r="A228" s="3" t="str">
        <f t="shared" si="3"/>
        <v>Maria Parra</v>
      </c>
      <c r="B228" s="4">
        <v>45949</v>
      </c>
      <c r="C228" t="s">
        <v>1014</v>
      </c>
      <c r="D228" t="s">
        <v>1015</v>
      </c>
      <c r="E228" t="s">
        <v>1016</v>
      </c>
      <c r="F228" t="s">
        <v>1017</v>
      </c>
      <c r="I228" t="s">
        <v>1063</v>
      </c>
      <c r="J228" t="s">
        <v>1064</v>
      </c>
      <c r="K228">
        <v>24</v>
      </c>
      <c r="L228">
        <v>70</v>
      </c>
      <c r="M228">
        <v>72</v>
      </c>
      <c r="N228">
        <v>73</v>
      </c>
      <c r="Q228">
        <v>215</v>
      </c>
      <c r="R228">
        <v>77.180000000000007</v>
      </c>
      <c r="S228">
        <v>76.430000000000007</v>
      </c>
      <c r="T228">
        <v>73.52</v>
      </c>
      <c r="U228">
        <v>75.97</v>
      </c>
      <c r="V228">
        <v>76.2</v>
      </c>
      <c r="Y228">
        <v>75.23</v>
      </c>
      <c r="Z228">
        <v>17</v>
      </c>
      <c r="AA228">
        <v>19</v>
      </c>
      <c r="AB228">
        <v>24</v>
      </c>
      <c r="AE228">
        <v>3</v>
      </c>
      <c r="AF228">
        <v>8</v>
      </c>
      <c r="AG228">
        <v>10</v>
      </c>
      <c r="AJ228">
        <v>24</v>
      </c>
    </row>
    <row r="229" spans="1:45" x14ac:dyDescent="0.25">
      <c r="A229" s="3" t="str">
        <f t="shared" si="3"/>
        <v>Chloe Salort</v>
      </c>
      <c r="B229" s="4">
        <v>45949</v>
      </c>
      <c r="C229" t="s">
        <v>1014</v>
      </c>
      <c r="D229" t="s">
        <v>1015</v>
      </c>
      <c r="E229" t="s">
        <v>1016</v>
      </c>
      <c r="F229" t="s">
        <v>1017</v>
      </c>
      <c r="I229" t="s">
        <v>1065</v>
      </c>
      <c r="J229" t="s">
        <v>1066</v>
      </c>
      <c r="K229">
        <v>24</v>
      </c>
      <c r="L229">
        <v>74</v>
      </c>
      <c r="M229">
        <v>69</v>
      </c>
      <c r="N229">
        <v>72</v>
      </c>
      <c r="Q229">
        <v>215</v>
      </c>
      <c r="R229">
        <v>77.180000000000007</v>
      </c>
      <c r="S229">
        <v>76.430000000000007</v>
      </c>
      <c r="T229">
        <v>77.52</v>
      </c>
      <c r="U229">
        <v>72.97</v>
      </c>
      <c r="V229">
        <v>75.2</v>
      </c>
      <c r="Y229">
        <v>75.23</v>
      </c>
      <c r="Z229">
        <v>50</v>
      </c>
      <c r="AA229">
        <v>26</v>
      </c>
      <c r="AB229">
        <v>24</v>
      </c>
      <c r="AE229">
        <v>7</v>
      </c>
      <c r="AF229">
        <v>9</v>
      </c>
      <c r="AG229">
        <v>10</v>
      </c>
      <c r="AJ229">
        <v>24</v>
      </c>
    </row>
    <row r="230" spans="1:45" x14ac:dyDescent="0.25">
      <c r="A230" s="3" t="str">
        <f t="shared" si="3"/>
        <v>Lucie Vachova</v>
      </c>
      <c r="B230" s="4">
        <v>45949</v>
      </c>
      <c r="C230" t="s">
        <v>1014</v>
      </c>
      <c r="D230" t="s">
        <v>1015</v>
      </c>
      <c r="E230" t="s">
        <v>1016</v>
      </c>
      <c r="F230" t="s">
        <v>1017</v>
      </c>
      <c r="I230" t="s">
        <v>1067</v>
      </c>
      <c r="J230" t="s">
        <v>1052</v>
      </c>
      <c r="K230">
        <v>24</v>
      </c>
      <c r="L230">
        <v>75</v>
      </c>
      <c r="M230">
        <v>69</v>
      </c>
      <c r="N230">
        <v>71</v>
      </c>
      <c r="Q230">
        <v>215</v>
      </c>
      <c r="R230">
        <v>77.180000000000007</v>
      </c>
      <c r="S230">
        <v>76.430000000000007</v>
      </c>
      <c r="T230">
        <v>78.52</v>
      </c>
      <c r="U230">
        <v>72.97</v>
      </c>
      <c r="V230">
        <v>74.2</v>
      </c>
      <c r="Y230">
        <v>75.23</v>
      </c>
      <c r="Z230">
        <v>61</v>
      </c>
      <c r="AA230">
        <v>33</v>
      </c>
      <c r="AB230">
        <v>24</v>
      </c>
      <c r="AE230">
        <v>8</v>
      </c>
      <c r="AF230">
        <v>10</v>
      </c>
      <c r="AG230">
        <v>10</v>
      </c>
      <c r="AJ230">
        <v>24</v>
      </c>
    </row>
    <row r="231" spans="1:45" x14ac:dyDescent="0.25">
      <c r="A231" s="3" t="str">
        <f t="shared" si="3"/>
        <v>Natalie Armbruester</v>
      </c>
      <c r="B231" s="4">
        <v>45949</v>
      </c>
      <c r="C231" t="s">
        <v>1014</v>
      </c>
      <c r="D231" t="s">
        <v>1015</v>
      </c>
      <c r="E231" t="s">
        <v>1016</v>
      </c>
      <c r="F231" t="s">
        <v>1017</v>
      </c>
      <c r="I231" t="s">
        <v>1068</v>
      </c>
      <c r="J231" t="s">
        <v>1069</v>
      </c>
      <c r="K231">
        <v>27</v>
      </c>
      <c r="L231">
        <v>77</v>
      </c>
      <c r="M231">
        <v>67</v>
      </c>
      <c r="N231">
        <v>72</v>
      </c>
      <c r="Q231">
        <v>216</v>
      </c>
      <c r="R231">
        <v>77.180000000000007</v>
      </c>
      <c r="S231">
        <v>76.430000000000007</v>
      </c>
      <c r="T231">
        <v>80.52</v>
      </c>
      <c r="U231">
        <v>70.97</v>
      </c>
      <c r="V231">
        <v>75.2</v>
      </c>
      <c r="Y231">
        <v>75.56</v>
      </c>
      <c r="Z231">
        <v>82</v>
      </c>
      <c r="AA231">
        <v>33</v>
      </c>
      <c r="AB231">
        <v>27</v>
      </c>
      <c r="AE231">
        <v>10</v>
      </c>
      <c r="AF231">
        <v>10</v>
      </c>
      <c r="AG231">
        <v>11</v>
      </c>
      <c r="AJ231">
        <v>27</v>
      </c>
    </row>
    <row r="232" spans="1:45" x14ac:dyDescent="0.25">
      <c r="A232" s="3" t="str">
        <f t="shared" si="3"/>
        <v>Aine Donegan</v>
      </c>
      <c r="B232" s="4">
        <v>45949</v>
      </c>
      <c r="C232" t="s">
        <v>1014</v>
      </c>
      <c r="D232" t="s">
        <v>1015</v>
      </c>
      <c r="E232" t="s">
        <v>1016</v>
      </c>
      <c r="F232" t="s">
        <v>1017</v>
      </c>
      <c r="I232" t="s">
        <v>1070</v>
      </c>
      <c r="J232" t="s">
        <v>1071</v>
      </c>
      <c r="K232">
        <v>27</v>
      </c>
      <c r="L232">
        <v>72</v>
      </c>
      <c r="M232">
        <v>73</v>
      </c>
      <c r="N232">
        <v>71</v>
      </c>
      <c r="Q232">
        <v>216</v>
      </c>
      <c r="R232">
        <v>77.180000000000007</v>
      </c>
      <c r="S232">
        <v>76.430000000000007</v>
      </c>
      <c r="T232">
        <v>75.52</v>
      </c>
      <c r="U232">
        <v>76.97</v>
      </c>
      <c r="V232">
        <v>74.2</v>
      </c>
      <c r="Y232">
        <v>75.56</v>
      </c>
      <c r="Z232">
        <v>35</v>
      </c>
      <c r="AA232">
        <v>41</v>
      </c>
      <c r="AB232">
        <v>27</v>
      </c>
      <c r="AE232">
        <v>5</v>
      </c>
      <c r="AF232">
        <v>11</v>
      </c>
      <c r="AG232">
        <v>11</v>
      </c>
      <c r="AJ232">
        <v>27</v>
      </c>
      <c r="AM232" s="5"/>
      <c r="AO232" s="5"/>
      <c r="AQ232" s="5"/>
      <c r="AS232" s="5"/>
    </row>
    <row r="233" spans="1:45" x14ac:dyDescent="0.25">
      <c r="A233" s="3" t="str">
        <f t="shared" si="3"/>
        <v>Priscilla Schmid</v>
      </c>
      <c r="B233" s="4">
        <v>45949</v>
      </c>
      <c r="C233" t="s">
        <v>1014</v>
      </c>
      <c r="D233" t="s">
        <v>1015</v>
      </c>
      <c r="E233" t="s">
        <v>1016</v>
      </c>
      <c r="F233" t="s">
        <v>1017</v>
      </c>
      <c r="I233" t="s">
        <v>1072</v>
      </c>
      <c r="J233" t="s">
        <v>1073</v>
      </c>
      <c r="K233">
        <v>27</v>
      </c>
      <c r="L233">
        <v>69</v>
      </c>
      <c r="M233">
        <v>74</v>
      </c>
      <c r="N233">
        <v>73</v>
      </c>
      <c r="Q233">
        <v>216</v>
      </c>
      <c r="R233">
        <v>77.180000000000007</v>
      </c>
      <c r="S233">
        <v>76.430000000000007</v>
      </c>
      <c r="T233">
        <v>72.52</v>
      </c>
      <c r="U233">
        <v>77.97</v>
      </c>
      <c r="V233">
        <v>76.2</v>
      </c>
      <c r="Y233">
        <v>75.56</v>
      </c>
      <c r="Z233">
        <v>6</v>
      </c>
      <c r="AA233">
        <v>26</v>
      </c>
      <c r="AB233">
        <v>27</v>
      </c>
      <c r="AE233">
        <v>2</v>
      </c>
      <c r="AF233">
        <v>9</v>
      </c>
      <c r="AG233">
        <v>11</v>
      </c>
      <c r="AJ233">
        <v>27</v>
      </c>
      <c r="AM233" s="5"/>
      <c r="AO233" s="5"/>
      <c r="AQ233" s="5"/>
      <c r="AS233" s="5"/>
    </row>
    <row r="234" spans="1:45" x14ac:dyDescent="0.25">
      <c r="A234" s="3" t="str">
        <f t="shared" si="3"/>
        <v>Jess Baker</v>
      </c>
      <c r="B234" s="4">
        <v>45949</v>
      </c>
      <c r="C234" t="s">
        <v>1014</v>
      </c>
      <c r="D234" t="s">
        <v>1015</v>
      </c>
      <c r="E234" t="s">
        <v>1016</v>
      </c>
      <c r="F234" t="s">
        <v>1017</v>
      </c>
      <c r="I234" t="s">
        <v>1074</v>
      </c>
      <c r="J234" t="s">
        <v>1075</v>
      </c>
      <c r="K234">
        <v>30</v>
      </c>
      <c r="L234">
        <v>73</v>
      </c>
      <c r="M234">
        <v>68</v>
      </c>
      <c r="N234">
        <v>76</v>
      </c>
      <c r="Q234">
        <v>217</v>
      </c>
      <c r="R234">
        <v>77.180000000000007</v>
      </c>
      <c r="S234">
        <v>76.430000000000007</v>
      </c>
      <c r="T234">
        <v>76.52</v>
      </c>
      <c r="U234">
        <v>71.97</v>
      </c>
      <c r="V234">
        <v>79.2</v>
      </c>
      <c r="Y234">
        <v>75.900000000000006</v>
      </c>
      <c r="Z234">
        <v>41</v>
      </c>
      <c r="AA234">
        <v>13</v>
      </c>
      <c r="AB234">
        <v>30</v>
      </c>
      <c r="AE234">
        <v>6</v>
      </c>
      <c r="AF234">
        <v>7</v>
      </c>
      <c r="AG234">
        <v>12</v>
      </c>
      <c r="AJ234">
        <v>30</v>
      </c>
      <c r="AM234" s="5"/>
      <c r="AO234" s="5"/>
      <c r="AQ234" s="5"/>
      <c r="AS234" s="5"/>
    </row>
    <row r="235" spans="1:45" x14ac:dyDescent="0.25">
      <c r="A235" s="3" t="str">
        <f t="shared" si="3"/>
        <v>Maria Herraez Galvez</v>
      </c>
      <c r="B235" s="4">
        <v>45949</v>
      </c>
      <c r="C235" t="s">
        <v>1014</v>
      </c>
      <c r="D235" t="s">
        <v>1015</v>
      </c>
      <c r="E235" t="s">
        <v>1016</v>
      </c>
      <c r="F235" t="s">
        <v>1017</v>
      </c>
      <c r="I235" t="s">
        <v>1076</v>
      </c>
      <c r="J235" t="s">
        <v>1064</v>
      </c>
      <c r="K235">
        <v>30</v>
      </c>
      <c r="L235">
        <v>69</v>
      </c>
      <c r="M235">
        <v>76</v>
      </c>
      <c r="N235">
        <v>72</v>
      </c>
      <c r="Q235">
        <v>217</v>
      </c>
      <c r="R235">
        <v>77.180000000000007</v>
      </c>
      <c r="S235">
        <v>76.430000000000007</v>
      </c>
      <c r="T235">
        <v>72.52</v>
      </c>
      <c r="U235">
        <v>79.97</v>
      </c>
      <c r="V235">
        <v>75.2</v>
      </c>
      <c r="Y235">
        <v>75.900000000000006</v>
      </c>
      <c r="Z235">
        <v>6</v>
      </c>
      <c r="AA235">
        <v>41</v>
      </c>
      <c r="AB235">
        <v>30</v>
      </c>
      <c r="AE235">
        <v>2</v>
      </c>
      <c r="AF235">
        <v>11</v>
      </c>
      <c r="AG235">
        <v>12</v>
      </c>
      <c r="AJ235">
        <v>30</v>
      </c>
      <c r="AM235" s="5"/>
      <c r="AO235" s="5"/>
      <c r="AQ235" s="5"/>
      <c r="AS235" s="5"/>
    </row>
    <row r="236" spans="1:45" x14ac:dyDescent="0.25">
      <c r="A236" s="3" t="str">
        <f t="shared" si="3"/>
        <v>Anais Maggetti</v>
      </c>
      <c r="B236" s="4">
        <v>45949</v>
      </c>
      <c r="C236" t="s">
        <v>1014</v>
      </c>
      <c r="D236" t="s">
        <v>1015</v>
      </c>
      <c r="E236" t="s">
        <v>1016</v>
      </c>
      <c r="F236" t="s">
        <v>1017</v>
      </c>
      <c r="I236" t="s">
        <v>1077</v>
      </c>
      <c r="J236" t="s">
        <v>1078</v>
      </c>
      <c r="K236">
        <v>30</v>
      </c>
      <c r="L236">
        <v>76</v>
      </c>
      <c r="M236">
        <v>70</v>
      </c>
      <c r="N236">
        <v>71</v>
      </c>
      <c r="Q236">
        <v>217</v>
      </c>
      <c r="R236">
        <v>77.180000000000007</v>
      </c>
      <c r="S236">
        <v>76.430000000000007</v>
      </c>
      <c r="T236">
        <v>79.52</v>
      </c>
      <c r="U236">
        <v>73.97</v>
      </c>
      <c r="V236">
        <v>74.2</v>
      </c>
      <c r="Y236">
        <v>75.900000000000006</v>
      </c>
      <c r="Z236">
        <v>70</v>
      </c>
      <c r="AA236">
        <v>46</v>
      </c>
      <c r="AB236">
        <v>30</v>
      </c>
      <c r="AE236">
        <v>9</v>
      </c>
      <c r="AF236">
        <v>12</v>
      </c>
      <c r="AG236">
        <v>12</v>
      </c>
      <c r="AJ236">
        <v>30</v>
      </c>
      <c r="AM236" s="5"/>
      <c r="AO236" s="5"/>
      <c r="AQ236" s="5"/>
      <c r="AS236" s="5"/>
    </row>
    <row r="237" spans="1:45" x14ac:dyDescent="0.25">
      <c r="A237" s="3" t="str">
        <f t="shared" si="3"/>
        <v>Hannah McCook</v>
      </c>
      <c r="B237" s="4">
        <v>45949</v>
      </c>
      <c r="C237" t="s">
        <v>1014</v>
      </c>
      <c r="D237" t="s">
        <v>1015</v>
      </c>
      <c r="E237" t="s">
        <v>1016</v>
      </c>
      <c r="F237" t="s">
        <v>1017</v>
      </c>
      <c r="I237" t="s">
        <v>1079</v>
      </c>
      <c r="J237" t="s">
        <v>1080</v>
      </c>
      <c r="K237">
        <v>30</v>
      </c>
      <c r="L237">
        <v>70</v>
      </c>
      <c r="M237">
        <v>74</v>
      </c>
      <c r="N237">
        <v>73</v>
      </c>
      <c r="Q237">
        <v>217</v>
      </c>
      <c r="R237">
        <v>77.180000000000007</v>
      </c>
      <c r="S237">
        <v>76.430000000000007</v>
      </c>
      <c r="T237">
        <v>73.52</v>
      </c>
      <c r="U237">
        <v>77.97</v>
      </c>
      <c r="V237">
        <v>76.2</v>
      </c>
      <c r="Y237">
        <v>75.900000000000006</v>
      </c>
      <c r="Z237">
        <v>17</v>
      </c>
      <c r="AA237">
        <v>33</v>
      </c>
      <c r="AB237">
        <v>30</v>
      </c>
      <c r="AE237">
        <v>3</v>
      </c>
      <c r="AF237">
        <v>10</v>
      </c>
      <c r="AG237">
        <v>12</v>
      </c>
      <c r="AJ237">
        <v>30</v>
      </c>
      <c r="AM237" s="5"/>
      <c r="AO237" s="5"/>
      <c r="AQ237" s="5"/>
      <c r="AS237" s="5"/>
    </row>
    <row r="238" spans="1:45" x14ac:dyDescent="0.25">
      <c r="A238" s="3" t="str">
        <f t="shared" si="3"/>
        <v>Clara Moyano Reigosa</v>
      </c>
      <c r="B238" s="4">
        <v>45949</v>
      </c>
      <c r="C238" t="s">
        <v>1014</v>
      </c>
      <c r="D238" t="s">
        <v>1015</v>
      </c>
      <c r="E238" t="s">
        <v>1016</v>
      </c>
      <c r="F238" t="s">
        <v>1017</v>
      </c>
      <c r="I238" t="s">
        <v>1081</v>
      </c>
      <c r="J238" t="s">
        <v>1082</v>
      </c>
      <c r="K238">
        <v>30</v>
      </c>
      <c r="L238">
        <v>68</v>
      </c>
      <c r="M238">
        <v>76</v>
      </c>
      <c r="N238">
        <v>73</v>
      </c>
      <c r="Q238">
        <v>217</v>
      </c>
      <c r="R238">
        <v>77.180000000000007</v>
      </c>
      <c r="S238">
        <v>76.430000000000007</v>
      </c>
      <c r="T238">
        <v>71.52</v>
      </c>
      <c r="U238">
        <v>79.97</v>
      </c>
      <c r="V238">
        <v>76.2</v>
      </c>
      <c r="Y238">
        <v>75.900000000000006</v>
      </c>
      <c r="Z238">
        <v>2</v>
      </c>
      <c r="AA238">
        <v>33</v>
      </c>
      <c r="AB238">
        <v>30</v>
      </c>
      <c r="AE238">
        <v>1</v>
      </c>
      <c r="AF238">
        <v>10</v>
      </c>
      <c r="AG238">
        <v>12</v>
      </c>
      <c r="AJ238">
        <v>30</v>
      </c>
      <c r="AM238" s="5"/>
      <c r="AO238" s="5"/>
      <c r="AQ238" s="5"/>
      <c r="AS238" s="5"/>
    </row>
    <row r="239" spans="1:45" x14ac:dyDescent="0.25">
      <c r="A239" s="3" t="str">
        <f t="shared" si="3"/>
        <v>Nicole Polivchak</v>
      </c>
      <c r="B239" s="4">
        <v>45949</v>
      </c>
      <c r="C239" t="s">
        <v>1014</v>
      </c>
      <c r="D239" t="s">
        <v>1015</v>
      </c>
      <c r="E239" t="s">
        <v>1016</v>
      </c>
      <c r="F239" t="s">
        <v>1017</v>
      </c>
      <c r="I239" t="s">
        <v>1083</v>
      </c>
      <c r="J239" t="s">
        <v>1084</v>
      </c>
      <c r="K239">
        <v>30</v>
      </c>
      <c r="L239">
        <v>69</v>
      </c>
      <c r="M239">
        <v>74</v>
      </c>
      <c r="N239">
        <v>74</v>
      </c>
      <c r="Q239">
        <v>217</v>
      </c>
      <c r="R239">
        <v>77.180000000000007</v>
      </c>
      <c r="S239">
        <v>76.430000000000007</v>
      </c>
      <c r="T239">
        <v>72.52</v>
      </c>
      <c r="U239">
        <v>77.97</v>
      </c>
      <c r="V239">
        <v>77.2</v>
      </c>
      <c r="Y239">
        <v>75.900000000000006</v>
      </c>
      <c r="Z239">
        <v>6</v>
      </c>
      <c r="AA239">
        <v>26</v>
      </c>
      <c r="AB239">
        <v>30</v>
      </c>
      <c r="AE239">
        <v>2</v>
      </c>
      <c r="AF239">
        <v>9</v>
      </c>
      <c r="AG239">
        <v>12</v>
      </c>
      <c r="AJ239">
        <v>30</v>
      </c>
      <c r="AM239" s="5"/>
      <c r="AO239" s="5"/>
      <c r="AQ239" s="5"/>
      <c r="AS239" s="5"/>
    </row>
    <row r="240" spans="1:45" x14ac:dyDescent="0.25">
      <c r="A240" s="3" t="str">
        <f t="shared" si="3"/>
        <v>Caroline Sturdza</v>
      </c>
      <c r="B240" s="4">
        <v>45949</v>
      </c>
      <c r="C240" t="s">
        <v>1014</v>
      </c>
      <c r="D240" t="s">
        <v>1015</v>
      </c>
      <c r="E240" t="s">
        <v>1016</v>
      </c>
      <c r="F240" t="s">
        <v>1017</v>
      </c>
      <c r="I240" t="s">
        <v>1085</v>
      </c>
      <c r="J240" t="s">
        <v>1086</v>
      </c>
      <c r="K240">
        <v>30</v>
      </c>
      <c r="L240">
        <v>72</v>
      </c>
      <c r="M240">
        <v>74</v>
      </c>
      <c r="N240">
        <v>71</v>
      </c>
      <c r="Q240">
        <v>217</v>
      </c>
      <c r="R240">
        <v>77.180000000000007</v>
      </c>
      <c r="S240">
        <v>76.430000000000007</v>
      </c>
      <c r="T240">
        <v>75.52</v>
      </c>
      <c r="U240">
        <v>77.97</v>
      </c>
      <c r="V240">
        <v>74.2</v>
      </c>
      <c r="Y240">
        <v>75.900000000000006</v>
      </c>
      <c r="Z240">
        <v>35</v>
      </c>
      <c r="AA240">
        <v>46</v>
      </c>
      <c r="AB240">
        <v>30</v>
      </c>
      <c r="AE240">
        <v>5</v>
      </c>
      <c r="AF240">
        <v>12</v>
      </c>
      <c r="AG240">
        <v>12</v>
      </c>
      <c r="AJ240">
        <v>30</v>
      </c>
      <c r="AM240" s="5"/>
      <c r="AO240" s="5"/>
      <c r="AQ240" s="5"/>
      <c r="AS240" s="5"/>
    </row>
    <row r="241" spans="1:45" x14ac:dyDescent="0.25">
      <c r="A241" s="3" t="str">
        <f t="shared" si="3"/>
        <v>Lianna Bailey</v>
      </c>
      <c r="B241" s="4">
        <v>45949</v>
      </c>
      <c r="C241" t="s">
        <v>1014</v>
      </c>
      <c r="D241" t="s">
        <v>1015</v>
      </c>
      <c r="E241" t="s">
        <v>1016</v>
      </c>
      <c r="F241" t="s">
        <v>1017</v>
      </c>
      <c r="I241" t="s">
        <v>1087</v>
      </c>
      <c r="J241" t="s">
        <v>1088</v>
      </c>
      <c r="K241">
        <v>37</v>
      </c>
      <c r="L241">
        <v>73</v>
      </c>
      <c r="M241">
        <v>70</v>
      </c>
      <c r="N241">
        <v>75</v>
      </c>
      <c r="Q241">
        <v>218</v>
      </c>
      <c r="R241">
        <v>77.180000000000007</v>
      </c>
      <c r="S241">
        <v>76.430000000000007</v>
      </c>
      <c r="T241">
        <v>76.52</v>
      </c>
      <c r="U241">
        <v>73.97</v>
      </c>
      <c r="V241">
        <v>78.2</v>
      </c>
      <c r="Y241">
        <v>76.23</v>
      </c>
      <c r="Z241">
        <v>41</v>
      </c>
      <c r="AA241">
        <v>26</v>
      </c>
      <c r="AB241">
        <v>37</v>
      </c>
      <c r="AE241">
        <v>6</v>
      </c>
      <c r="AF241">
        <v>9</v>
      </c>
      <c r="AG241">
        <v>13</v>
      </c>
      <c r="AJ241">
        <v>37</v>
      </c>
      <c r="AM241" s="5"/>
      <c r="AO241" s="5"/>
      <c r="AQ241" s="5"/>
      <c r="AS241" s="5"/>
    </row>
    <row r="242" spans="1:45" x14ac:dyDescent="0.25">
      <c r="A242" s="3" t="str">
        <f t="shared" si="3"/>
        <v>Elena Colombo</v>
      </c>
      <c r="B242" s="4">
        <v>45949</v>
      </c>
      <c r="C242" t="s">
        <v>1014</v>
      </c>
      <c r="D242" t="s">
        <v>1015</v>
      </c>
      <c r="E242" t="s">
        <v>1016</v>
      </c>
      <c r="F242" t="s">
        <v>1017</v>
      </c>
      <c r="I242" t="s">
        <v>1089</v>
      </c>
      <c r="J242" t="s">
        <v>1054</v>
      </c>
      <c r="K242">
        <v>37</v>
      </c>
      <c r="L242">
        <v>71</v>
      </c>
      <c r="M242">
        <v>71</v>
      </c>
      <c r="N242">
        <v>76</v>
      </c>
      <c r="Q242">
        <v>218</v>
      </c>
      <c r="R242">
        <v>77.180000000000007</v>
      </c>
      <c r="S242">
        <v>76.430000000000007</v>
      </c>
      <c r="T242">
        <v>74.52</v>
      </c>
      <c r="U242">
        <v>74.97</v>
      </c>
      <c r="V242">
        <v>79.2</v>
      </c>
      <c r="Y242">
        <v>76.23</v>
      </c>
      <c r="Z242">
        <v>28</v>
      </c>
      <c r="AA242">
        <v>19</v>
      </c>
      <c r="AB242">
        <v>37</v>
      </c>
      <c r="AE242">
        <v>4</v>
      </c>
      <c r="AF242">
        <v>8</v>
      </c>
      <c r="AG242">
        <v>13</v>
      </c>
      <c r="AJ242">
        <v>37</v>
      </c>
      <c r="AM242" s="5"/>
      <c r="AO242" s="5"/>
      <c r="AQ242" s="5"/>
      <c r="AS242" s="5"/>
    </row>
    <row r="243" spans="1:45" x14ac:dyDescent="0.25">
      <c r="A243" s="3" t="str">
        <f t="shared" si="3"/>
        <v>Lily Hirst</v>
      </c>
      <c r="B243" s="4">
        <v>45949</v>
      </c>
      <c r="C243" t="s">
        <v>1014</v>
      </c>
      <c r="D243" t="s">
        <v>1015</v>
      </c>
      <c r="E243" t="s">
        <v>1016</v>
      </c>
      <c r="F243" t="s">
        <v>1017</v>
      </c>
      <c r="I243" t="s">
        <v>1090</v>
      </c>
      <c r="J243" t="s">
        <v>1091</v>
      </c>
      <c r="K243">
        <v>37</v>
      </c>
      <c r="L243">
        <v>73</v>
      </c>
      <c r="M243">
        <v>72</v>
      </c>
      <c r="N243">
        <v>73</v>
      </c>
      <c r="Q243">
        <v>218</v>
      </c>
      <c r="R243">
        <v>77.180000000000007</v>
      </c>
      <c r="S243">
        <v>76.430000000000007</v>
      </c>
      <c r="T243">
        <v>76.52</v>
      </c>
      <c r="U243">
        <v>75.97</v>
      </c>
      <c r="V243">
        <v>76.2</v>
      </c>
      <c r="Y243">
        <v>76.23</v>
      </c>
      <c r="Z243">
        <v>41</v>
      </c>
      <c r="AA243">
        <v>41</v>
      </c>
      <c r="AB243">
        <v>37</v>
      </c>
      <c r="AE243">
        <v>6</v>
      </c>
      <c r="AF243">
        <v>11</v>
      </c>
      <c r="AG243">
        <v>13</v>
      </c>
      <c r="AJ243">
        <v>37</v>
      </c>
      <c r="AM243" s="5"/>
      <c r="AO243" s="5"/>
      <c r="AQ243" s="5"/>
      <c r="AS243" s="5"/>
    </row>
    <row r="244" spans="1:45" x14ac:dyDescent="0.25">
      <c r="A244" s="3" t="str">
        <f t="shared" si="3"/>
        <v>Vicky Prietzel</v>
      </c>
      <c r="B244" s="4">
        <v>45949</v>
      </c>
      <c r="C244" t="s">
        <v>1014</v>
      </c>
      <c r="D244" t="s">
        <v>1015</v>
      </c>
      <c r="E244" t="s">
        <v>1016</v>
      </c>
      <c r="F244" t="s">
        <v>1017</v>
      </c>
      <c r="I244" t="s">
        <v>1092</v>
      </c>
      <c r="J244" t="s">
        <v>1093</v>
      </c>
      <c r="K244">
        <v>37</v>
      </c>
      <c r="L244">
        <v>74</v>
      </c>
      <c r="M244">
        <v>72</v>
      </c>
      <c r="N244">
        <v>72</v>
      </c>
      <c r="Q244">
        <v>218</v>
      </c>
      <c r="R244">
        <v>77.180000000000007</v>
      </c>
      <c r="S244">
        <v>76.430000000000007</v>
      </c>
      <c r="T244">
        <v>77.52</v>
      </c>
      <c r="U244">
        <v>75.97</v>
      </c>
      <c r="V244">
        <v>75.2</v>
      </c>
      <c r="Y244">
        <v>76.23</v>
      </c>
      <c r="Z244">
        <v>50</v>
      </c>
      <c r="AA244">
        <v>46</v>
      </c>
      <c r="AB244">
        <v>37</v>
      </c>
      <c r="AE244">
        <v>7</v>
      </c>
      <c r="AF244">
        <v>12</v>
      </c>
      <c r="AG244">
        <v>13</v>
      </c>
      <c r="AJ244">
        <v>37</v>
      </c>
      <c r="AM244" s="5"/>
      <c r="AO244" s="5"/>
      <c r="AQ244" s="5"/>
      <c r="AS244" s="5"/>
    </row>
    <row r="245" spans="1:45" x14ac:dyDescent="0.25">
      <c r="A245" s="3" t="str">
        <f t="shared" si="3"/>
        <v>Andrea Bergsdottir</v>
      </c>
      <c r="B245" s="4">
        <v>45949</v>
      </c>
      <c r="C245" t="s">
        <v>1014</v>
      </c>
      <c r="D245" t="s">
        <v>1015</v>
      </c>
      <c r="E245" t="s">
        <v>1016</v>
      </c>
      <c r="F245" t="s">
        <v>1017</v>
      </c>
      <c r="I245" t="s">
        <v>1094</v>
      </c>
      <c r="J245" t="s">
        <v>1019</v>
      </c>
      <c r="K245">
        <v>41</v>
      </c>
      <c r="L245">
        <v>72</v>
      </c>
      <c r="M245">
        <v>72</v>
      </c>
      <c r="N245">
        <v>75</v>
      </c>
      <c r="Q245">
        <v>219</v>
      </c>
      <c r="R245">
        <v>77.180000000000007</v>
      </c>
      <c r="S245">
        <v>76.430000000000007</v>
      </c>
      <c r="T245">
        <v>75.52</v>
      </c>
      <c r="U245">
        <v>75.97</v>
      </c>
      <c r="V245">
        <v>78.2</v>
      </c>
      <c r="Y245">
        <v>76.56</v>
      </c>
      <c r="Z245">
        <v>35</v>
      </c>
      <c r="AA245">
        <v>33</v>
      </c>
      <c r="AB245">
        <v>41</v>
      </c>
      <c r="AE245">
        <v>5</v>
      </c>
      <c r="AF245">
        <v>10</v>
      </c>
      <c r="AG245">
        <v>14</v>
      </c>
      <c r="AJ245">
        <v>41</v>
      </c>
      <c r="AM245" s="5"/>
      <c r="AO245" s="5"/>
      <c r="AQ245" s="5"/>
      <c r="AS245" s="5"/>
    </row>
    <row r="246" spans="1:45" x14ac:dyDescent="0.25">
      <c r="A246" s="3" t="str">
        <f t="shared" si="3"/>
        <v>Emma Henningsson</v>
      </c>
      <c r="B246" s="4">
        <v>45949</v>
      </c>
      <c r="C246" t="s">
        <v>1014</v>
      </c>
      <c r="D246" t="s">
        <v>1015</v>
      </c>
      <c r="E246" t="s">
        <v>1016</v>
      </c>
      <c r="F246" t="s">
        <v>1017</v>
      </c>
      <c r="I246" t="s">
        <v>1095</v>
      </c>
      <c r="J246" t="s">
        <v>1096</v>
      </c>
      <c r="K246">
        <v>41</v>
      </c>
      <c r="L246">
        <v>69</v>
      </c>
      <c r="M246">
        <v>77</v>
      </c>
      <c r="N246">
        <v>73</v>
      </c>
      <c r="Q246">
        <v>219</v>
      </c>
      <c r="R246">
        <v>77.180000000000007</v>
      </c>
      <c r="S246">
        <v>76.430000000000007</v>
      </c>
      <c r="T246">
        <v>72.52</v>
      </c>
      <c r="U246">
        <v>80.97</v>
      </c>
      <c r="V246">
        <v>76.2</v>
      </c>
      <c r="Y246">
        <v>76.56</v>
      </c>
      <c r="Z246">
        <v>6</v>
      </c>
      <c r="AA246">
        <v>46</v>
      </c>
      <c r="AB246">
        <v>41</v>
      </c>
      <c r="AE246">
        <v>2</v>
      </c>
      <c r="AF246">
        <v>12</v>
      </c>
      <c r="AG246">
        <v>14</v>
      </c>
      <c r="AJ246">
        <v>41</v>
      </c>
      <c r="AM246" s="5"/>
      <c r="AO246" s="5"/>
      <c r="AQ246" s="5"/>
      <c r="AS246" s="5"/>
    </row>
    <row r="247" spans="1:45" x14ac:dyDescent="0.25">
      <c r="A247" s="3" t="str">
        <f t="shared" si="3"/>
        <v>Lucie Andre</v>
      </c>
      <c r="B247" s="4">
        <v>45949</v>
      </c>
      <c r="C247" t="s">
        <v>1014</v>
      </c>
      <c r="D247" t="s">
        <v>1015</v>
      </c>
      <c r="E247" t="s">
        <v>1016</v>
      </c>
      <c r="F247" t="s">
        <v>1017</v>
      </c>
      <c r="I247" t="s">
        <v>1097</v>
      </c>
      <c r="J247" t="s">
        <v>1052</v>
      </c>
      <c r="K247">
        <v>43</v>
      </c>
      <c r="L247">
        <v>70</v>
      </c>
      <c r="M247">
        <v>72</v>
      </c>
      <c r="N247">
        <v>78</v>
      </c>
      <c r="Q247">
        <v>220</v>
      </c>
      <c r="R247">
        <v>77.180000000000007</v>
      </c>
      <c r="S247">
        <v>76.430000000000007</v>
      </c>
      <c r="T247">
        <v>73.52</v>
      </c>
      <c r="U247">
        <v>75.97</v>
      </c>
      <c r="V247">
        <v>81.2</v>
      </c>
      <c r="Y247">
        <v>76.900000000000006</v>
      </c>
      <c r="Z247">
        <v>17</v>
      </c>
      <c r="AA247">
        <v>19</v>
      </c>
      <c r="AB247">
        <v>43</v>
      </c>
      <c r="AE247">
        <v>3</v>
      </c>
      <c r="AF247">
        <v>8</v>
      </c>
      <c r="AG247">
        <v>15</v>
      </c>
      <c r="AJ247">
        <v>43</v>
      </c>
      <c r="AM247" s="5"/>
      <c r="AO247" s="5"/>
      <c r="AQ247" s="5"/>
      <c r="AS247" s="5"/>
    </row>
    <row r="248" spans="1:45" x14ac:dyDescent="0.25">
      <c r="A248" s="3" t="str">
        <f t="shared" si="3"/>
        <v>Beatriz Barrios</v>
      </c>
      <c r="B248" s="4">
        <v>45949</v>
      </c>
      <c r="C248" t="s">
        <v>1014</v>
      </c>
      <c r="D248" t="s">
        <v>1015</v>
      </c>
      <c r="E248" t="s">
        <v>1016</v>
      </c>
      <c r="F248" t="s">
        <v>1017</v>
      </c>
      <c r="I248" t="s">
        <v>1098</v>
      </c>
      <c r="J248" t="s">
        <v>1099</v>
      </c>
      <c r="K248">
        <v>43</v>
      </c>
      <c r="L248">
        <v>74</v>
      </c>
      <c r="M248">
        <v>69</v>
      </c>
      <c r="N248">
        <v>77</v>
      </c>
      <c r="Q248">
        <v>220</v>
      </c>
      <c r="R248">
        <v>77.180000000000007</v>
      </c>
      <c r="S248">
        <v>76.430000000000007</v>
      </c>
      <c r="T248">
        <v>77.52</v>
      </c>
      <c r="U248">
        <v>72.97</v>
      </c>
      <c r="V248">
        <v>80.2</v>
      </c>
      <c r="Y248">
        <v>76.900000000000006</v>
      </c>
      <c r="Z248">
        <v>50</v>
      </c>
      <c r="AA248">
        <v>26</v>
      </c>
      <c r="AB248">
        <v>43</v>
      </c>
      <c r="AE248">
        <v>7</v>
      </c>
      <c r="AF248">
        <v>9</v>
      </c>
      <c r="AG248">
        <v>15</v>
      </c>
      <c r="AJ248">
        <v>43</v>
      </c>
      <c r="AM248" s="5"/>
      <c r="AO248" s="5"/>
      <c r="AQ248" s="5"/>
      <c r="AS248" s="5"/>
    </row>
    <row r="249" spans="1:45" x14ac:dyDescent="0.25">
      <c r="A249" s="3" t="str">
        <f t="shared" si="3"/>
        <v>Hannah Karg</v>
      </c>
      <c r="B249" s="4">
        <v>45949</v>
      </c>
      <c r="C249" t="s">
        <v>1014</v>
      </c>
      <c r="D249" t="s">
        <v>1015</v>
      </c>
      <c r="E249" t="s">
        <v>1016</v>
      </c>
      <c r="F249" t="s">
        <v>1017</v>
      </c>
      <c r="I249" t="s">
        <v>1100</v>
      </c>
      <c r="J249" t="s">
        <v>1080</v>
      </c>
      <c r="K249">
        <v>43</v>
      </c>
      <c r="L249">
        <v>68</v>
      </c>
      <c r="M249">
        <v>77</v>
      </c>
      <c r="N249">
        <v>75</v>
      </c>
      <c r="Q249">
        <v>220</v>
      </c>
      <c r="R249">
        <v>77.180000000000007</v>
      </c>
      <c r="S249">
        <v>76.430000000000007</v>
      </c>
      <c r="T249">
        <v>71.52</v>
      </c>
      <c r="U249">
        <v>80.97</v>
      </c>
      <c r="V249">
        <v>78.2</v>
      </c>
      <c r="Y249">
        <v>76.900000000000006</v>
      </c>
      <c r="Z249">
        <v>2</v>
      </c>
      <c r="AA249">
        <v>41</v>
      </c>
      <c r="AB249">
        <v>43</v>
      </c>
      <c r="AE249">
        <v>1</v>
      </c>
      <c r="AF249">
        <v>11</v>
      </c>
      <c r="AG249">
        <v>15</v>
      </c>
      <c r="AJ249">
        <v>43</v>
      </c>
      <c r="AM249" s="5"/>
      <c r="AO249" s="5"/>
      <c r="AQ249" s="5"/>
      <c r="AS249" s="5"/>
    </row>
    <row r="250" spans="1:45" x14ac:dyDescent="0.25">
      <c r="A250" s="3" t="str">
        <f t="shared" si="3"/>
        <v>Maria Villanueva</v>
      </c>
      <c r="B250" s="4">
        <v>45949</v>
      </c>
      <c r="C250" t="s">
        <v>1014</v>
      </c>
      <c r="D250" t="s">
        <v>1015</v>
      </c>
      <c r="E250" t="s">
        <v>1016</v>
      </c>
      <c r="F250" t="s">
        <v>1017</v>
      </c>
      <c r="I250" t="s">
        <v>1101</v>
      </c>
      <c r="J250" t="s">
        <v>1064</v>
      </c>
      <c r="K250">
        <v>43</v>
      </c>
      <c r="L250">
        <v>76</v>
      </c>
      <c r="M250">
        <v>68</v>
      </c>
      <c r="N250">
        <v>76</v>
      </c>
      <c r="Q250">
        <v>220</v>
      </c>
      <c r="R250">
        <v>77.180000000000007</v>
      </c>
      <c r="S250">
        <v>76.430000000000007</v>
      </c>
      <c r="T250">
        <v>79.52</v>
      </c>
      <c r="U250">
        <v>71.97</v>
      </c>
      <c r="V250">
        <v>79.2</v>
      </c>
      <c r="Y250">
        <v>76.900000000000006</v>
      </c>
      <c r="Z250">
        <v>70</v>
      </c>
      <c r="AA250">
        <v>33</v>
      </c>
      <c r="AB250">
        <v>43</v>
      </c>
      <c r="AE250">
        <v>9</v>
      </c>
      <c r="AF250">
        <v>10</v>
      </c>
      <c r="AG250">
        <v>15</v>
      </c>
      <c r="AJ250">
        <v>43</v>
      </c>
      <c r="AM250" s="5"/>
      <c r="AO250" s="5"/>
      <c r="AQ250" s="5"/>
      <c r="AS250" s="5"/>
    </row>
    <row r="251" spans="1:45" x14ac:dyDescent="0.25">
      <c r="A251" s="3" t="str">
        <f t="shared" si="3"/>
        <v>Isabella Holpfer</v>
      </c>
      <c r="B251" s="4">
        <v>45949</v>
      </c>
      <c r="C251" t="s">
        <v>1014</v>
      </c>
      <c r="D251" t="s">
        <v>1015</v>
      </c>
      <c r="E251" t="s">
        <v>1016</v>
      </c>
      <c r="F251" t="s">
        <v>1017</v>
      </c>
      <c r="I251" t="s">
        <v>1102</v>
      </c>
      <c r="J251" t="s">
        <v>1103</v>
      </c>
      <c r="K251">
        <v>47</v>
      </c>
      <c r="L251">
        <v>76</v>
      </c>
      <c r="M251">
        <v>69</v>
      </c>
      <c r="N251">
        <v>76</v>
      </c>
      <c r="Q251">
        <v>221</v>
      </c>
      <c r="R251">
        <v>77.180000000000007</v>
      </c>
      <c r="S251">
        <v>76.430000000000007</v>
      </c>
      <c r="T251">
        <v>79.52</v>
      </c>
      <c r="U251">
        <v>72.97</v>
      </c>
      <c r="V251">
        <v>79.2</v>
      </c>
      <c r="Y251">
        <v>77.23</v>
      </c>
      <c r="Z251">
        <v>70</v>
      </c>
      <c r="AA251">
        <v>41</v>
      </c>
      <c r="AB251">
        <v>47</v>
      </c>
      <c r="AE251">
        <v>9</v>
      </c>
      <c r="AF251">
        <v>11</v>
      </c>
      <c r="AG251">
        <v>16</v>
      </c>
      <c r="AJ251">
        <v>47</v>
      </c>
      <c r="AM251" s="5"/>
      <c r="AO251" s="5"/>
      <c r="AQ251" s="5"/>
      <c r="AS251" s="5"/>
    </row>
    <row r="252" spans="1:45" x14ac:dyDescent="0.25">
      <c r="A252" s="3" t="str">
        <f t="shared" si="3"/>
        <v>Annika Borrelli</v>
      </c>
      <c r="B252" s="4">
        <v>45949</v>
      </c>
      <c r="C252" t="s">
        <v>1014</v>
      </c>
      <c r="D252" t="s">
        <v>1015</v>
      </c>
      <c r="E252" t="s">
        <v>1016</v>
      </c>
      <c r="F252" t="s">
        <v>1017</v>
      </c>
      <c r="I252" t="s">
        <v>1104</v>
      </c>
      <c r="J252" t="s">
        <v>1105</v>
      </c>
      <c r="K252">
        <v>48</v>
      </c>
      <c r="L252">
        <v>71</v>
      </c>
      <c r="M252">
        <v>72</v>
      </c>
      <c r="N252">
        <v>79</v>
      </c>
      <c r="Q252">
        <v>222</v>
      </c>
      <c r="R252">
        <v>77.180000000000007</v>
      </c>
      <c r="S252">
        <v>76.430000000000007</v>
      </c>
      <c r="T252">
        <v>74.52</v>
      </c>
      <c r="U252">
        <v>75.97</v>
      </c>
      <c r="V252">
        <v>82.2</v>
      </c>
      <c r="Y252">
        <v>77.56</v>
      </c>
      <c r="Z252">
        <v>28</v>
      </c>
      <c r="AA252">
        <v>26</v>
      </c>
      <c r="AB252">
        <v>48</v>
      </c>
      <c r="AE252">
        <v>4</v>
      </c>
      <c r="AF252">
        <v>9</v>
      </c>
      <c r="AG252">
        <v>17</v>
      </c>
      <c r="AJ252">
        <v>48</v>
      </c>
      <c r="AM252" s="5"/>
      <c r="AO252" s="5"/>
      <c r="AQ252" s="5"/>
      <c r="AS252" s="5"/>
    </row>
    <row r="253" spans="1:45" x14ac:dyDescent="0.25">
      <c r="A253" s="3" t="str">
        <f t="shared" si="3"/>
        <v>Rikke Nordvik</v>
      </c>
      <c r="B253" s="4">
        <v>45949</v>
      </c>
      <c r="C253" t="s">
        <v>1014</v>
      </c>
      <c r="D253" t="s">
        <v>1015</v>
      </c>
      <c r="E253" t="s">
        <v>1016</v>
      </c>
      <c r="F253" t="s">
        <v>1017</v>
      </c>
      <c r="I253" t="s">
        <v>1106</v>
      </c>
      <c r="J253" t="s">
        <v>1107</v>
      </c>
      <c r="K253">
        <v>48</v>
      </c>
      <c r="L253">
        <v>74</v>
      </c>
      <c r="M253">
        <v>72</v>
      </c>
      <c r="N253">
        <v>76</v>
      </c>
      <c r="Q253">
        <v>222</v>
      </c>
      <c r="R253">
        <v>77.180000000000007</v>
      </c>
      <c r="S253">
        <v>76.430000000000007</v>
      </c>
      <c r="T253">
        <v>77.52</v>
      </c>
      <c r="U253">
        <v>75.97</v>
      </c>
      <c r="V253">
        <v>79.2</v>
      </c>
      <c r="Y253">
        <v>77.56</v>
      </c>
      <c r="Z253">
        <v>50</v>
      </c>
      <c r="AA253">
        <v>46</v>
      </c>
      <c r="AB253">
        <v>48</v>
      </c>
      <c r="AE253">
        <v>7</v>
      </c>
      <c r="AF253">
        <v>12</v>
      </c>
      <c r="AG253">
        <v>17</v>
      </c>
      <c r="AJ253">
        <v>48</v>
      </c>
      <c r="AM253" s="5"/>
      <c r="AO253" s="5"/>
      <c r="AQ253" s="5"/>
      <c r="AS253" s="5"/>
    </row>
    <row r="254" spans="1:45" x14ac:dyDescent="0.25">
      <c r="A254" s="3" t="str">
        <f t="shared" si="3"/>
        <v>Ellie Gower</v>
      </c>
      <c r="B254" s="4">
        <v>45949</v>
      </c>
      <c r="C254" t="s">
        <v>1014</v>
      </c>
      <c r="D254" t="s">
        <v>1015</v>
      </c>
      <c r="E254" t="s">
        <v>1016</v>
      </c>
      <c r="F254" t="s">
        <v>1017</v>
      </c>
      <c r="I254" t="s">
        <v>1108</v>
      </c>
      <c r="J254" t="s">
        <v>1109</v>
      </c>
      <c r="K254">
        <v>50</v>
      </c>
      <c r="L254">
        <v>75</v>
      </c>
      <c r="M254">
        <v>71</v>
      </c>
      <c r="N254">
        <v>77</v>
      </c>
      <c r="Q254">
        <v>223</v>
      </c>
      <c r="R254">
        <v>77.180000000000007</v>
      </c>
      <c r="S254">
        <v>76.430000000000007</v>
      </c>
      <c r="T254">
        <v>78.52</v>
      </c>
      <c r="U254">
        <v>74.97</v>
      </c>
      <c r="V254">
        <v>80.2</v>
      </c>
      <c r="Y254">
        <v>77.900000000000006</v>
      </c>
      <c r="Z254">
        <v>61</v>
      </c>
      <c r="AA254">
        <v>46</v>
      </c>
      <c r="AB254">
        <v>50</v>
      </c>
      <c r="AE254">
        <v>8</v>
      </c>
      <c r="AF254">
        <v>12</v>
      </c>
      <c r="AG254">
        <v>18</v>
      </c>
      <c r="AJ254">
        <v>50</v>
      </c>
      <c r="AM254" s="5"/>
      <c r="AO254" s="5"/>
      <c r="AQ254" s="5"/>
      <c r="AS254" s="5"/>
    </row>
    <row r="255" spans="1:45" x14ac:dyDescent="0.25">
      <c r="A255" s="3" t="str">
        <f t="shared" si="3"/>
        <v>Hester Sicking</v>
      </c>
      <c r="B255" s="4">
        <v>45949</v>
      </c>
      <c r="C255" t="s">
        <v>1014</v>
      </c>
      <c r="D255" t="s">
        <v>1015</v>
      </c>
      <c r="E255" t="s">
        <v>1016</v>
      </c>
      <c r="F255" t="s">
        <v>1017</v>
      </c>
      <c r="I255" t="s">
        <v>1110</v>
      </c>
      <c r="J255" t="s">
        <v>1111</v>
      </c>
      <c r="K255">
        <v>51</v>
      </c>
      <c r="L255">
        <v>75</v>
      </c>
      <c r="M255">
        <v>71</v>
      </c>
      <c r="N255">
        <v>79</v>
      </c>
      <c r="Q255">
        <v>225</v>
      </c>
      <c r="R255">
        <v>77.180000000000007</v>
      </c>
      <c r="S255">
        <v>76.430000000000007</v>
      </c>
      <c r="T255">
        <v>78.52</v>
      </c>
      <c r="U255">
        <v>74.97</v>
      </c>
      <c r="V255">
        <v>82.2</v>
      </c>
      <c r="Y255">
        <v>78.56</v>
      </c>
      <c r="Z255">
        <v>61</v>
      </c>
      <c r="AA255">
        <v>46</v>
      </c>
      <c r="AB255">
        <v>51</v>
      </c>
      <c r="AE255">
        <v>8</v>
      </c>
      <c r="AF255">
        <v>12</v>
      </c>
      <c r="AG255">
        <v>20</v>
      </c>
      <c r="AJ255">
        <v>51</v>
      </c>
    </row>
    <row r="256" spans="1:45" x14ac:dyDescent="0.25">
      <c r="A256" s="3" t="str">
        <f t="shared" si="3"/>
        <v>Bel Wardle</v>
      </c>
      <c r="B256" s="4">
        <v>45949</v>
      </c>
      <c r="C256" t="s">
        <v>1014</v>
      </c>
      <c r="D256" t="s">
        <v>1015</v>
      </c>
      <c r="E256" t="s">
        <v>1016</v>
      </c>
      <c r="F256" t="s">
        <v>1017</v>
      </c>
      <c r="I256" t="s">
        <v>1112</v>
      </c>
      <c r="J256" t="s">
        <v>1113</v>
      </c>
      <c r="K256">
        <v>51</v>
      </c>
      <c r="L256">
        <v>71</v>
      </c>
      <c r="M256">
        <v>71</v>
      </c>
      <c r="N256">
        <v>83</v>
      </c>
      <c r="Q256">
        <v>225</v>
      </c>
      <c r="R256">
        <v>77.180000000000007</v>
      </c>
      <c r="S256">
        <v>76.430000000000007</v>
      </c>
      <c r="T256">
        <v>74.52</v>
      </c>
      <c r="U256">
        <v>74.97</v>
      </c>
      <c r="V256">
        <v>86.2</v>
      </c>
      <c r="Y256">
        <v>78.56</v>
      </c>
      <c r="Z256">
        <v>28</v>
      </c>
      <c r="AA256">
        <v>19</v>
      </c>
      <c r="AB256">
        <v>51</v>
      </c>
      <c r="AE256">
        <v>4</v>
      </c>
      <c r="AF256">
        <v>8</v>
      </c>
      <c r="AG256">
        <v>20</v>
      </c>
      <c r="AJ256">
        <v>51</v>
      </c>
      <c r="AM256" s="5"/>
      <c r="AO256" s="5"/>
      <c r="AQ256" s="5"/>
      <c r="AS256" s="5"/>
    </row>
    <row r="257" spans="1:45" x14ac:dyDescent="0.25">
      <c r="A257" s="3" t="str">
        <f t="shared" si="3"/>
        <v>Lina Belmati</v>
      </c>
      <c r="B257" s="4">
        <v>45949</v>
      </c>
      <c r="C257" t="s">
        <v>1014</v>
      </c>
      <c r="D257" t="s">
        <v>1015</v>
      </c>
      <c r="E257" t="s">
        <v>1016</v>
      </c>
      <c r="F257" t="s">
        <v>1017</v>
      </c>
      <c r="I257" t="s">
        <v>1114</v>
      </c>
      <c r="J257" t="s">
        <v>1115</v>
      </c>
      <c r="K257" t="s">
        <v>806</v>
      </c>
      <c r="L257">
        <v>73</v>
      </c>
      <c r="M257">
        <v>74</v>
      </c>
      <c r="Q257">
        <v>147</v>
      </c>
      <c r="R257">
        <v>77.180000000000007</v>
      </c>
      <c r="S257">
        <v>76.430000000000007</v>
      </c>
      <c r="T257">
        <v>76.52</v>
      </c>
      <c r="U257">
        <v>77.97</v>
      </c>
      <c r="Y257">
        <v>77.25</v>
      </c>
      <c r="Z257">
        <v>41</v>
      </c>
      <c r="AA257">
        <v>53</v>
      </c>
      <c r="AE257">
        <v>6</v>
      </c>
      <c r="AF257">
        <v>13</v>
      </c>
      <c r="AJ257">
        <v>53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Reme Cortes</v>
      </c>
      <c r="B258" s="4">
        <v>45949</v>
      </c>
      <c r="C258" t="s">
        <v>1014</v>
      </c>
      <c r="D258" t="s">
        <v>1015</v>
      </c>
      <c r="E258" t="s">
        <v>1016</v>
      </c>
      <c r="F258" t="s">
        <v>1017</v>
      </c>
      <c r="I258" t="s">
        <v>1116</v>
      </c>
      <c r="J258" t="s">
        <v>1117</v>
      </c>
      <c r="K258" t="s">
        <v>806</v>
      </c>
      <c r="L258">
        <v>74</v>
      </c>
      <c r="M258">
        <v>73</v>
      </c>
      <c r="Q258">
        <v>147</v>
      </c>
      <c r="R258">
        <v>77.180000000000007</v>
      </c>
      <c r="S258">
        <v>76.430000000000007</v>
      </c>
      <c r="T258">
        <v>77.52</v>
      </c>
      <c r="U258">
        <v>76.97</v>
      </c>
      <c r="Y258">
        <v>77.25</v>
      </c>
      <c r="Z258">
        <v>50</v>
      </c>
      <c r="AA258">
        <v>53</v>
      </c>
      <c r="AE258">
        <v>7</v>
      </c>
      <c r="AF258">
        <v>13</v>
      </c>
      <c r="AJ258">
        <v>53</v>
      </c>
      <c r="AM258" s="5"/>
      <c r="AO258" s="5"/>
      <c r="AQ258" s="5"/>
      <c r="AS258" s="5"/>
    </row>
    <row r="259" spans="1:45" x14ac:dyDescent="0.25">
      <c r="A259" s="3" t="str">
        <f t="shared" si="4"/>
        <v>Amaia Latorre</v>
      </c>
      <c r="B259" s="4">
        <v>45949</v>
      </c>
      <c r="C259" t="s">
        <v>1014</v>
      </c>
      <c r="D259" t="s">
        <v>1015</v>
      </c>
      <c r="E259" t="s">
        <v>1016</v>
      </c>
      <c r="F259" t="s">
        <v>1017</v>
      </c>
      <c r="I259" t="s">
        <v>1118</v>
      </c>
      <c r="J259" t="s">
        <v>1119</v>
      </c>
      <c r="K259" t="s">
        <v>806</v>
      </c>
      <c r="L259">
        <v>77</v>
      </c>
      <c r="M259">
        <v>70</v>
      </c>
      <c r="Q259">
        <v>147</v>
      </c>
      <c r="R259">
        <v>77.180000000000007</v>
      </c>
      <c r="S259">
        <v>76.430000000000007</v>
      </c>
      <c r="T259">
        <v>80.52</v>
      </c>
      <c r="U259">
        <v>73.97</v>
      </c>
      <c r="Y259">
        <v>77.25</v>
      </c>
      <c r="Z259">
        <v>82</v>
      </c>
      <c r="AA259">
        <v>53</v>
      </c>
      <c r="AE259">
        <v>10</v>
      </c>
      <c r="AF259">
        <v>13</v>
      </c>
      <c r="AJ259">
        <v>53</v>
      </c>
      <c r="AM259" s="5"/>
      <c r="AQ259" s="5"/>
      <c r="AS259" s="5"/>
    </row>
    <row r="260" spans="1:45" x14ac:dyDescent="0.25">
      <c r="A260" s="3" t="str">
        <f t="shared" si="4"/>
        <v>Alejandra Llaneza</v>
      </c>
      <c r="B260" s="4">
        <v>45949</v>
      </c>
      <c r="C260" t="s">
        <v>1014</v>
      </c>
      <c r="D260" t="s">
        <v>1015</v>
      </c>
      <c r="E260" t="s">
        <v>1016</v>
      </c>
      <c r="F260" t="s">
        <v>1017</v>
      </c>
      <c r="I260" t="s">
        <v>1120</v>
      </c>
      <c r="J260" t="s">
        <v>1121</v>
      </c>
      <c r="K260" t="s">
        <v>806</v>
      </c>
      <c r="L260">
        <v>73</v>
      </c>
      <c r="M260">
        <v>74</v>
      </c>
      <c r="Q260">
        <v>147</v>
      </c>
      <c r="R260">
        <v>77.180000000000007</v>
      </c>
      <c r="S260">
        <v>76.430000000000007</v>
      </c>
      <c r="T260">
        <v>76.52</v>
      </c>
      <c r="U260">
        <v>77.97</v>
      </c>
      <c r="Y260">
        <v>77.25</v>
      </c>
      <c r="Z260">
        <v>41</v>
      </c>
      <c r="AA260">
        <v>53</v>
      </c>
      <c r="AE260">
        <v>6</v>
      </c>
      <c r="AF260">
        <v>13</v>
      </c>
      <c r="AJ260">
        <v>53</v>
      </c>
      <c r="AM260" s="5"/>
      <c r="AO260" s="5"/>
      <c r="AQ260" s="5"/>
      <c r="AS260" s="5"/>
    </row>
    <row r="261" spans="1:45" x14ac:dyDescent="0.25">
      <c r="A261" s="3" t="str">
        <f t="shared" si="4"/>
        <v>Gabrielle Macdonald</v>
      </c>
      <c r="B261" s="4">
        <v>45949</v>
      </c>
      <c r="C261" t="s">
        <v>1014</v>
      </c>
      <c r="D261" t="s">
        <v>1015</v>
      </c>
      <c r="E261" t="s">
        <v>1016</v>
      </c>
      <c r="F261" t="s">
        <v>1017</v>
      </c>
      <c r="I261" t="s">
        <v>1122</v>
      </c>
      <c r="J261" t="s">
        <v>1123</v>
      </c>
      <c r="K261" t="s">
        <v>806</v>
      </c>
      <c r="L261">
        <v>74</v>
      </c>
      <c r="M261">
        <v>73</v>
      </c>
      <c r="Q261">
        <v>147</v>
      </c>
      <c r="R261">
        <v>77.180000000000007</v>
      </c>
      <c r="S261">
        <v>76.430000000000007</v>
      </c>
      <c r="T261">
        <v>77.52</v>
      </c>
      <c r="U261">
        <v>76.97</v>
      </c>
      <c r="Y261">
        <v>77.25</v>
      </c>
      <c r="Z261">
        <v>50</v>
      </c>
      <c r="AA261">
        <v>53</v>
      </c>
      <c r="AE261">
        <v>7</v>
      </c>
      <c r="AF261">
        <v>13</v>
      </c>
      <c r="AJ261">
        <v>53</v>
      </c>
      <c r="AM261" s="5"/>
      <c r="AO261" s="5"/>
      <c r="AQ261" s="5"/>
      <c r="AS261" s="5"/>
    </row>
    <row r="262" spans="1:45" x14ac:dyDescent="0.25">
      <c r="A262" s="3" t="str">
        <f t="shared" si="4"/>
        <v>Sofia Tjader</v>
      </c>
      <c r="B262" s="4">
        <v>45949</v>
      </c>
      <c r="C262" t="s">
        <v>1014</v>
      </c>
      <c r="D262" t="s">
        <v>1015</v>
      </c>
      <c r="E262" t="s">
        <v>1016</v>
      </c>
      <c r="F262" t="s">
        <v>1017</v>
      </c>
      <c r="I262" t="s">
        <v>1124</v>
      </c>
      <c r="J262" t="s">
        <v>1125</v>
      </c>
      <c r="K262" t="s">
        <v>806</v>
      </c>
      <c r="L262">
        <v>77</v>
      </c>
      <c r="M262">
        <v>70</v>
      </c>
      <c r="Q262">
        <v>147</v>
      </c>
      <c r="R262">
        <v>77.180000000000007</v>
      </c>
      <c r="S262">
        <v>76.430000000000007</v>
      </c>
      <c r="T262">
        <v>80.52</v>
      </c>
      <c r="U262">
        <v>73.97</v>
      </c>
      <c r="Y262">
        <v>77.25</v>
      </c>
      <c r="Z262">
        <v>82</v>
      </c>
      <c r="AA262">
        <v>53</v>
      </c>
      <c r="AE262">
        <v>10</v>
      </c>
      <c r="AF262">
        <v>13</v>
      </c>
      <c r="AJ262">
        <v>53</v>
      </c>
      <c r="AM262" s="5"/>
      <c r="AO262" s="5"/>
      <c r="AQ262" s="5"/>
      <c r="AS262" s="5"/>
    </row>
    <row r="263" spans="1:45" x14ac:dyDescent="0.25">
      <c r="A263" s="3" t="str">
        <f t="shared" si="4"/>
        <v>Michaela Vavrova</v>
      </c>
      <c r="B263" s="4">
        <v>45949</v>
      </c>
      <c r="C263" t="s">
        <v>1014</v>
      </c>
      <c r="D263" t="s">
        <v>1015</v>
      </c>
      <c r="E263" t="s">
        <v>1016</v>
      </c>
      <c r="F263" t="s">
        <v>1017</v>
      </c>
      <c r="I263" t="s">
        <v>1126</v>
      </c>
      <c r="J263" t="s">
        <v>1127</v>
      </c>
      <c r="K263" t="s">
        <v>806</v>
      </c>
      <c r="L263">
        <v>74</v>
      </c>
      <c r="M263">
        <v>73</v>
      </c>
      <c r="Q263">
        <v>147</v>
      </c>
      <c r="R263">
        <v>77.180000000000007</v>
      </c>
      <c r="S263">
        <v>76.430000000000007</v>
      </c>
      <c r="T263">
        <v>77.52</v>
      </c>
      <c r="U263">
        <v>76.97</v>
      </c>
      <c r="Y263">
        <v>77.25</v>
      </c>
      <c r="Z263">
        <v>50</v>
      </c>
      <c r="AA263">
        <v>53</v>
      </c>
      <c r="AE263">
        <v>7</v>
      </c>
      <c r="AF263">
        <v>13</v>
      </c>
      <c r="AJ263">
        <v>53</v>
      </c>
      <c r="AM263" s="5"/>
      <c r="AO263" s="5"/>
      <c r="AQ263" s="5"/>
      <c r="AS263" s="5"/>
    </row>
    <row r="264" spans="1:45" x14ac:dyDescent="0.25">
      <c r="A264" s="3" t="str">
        <f t="shared" si="4"/>
        <v>Rebecca Earl</v>
      </c>
      <c r="B264" s="4">
        <v>45949</v>
      </c>
      <c r="C264" t="s">
        <v>1014</v>
      </c>
      <c r="D264" t="s">
        <v>1015</v>
      </c>
      <c r="E264" t="s">
        <v>1016</v>
      </c>
      <c r="F264" t="s">
        <v>1017</v>
      </c>
      <c r="I264" t="s">
        <v>1128</v>
      </c>
      <c r="J264" t="s">
        <v>1129</v>
      </c>
      <c r="K264" t="s">
        <v>806</v>
      </c>
      <c r="L264">
        <v>77</v>
      </c>
      <c r="M264">
        <v>71</v>
      </c>
      <c r="Q264">
        <v>148</v>
      </c>
      <c r="R264">
        <v>77.180000000000007</v>
      </c>
      <c r="S264">
        <v>76.430000000000007</v>
      </c>
      <c r="T264">
        <v>80.52</v>
      </c>
      <c r="U264">
        <v>74.97</v>
      </c>
      <c r="Y264">
        <v>77.75</v>
      </c>
      <c r="Z264">
        <v>82</v>
      </c>
      <c r="AA264">
        <v>60</v>
      </c>
      <c r="AE264">
        <v>10</v>
      </c>
      <c r="AF264">
        <v>14</v>
      </c>
      <c r="AJ264">
        <v>60</v>
      </c>
      <c r="AM264" s="5"/>
      <c r="AO264" s="5"/>
      <c r="AQ264" s="5"/>
      <c r="AS264" s="5"/>
    </row>
    <row r="265" spans="1:45" x14ac:dyDescent="0.25">
      <c r="A265" s="3" t="str">
        <f t="shared" si="4"/>
        <v>Marina Escobar Domingo</v>
      </c>
      <c r="B265" s="4">
        <v>45949</v>
      </c>
      <c r="C265" t="s">
        <v>1014</v>
      </c>
      <c r="D265" t="s">
        <v>1015</v>
      </c>
      <c r="E265" t="s">
        <v>1016</v>
      </c>
      <c r="F265" t="s">
        <v>1017</v>
      </c>
      <c r="I265" t="s">
        <v>1130</v>
      </c>
      <c r="J265" t="s">
        <v>1131</v>
      </c>
      <c r="K265" t="s">
        <v>806</v>
      </c>
      <c r="L265">
        <v>69</v>
      </c>
      <c r="M265">
        <v>79</v>
      </c>
      <c r="Q265">
        <v>148</v>
      </c>
      <c r="R265">
        <v>77.180000000000007</v>
      </c>
      <c r="S265">
        <v>76.430000000000007</v>
      </c>
      <c r="T265">
        <v>72.52</v>
      </c>
      <c r="U265">
        <v>82.97</v>
      </c>
      <c r="Y265">
        <v>77.75</v>
      </c>
      <c r="Z265">
        <v>6</v>
      </c>
      <c r="AA265">
        <v>60</v>
      </c>
      <c r="AE265">
        <v>2</v>
      </c>
      <c r="AF265">
        <v>14</v>
      </c>
      <c r="AJ265">
        <v>60</v>
      </c>
      <c r="AM265" s="5"/>
      <c r="AO265" s="5"/>
      <c r="AQ265" s="5"/>
      <c r="AS265" s="5"/>
    </row>
    <row r="266" spans="1:45" x14ac:dyDescent="0.25">
      <c r="A266" s="3" t="str">
        <f t="shared" si="4"/>
        <v>Tereza Kozeluhova</v>
      </c>
      <c r="B266" s="4">
        <v>45949</v>
      </c>
      <c r="C266" t="s">
        <v>1014</v>
      </c>
      <c r="D266" t="s">
        <v>1015</v>
      </c>
      <c r="E266" t="s">
        <v>1016</v>
      </c>
      <c r="F266" t="s">
        <v>1017</v>
      </c>
      <c r="I266" t="s">
        <v>1132</v>
      </c>
      <c r="J266" t="s">
        <v>1133</v>
      </c>
      <c r="K266" t="s">
        <v>806</v>
      </c>
      <c r="L266">
        <v>73</v>
      </c>
      <c r="M266">
        <v>75</v>
      </c>
      <c r="Q266">
        <v>148</v>
      </c>
      <c r="R266">
        <v>77.180000000000007</v>
      </c>
      <c r="S266">
        <v>76.430000000000007</v>
      </c>
      <c r="T266">
        <v>76.52</v>
      </c>
      <c r="U266">
        <v>78.97</v>
      </c>
      <c r="Y266">
        <v>77.75</v>
      </c>
      <c r="Z266">
        <v>41</v>
      </c>
      <c r="AA266">
        <v>60</v>
      </c>
      <c r="AE266">
        <v>6</v>
      </c>
      <c r="AF266">
        <v>14</v>
      </c>
      <c r="AJ266">
        <v>60</v>
      </c>
      <c r="AM266" s="5"/>
      <c r="AO266" s="5"/>
      <c r="AQ266" s="5"/>
      <c r="AS266" s="5"/>
    </row>
    <row r="267" spans="1:45" x14ac:dyDescent="0.25">
      <c r="A267" s="3" t="str">
        <f t="shared" si="4"/>
        <v>Ragga Kristinsdottir</v>
      </c>
      <c r="B267" s="4">
        <v>45949</v>
      </c>
      <c r="C267" t="s">
        <v>1014</v>
      </c>
      <c r="D267" t="s">
        <v>1015</v>
      </c>
      <c r="E267" t="s">
        <v>1016</v>
      </c>
      <c r="F267" t="s">
        <v>1017</v>
      </c>
      <c r="I267" t="s">
        <v>1134</v>
      </c>
      <c r="J267" t="s">
        <v>1135</v>
      </c>
      <c r="K267" t="s">
        <v>806</v>
      </c>
      <c r="L267">
        <v>71</v>
      </c>
      <c r="M267">
        <v>77</v>
      </c>
      <c r="Q267">
        <v>148</v>
      </c>
      <c r="R267">
        <v>77.180000000000007</v>
      </c>
      <c r="S267">
        <v>76.430000000000007</v>
      </c>
      <c r="T267">
        <v>74.52</v>
      </c>
      <c r="U267">
        <v>80.97</v>
      </c>
      <c r="Y267">
        <v>77.75</v>
      </c>
      <c r="Z267">
        <v>28</v>
      </c>
      <c r="AA267">
        <v>60</v>
      </c>
      <c r="AE267">
        <v>4</v>
      </c>
      <c r="AF267">
        <v>14</v>
      </c>
      <c r="AJ267">
        <v>60</v>
      </c>
      <c r="AM267" s="5"/>
      <c r="AO267" s="5"/>
      <c r="AQ267" s="5"/>
      <c r="AS267" s="5"/>
    </row>
    <row r="268" spans="1:45" x14ac:dyDescent="0.25">
      <c r="A268" s="3" t="str">
        <f t="shared" si="4"/>
        <v>Cecilie Leth-Nissen</v>
      </c>
      <c r="B268" s="4">
        <v>45949</v>
      </c>
      <c r="C268" t="s">
        <v>1014</v>
      </c>
      <c r="D268" t="s">
        <v>1015</v>
      </c>
      <c r="E268" t="s">
        <v>1016</v>
      </c>
      <c r="F268" t="s">
        <v>1017</v>
      </c>
      <c r="I268" t="s">
        <v>1136</v>
      </c>
      <c r="J268" t="s">
        <v>1137</v>
      </c>
      <c r="K268" t="s">
        <v>806</v>
      </c>
      <c r="L268">
        <v>75</v>
      </c>
      <c r="M268">
        <v>73</v>
      </c>
      <c r="Q268">
        <v>148</v>
      </c>
      <c r="R268">
        <v>77.180000000000007</v>
      </c>
      <c r="S268">
        <v>76.430000000000007</v>
      </c>
      <c r="T268">
        <v>78.52</v>
      </c>
      <c r="U268">
        <v>76.97</v>
      </c>
      <c r="Y268">
        <v>77.75</v>
      </c>
      <c r="Z268">
        <v>61</v>
      </c>
      <c r="AA268">
        <v>60</v>
      </c>
      <c r="AE268">
        <v>8</v>
      </c>
      <c r="AF268">
        <v>14</v>
      </c>
      <c r="AJ268">
        <v>60</v>
      </c>
      <c r="AM268" s="5"/>
      <c r="AO268" s="5"/>
      <c r="AQ268" s="5"/>
      <c r="AS268" s="5"/>
    </row>
    <row r="269" spans="1:45" x14ac:dyDescent="0.25">
      <c r="A269" s="3" t="str">
        <f t="shared" si="4"/>
        <v>Emma Lundgren</v>
      </c>
      <c r="B269" s="4">
        <v>45949</v>
      </c>
      <c r="C269" t="s">
        <v>1014</v>
      </c>
      <c r="D269" t="s">
        <v>1015</v>
      </c>
      <c r="E269" t="s">
        <v>1016</v>
      </c>
      <c r="F269" t="s">
        <v>1017</v>
      </c>
      <c r="I269" t="s">
        <v>1138</v>
      </c>
      <c r="J269" t="s">
        <v>1096</v>
      </c>
      <c r="K269" t="s">
        <v>806</v>
      </c>
      <c r="L269">
        <v>78</v>
      </c>
      <c r="M269">
        <v>70</v>
      </c>
      <c r="Q269">
        <v>148</v>
      </c>
      <c r="R269">
        <v>77.180000000000007</v>
      </c>
      <c r="S269">
        <v>76.430000000000007</v>
      </c>
      <c r="T269">
        <v>81.52</v>
      </c>
      <c r="U269">
        <v>73.97</v>
      </c>
      <c r="Y269">
        <v>77.75</v>
      </c>
      <c r="Z269">
        <v>87</v>
      </c>
      <c r="AA269">
        <v>60</v>
      </c>
      <c r="AE269">
        <v>11</v>
      </c>
      <c r="AF269">
        <v>14</v>
      </c>
      <c r="AJ269">
        <v>60</v>
      </c>
      <c r="AM269" s="5"/>
      <c r="AO269" s="5"/>
      <c r="AQ269" s="5"/>
      <c r="AS269" s="5"/>
    </row>
    <row r="270" spans="1:45" x14ac:dyDescent="0.25">
      <c r="A270" s="3" t="str">
        <f t="shared" si="4"/>
        <v>Lara Ok</v>
      </c>
      <c r="B270" s="4">
        <v>45949</v>
      </c>
      <c r="C270" t="s">
        <v>1014</v>
      </c>
      <c r="D270" t="s">
        <v>1015</v>
      </c>
      <c r="E270" t="s">
        <v>1016</v>
      </c>
      <c r="F270" t="s">
        <v>1017</v>
      </c>
      <c r="I270" t="s">
        <v>1139</v>
      </c>
      <c r="J270" t="s">
        <v>1140</v>
      </c>
      <c r="K270" t="s">
        <v>806</v>
      </c>
      <c r="L270">
        <v>73</v>
      </c>
      <c r="M270">
        <v>75</v>
      </c>
      <c r="Q270">
        <v>148</v>
      </c>
      <c r="R270">
        <v>77.180000000000007</v>
      </c>
      <c r="S270">
        <v>76.430000000000007</v>
      </c>
      <c r="T270">
        <v>76.52</v>
      </c>
      <c r="U270">
        <v>78.97</v>
      </c>
      <c r="Y270">
        <v>77.75</v>
      </c>
      <c r="Z270">
        <v>41</v>
      </c>
      <c r="AA270">
        <v>60</v>
      </c>
      <c r="AE270">
        <v>6</v>
      </c>
      <c r="AF270">
        <v>14</v>
      </c>
      <c r="AJ270">
        <v>60</v>
      </c>
      <c r="AM270" s="5"/>
      <c r="AO270" s="5"/>
      <c r="AQ270" s="5"/>
      <c r="AS270" s="5"/>
    </row>
    <row r="271" spans="1:45" x14ac:dyDescent="0.25">
      <c r="A271" s="3" t="str">
        <f t="shared" si="4"/>
        <v>Lizzy Peeters</v>
      </c>
      <c r="B271" s="4">
        <v>45949</v>
      </c>
      <c r="C271" t="s">
        <v>1014</v>
      </c>
      <c r="D271" t="s">
        <v>1015</v>
      </c>
      <c r="E271" t="s">
        <v>1016</v>
      </c>
      <c r="F271" t="s">
        <v>1017</v>
      </c>
      <c r="I271" t="s">
        <v>1141</v>
      </c>
      <c r="J271" t="s">
        <v>1142</v>
      </c>
      <c r="K271" t="s">
        <v>806</v>
      </c>
      <c r="L271">
        <v>76</v>
      </c>
      <c r="M271">
        <v>72</v>
      </c>
      <c r="Q271">
        <v>148</v>
      </c>
      <c r="R271">
        <v>77.180000000000007</v>
      </c>
      <c r="S271">
        <v>76.430000000000007</v>
      </c>
      <c r="T271">
        <v>79.52</v>
      </c>
      <c r="U271">
        <v>75.97</v>
      </c>
      <c r="Y271">
        <v>77.75</v>
      </c>
      <c r="Z271">
        <v>70</v>
      </c>
      <c r="AA271">
        <v>60</v>
      </c>
      <c r="AE271">
        <v>9</v>
      </c>
      <c r="AF271">
        <v>14</v>
      </c>
      <c r="AJ271">
        <v>60</v>
      </c>
      <c r="AM271" s="5"/>
      <c r="AO271" s="5"/>
      <c r="AQ271" s="5"/>
      <c r="AS271" s="5"/>
    </row>
    <row r="272" spans="1:45" x14ac:dyDescent="0.25">
      <c r="A272" s="3" t="str">
        <f t="shared" si="4"/>
        <v>Maia Samuelsson</v>
      </c>
      <c r="B272" s="4">
        <v>45949</v>
      </c>
      <c r="C272" t="s">
        <v>1014</v>
      </c>
      <c r="D272" t="s">
        <v>1015</v>
      </c>
      <c r="E272" t="s">
        <v>1016</v>
      </c>
      <c r="F272" t="s">
        <v>1017</v>
      </c>
      <c r="I272" t="s">
        <v>1143</v>
      </c>
      <c r="J272" t="s">
        <v>1144</v>
      </c>
      <c r="K272" t="s">
        <v>806</v>
      </c>
      <c r="L272">
        <v>75</v>
      </c>
      <c r="M272">
        <v>73</v>
      </c>
      <c r="Q272">
        <v>148</v>
      </c>
      <c r="R272">
        <v>77.180000000000007</v>
      </c>
      <c r="S272">
        <v>76.430000000000007</v>
      </c>
      <c r="T272">
        <v>78.52</v>
      </c>
      <c r="U272">
        <v>76.97</v>
      </c>
      <c r="Y272">
        <v>77.75</v>
      </c>
      <c r="Z272">
        <v>61</v>
      </c>
      <c r="AA272">
        <v>60</v>
      </c>
      <c r="AE272">
        <v>8</v>
      </c>
      <c r="AF272">
        <v>14</v>
      </c>
      <c r="AJ272">
        <v>60</v>
      </c>
      <c r="AM272" s="5"/>
      <c r="AO272" s="5"/>
      <c r="AQ272" s="5"/>
      <c r="AS272" s="5"/>
    </row>
    <row r="273" spans="1:45" x14ac:dyDescent="0.25">
      <c r="A273" s="3" t="str">
        <f t="shared" si="4"/>
        <v>Linn Wiberg</v>
      </c>
      <c r="B273" s="4">
        <v>45949</v>
      </c>
      <c r="C273" t="s">
        <v>1014</v>
      </c>
      <c r="D273" t="s">
        <v>1015</v>
      </c>
      <c r="E273" t="s">
        <v>1016</v>
      </c>
      <c r="F273" t="s">
        <v>1017</v>
      </c>
      <c r="I273" t="s">
        <v>1145</v>
      </c>
      <c r="J273" t="s">
        <v>1146</v>
      </c>
      <c r="K273" t="s">
        <v>806</v>
      </c>
      <c r="L273">
        <v>76</v>
      </c>
      <c r="M273">
        <v>72</v>
      </c>
      <c r="Q273">
        <v>148</v>
      </c>
      <c r="R273">
        <v>77.180000000000007</v>
      </c>
      <c r="S273">
        <v>76.430000000000007</v>
      </c>
      <c r="T273">
        <v>79.52</v>
      </c>
      <c r="U273">
        <v>75.97</v>
      </c>
      <c r="Y273">
        <v>77.75</v>
      </c>
      <c r="Z273">
        <v>70</v>
      </c>
      <c r="AA273">
        <v>60</v>
      </c>
      <c r="AE273">
        <v>9</v>
      </c>
      <c r="AF273">
        <v>14</v>
      </c>
      <c r="AJ273">
        <v>60</v>
      </c>
      <c r="AM273" s="5"/>
      <c r="AO273" s="5"/>
      <c r="AQ273" s="5"/>
      <c r="AS273" s="5"/>
    </row>
    <row r="274" spans="1:45" x14ac:dyDescent="0.25">
      <c r="A274" s="3" t="str">
        <f t="shared" si="4"/>
        <v>Emelie Borggren</v>
      </c>
      <c r="B274" s="4">
        <v>45949</v>
      </c>
      <c r="C274" t="s">
        <v>1014</v>
      </c>
      <c r="D274" t="s">
        <v>1015</v>
      </c>
      <c r="E274" t="s">
        <v>1016</v>
      </c>
      <c r="F274" t="s">
        <v>1017</v>
      </c>
      <c r="I274" t="s">
        <v>1147</v>
      </c>
      <c r="J274" t="s">
        <v>1148</v>
      </c>
      <c r="K274" t="s">
        <v>806</v>
      </c>
      <c r="L274">
        <v>76</v>
      </c>
      <c r="M274">
        <v>73</v>
      </c>
      <c r="Q274">
        <v>149</v>
      </c>
      <c r="R274">
        <v>77.180000000000007</v>
      </c>
      <c r="S274">
        <v>76.430000000000007</v>
      </c>
      <c r="T274">
        <v>79.52</v>
      </c>
      <c r="U274">
        <v>76.97</v>
      </c>
      <c r="Y274">
        <v>78.25</v>
      </c>
      <c r="Z274">
        <v>70</v>
      </c>
      <c r="AA274">
        <v>70</v>
      </c>
      <c r="AE274">
        <v>9</v>
      </c>
      <c r="AF274">
        <v>15</v>
      </c>
      <c r="AJ274">
        <v>70</v>
      </c>
      <c r="AM274" s="5"/>
      <c r="AO274" s="5"/>
      <c r="AQ274" s="5"/>
      <c r="AS274" s="5"/>
    </row>
    <row r="275" spans="1:45" x14ac:dyDescent="0.25">
      <c r="A275" s="3" t="str">
        <f t="shared" si="4"/>
        <v>Emma Falcher</v>
      </c>
      <c r="B275" s="4">
        <v>45949</v>
      </c>
      <c r="C275" t="s">
        <v>1014</v>
      </c>
      <c r="D275" t="s">
        <v>1015</v>
      </c>
      <c r="E275" t="s">
        <v>1016</v>
      </c>
      <c r="F275" t="s">
        <v>1017</v>
      </c>
      <c r="I275" t="s">
        <v>1149</v>
      </c>
      <c r="J275" t="s">
        <v>1096</v>
      </c>
      <c r="K275" t="s">
        <v>806</v>
      </c>
      <c r="L275">
        <v>72</v>
      </c>
      <c r="M275">
        <v>77</v>
      </c>
      <c r="Q275">
        <v>149</v>
      </c>
      <c r="R275">
        <v>77.180000000000007</v>
      </c>
      <c r="S275">
        <v>76.430000000000007</v>
      </c>
      <c r="T275">
        <v>75.52</v>
      </c>
      <c r="U275">
        <v>80.97</v>
      </c>
      <c r="Y275">
        <v>78.25</v>
      </c>
      <c r="Z275">
        <v>35</v>
      </c>
      <c r="AA275">
        <v>70</v>
      </c>
      <c r="AE275">
        <v>5</v>
      </c>
      <c r="AF275">
        <v>15</v>
      </c>
      <c r="AJ275">
        <v>70</v>
      </c>
      <c r="AM275" s="5"/>
      <c r="AO275" s="5"/>
      <c r="AQ275" s="5"/>
      <c r="AS275" s="5"/>
    </row>
    <row r="276" spans="1:45" x14ac:dyDescent="0.25">
      <c r="A276" s="3" t="str">
        <f t="shared" si="4"/>
        <v>Lovisa Gunnar</v>
      </c>
      <c r="B276" s="4">
        <v>45949</v>
      </c>
      <c r="C276" t="s">
        <v>1014</v>
      </c>
      <c r="D276" t="s">
        <v>1015</v>
      </c>
      <c r="E276" t="s">
        <v>1016</v>
      </c>
      <c r="F276" t="s">
        <v>1017</v>
      </c>
      <c r="I276" t="s">
        <v>1150</v>
      </c>
      <c r="J276" t="s">
        <v>1151</v>
      </c>
      <c r="K276" t="s">
        <v>806</v>
      </c>
      <c r="L276">
        <v>76</v>
      </c>
      <c r="M276">
        <v>73</v>
      </c>
      <c r="Q276">
        <v>149</v>
      </c>
      <c r="R276">
        <v>77.180000000000007</v>
      </c>
      <c r="S276">
        <v>76.430000000000007</v>
      </c>
      <c r="T276">
        <v>79.52</v>
      </c>
      <c r="U276">
        <v>76.97</v>
      </c>
      <c r="Y276">
        <v>78.25</v>
      </c>
      <c r="Z276">
        <v>70</v>
      </c>
      <c r="AA276">
        <v>70</v>
      </c>
      <c r="AE276">
        <v>9</v>
      </c>
      <c r="AF276">
        <v>15</v>
      </c>
      <c r="AJ276">
        <v>70</v>
      </c>
      <c r="AM276" s="5"/>
      <c r="AO276" s="5"/>
      <c r="AQ276" s="5"/>
      <c r="AS276" s="5"/>
    </row>
    <row r="277" spans="1:45" x14ac:dyDescent="0.25">
      <c r="A277" s="3" t="str">
        <f t="shared" si="4"/>
        <v>Ellen Hume</v>
      </c>
      <c r="B277" s="4">
        <v>45949</v>
      </c>
      <c r="C277" t="s">
        <v>1014</v>
      </c>
      <c r="D277" t="s">
        <v>1015</v>
      </c>
      <c r="E277" t="s">
        <v>1016</v>
      </c>
      <c r="F277" t="s">
        <v>1017</v>
      </c>
      <c r="I277" t="s">
        <v>1152</v>
      </c>
      <c r="J277" t="s">
        <v>1153</v>
      </c>
      <c r="K277" t="s">
        <v>806</v>
      </c>
      <c r="L277">
        <v>78</v>
      </c>
      <c r="M277">
        <v>71</v>
      </c>
      <c r="Q277">
        <v>149</v>
      </c>
      <c r="R277">
        <v>77.180000000000007</v>
      </c>
      <c r="S277">
        <v>76.430000000000007</v>
      </c>
      <c r="T277">
        <v>81.52</v>
      </c>
      <c r="U277">
        <v>74.97</v>
      </c>
      <c r="Y277">
        <v>78.25</v>
      </c>
      <c r="Z277">
        <v>87</v>
      </c>
      <c r="AA277">
        <v>70</v>
      </c>
      <c r="AE277">
        <v>11</v>
      </c>
      <c r="AF277">
        <v>15</v>
      </c>
      <c r="AJ277">
        <v>70</v>
      </c>
      <c r="AM277" s="5"/>
      <c r="AO277" s="5"/>
      <c r="AQ277" s="5"/>
      <c r="AS277" s="5"/>
    </row>
    <row r="278" spans="1:45" x14ac:dyDescent="0.25">
      <c r="A278" s="3" t="str">
        <f t="shared" si="4"/>
        <v>Rosie Belsham</v>
      </c>
      <c r="B278" s="4">
        <v>45949</v>
      </c>
      <c r="C278" t="s">
        <v>1014</v>
      </c>
      <c r="D278" t="s">
        <v>1015</v>
      </c>
      <c r="E278" t="s">
        <v>1016</v>
      </c>
      <c r="F278" t="s">
        <v>1017</v>
      </c>
      <c r="I278" t="s">
        <v>1154</v>
      </c>
      <c r="J278" t="s">
        <v>1155</v>
      </c>
      <c r="K278" t="s">
        <v>806</v>
      </c>
      <c r="L278">
        <v>77</v>
      </c>
      <c r="M278">
        <v>73</v>
      </c>
      <c r="Q278">
        <v>150</v>
      </c>
      <c r="R278">
        <v>77.180000000000007</v>
      </c>
      <c r="S278">
        <v>76.430000000000007</v>
      </c>
      <c r="T278">
        <v>80.52</v>
      </c>
      <c r="U278">
        <v>76.97</v>
      </c>
      <c r="Y278">
        <v>78.75</v>
      </c>
      <c r="Z278">
        <v>82</v>
      </c>
      <c r="AA278">
        <v>74</v>
      </c>
      <c r="AE278">
        <v>10</v>
      </c>
      <c r="AF278">
        <v>16</v>
      </c>
      <c r="AJ278">
        <v>74</v>
      </c>
      <c r="AM278" s="5"/>
      <c r="AO278" s="5"/>
      <c r="AQ278" s="5"/>
      <c r="AS278" s="5"/>
    </row>
    <row r="279" spans="1:45" x14ac:dyDescent="0.25">
      <c r="A279" s="3" t="str">
        <f t="shared" si="4"/>
        <v>Marta Perez</v>
      </c>
      <c r="B279" s="4">
        <v>45949</v>
      </c>
      <c r="C279" t="s">
        <v>1014</v>
      </c>
      <c r="D279" t="s">
        <v>1015</v>
      </c>
      <c r="E279" t="s">
        <v>1016</v>
      </c>
      <c r="F279" t="s">
        <v>1017</v>
      </c>
      <c r="I279" t="s">
        <v>1156</v>
      </c>
      <c r="J279" t="s">
        <v>1157</v>
      </c>
      <c r="K279" t="s">
        <v>806</v>
      </c>
      <c r="L279">
        <v>74</v>
      </c>
      <c r="M279">
        <v>76</v>
      </c>
      <c r="Q279">
        <v>150</v>
      </c>
      <c r="R279">
        <v>77.180000000000007</v>
      </c>
      <c r="S279">
        <v>76.430000000000007</v>
      </c>
      <c r="T279">
        <v>77.52</v>
      </c>
      <c r="U279">
        <v>79.97</v>
      </c>
      <c r="Y279">
        <v>78.75</v>
      </c>
      <c r="Z279">
        <v>50</v>
      </c>
      <c r="AA279">
        <v>74</v>
      </c>
      <c r="AE279">
        <v>7</v>
      </c>
      <c r="AF279">
        <v>16</v>
      </c>
      <c r="AJ279">
        <v>74</v>
      </c>
      <c r="AM279" s="5"/>
      <c r="AO279" s="5"/>
      <c r="AQ279" s="5"/>
      <c r="AS279" s="5"/>
    </row>
    <row r="280" spans="1:45" x14ac:dyDescent="0.25">
      <c r="A280" s="3" t="str">
        <f t="shared" si="4"/>
        <v>Kimberley Sommer</v>
      </c>
      <c r="B280" s="4">
        <v>45949</v>
      </c>
      <c r="C280" t="s">
        <v>1014</v>
      </c>
      <c r="D280" t="s">
        <v>1015</v>
      </c>
      <c r="E280" t="s">
        <v>1016</v>
      </c>
      <c r="F280" t="s">
        <v>1017</v>
      </c>
      <c r="I280" t="s">
        <v>1158</v>
      </c>
      <c r="J280" t="s">
        <v>1159</v>
      </c>
      <c r="K280" t="s">
        <v>806</v>
      </c>
      <c r="L280">
        <v>75</v>
      </c>
      <c r="M280">
        <v>75</v>
      </c>
      <c r="Q280">
        <v>150</v>
      </c>
      <c r="R280">
        <v>77.180000000000007</v>
      </c>
      <c r="S280">
        <v>76.430000000000007</v>
      </c>
      <c r="T280">
        <v>78.52</v>
      </c>
      <c r="U280">
        <v>78.97</v>
      </c>
      <c r="Y280">
        <v>78.75</v>
      </c>
      <c r="Z280">
        <v>61</v>
      </c>
      <c r="AA280">
        <v>74</v>
      </c>
      <c r="AE280">
        <v>8</v>
      </c>
      <c r="AF280">
        <v>16</v>
      </c>
      <c r="AJ280">
        <v>74</v>
      </c>
      <c r="AM280" s="5"/>
      <c r="AO280" s="5"/>
      <c r="AQ280" s="5"/>
      <c r="AS280" s="5"/>
    </row>
    <row r="281" spans="1:45" x14ac:dyDescent="0.25">
      <c r="A281" s="3" t="str">
        <f t="shared" si="4"/>
        <v>Maria Vittoria Corbi</v>
      </c>
      <c r="B281" s="4">
        <v>45949</v>
      </c>
      <c r="C281" t="s">
        <v>1014</v>
      </c>
      <c r="D281" t="s">
        <v>1015</v>
      </c>
      <c r="E281" t="s">
        <v>1016</v>
      </c>
      <c r="F281" t="s">
        <v>1017</v>
      </c>
      <c r="I281" t="s">
        <v>1160</v>
      </c>
      <c r="J281" t="s">
        <v>1161</v>
      </c>
      <c r="K281" t="s">
        <v>806</v>
      </c>
      <c r="L281">
        <v>76</v>
      </c>
      <c r="M281">
        <v>75</v>
      </c>
      <c r="Q281">
        <v>151</v>
      </c>
      <c r="R281">
        <v>77.180000000000007</v>
      </c>
      <c r="S281">
        <v>76.430000000000007</v>
      </c>
      <c r="T281">
        <v>79.52</v>
      </c>
      <c r="U281">
        <v>78.97</v>
      </c>
      <c r="Y281">
        <v>79.25</v>
      </c>
      <c r="Z281">
        <v>70</v>
      </c>
      <c r="AA281">
        <v>77</v>
      </c>
      <c r="AE281">
        <v>9</v>
      </c>
      <c r="AF281">
        <v>17</v>
      </c>
      <c r="AJ281">
        <v>77</v>
      </c>
      <c r="AM281" s="5"/>
      <c r="AO281" s="5"/>
      <c r="AQ281" s="5"/>
      <c r="AS281" s="5"/>
    </row>
    <row r="282" spans="1:45" x14ac:dyDescent="0.25">
      <c r="A282" s="3" t="str">
        <f t="shared" si="4"/>
        <v>Sarah Gee</v>
      </c>
      <c r="B282" s="4">
        <v>45949</v>
      </c>
      <c r="C282" t="s">
        <v>1014</v>
      </c>
      <c r="D282" t="s">
        <v>1015</v>
      </c>
      <c r="E282" t="s">
        <v>1016</v>
      </c>
      <c r="F282" t="s">
        <v>1017</v>
      </c>
      <c r="I282" t="s">
        <v>1162</v>
      </c>
      <c r="J282" t="s">
        <v>1163</v>
      </c>
      <c r="K282" t="s">
        <v>806</v>
      </c>
      <c r="L282">
        <v>72</v>
      </c>
      <c r="M282">
        <v>79</v>
      </c>
      <c r="Q282">
        <v>151</v>
      </c>
      <c r="R282">
        <v>77.180000000000007</v>
      </c>
      <c r="S282">
        <v>76.430000000000007</v>
      </c>
      <c r="T282">
        <v>75.52</v>
      </c>
      <c r="U282">
        <v>82.97</v>
      </c>
      <c r="Y282">
        <v>79.25</v>
      </c>
      <c r="Z282">
        <v>35</v>
      </c>
      <c r="AA282">
        <v>77</v>
      </c>
      <c r="AE282">
        <v>5</v>
      </c>
      <c r="AF282">
        <v>17</v>
      </c>
      <c r="AJ282">
        <v>77</v>
      </c>
      <c r="AM282" s="5"/>
      <c r="AO282" s="5"/>
      <c r="AQ282" s="5"/>
      <c r="AS282" s="5"/>
    </row>
    <row r="283" spans="1:45" x14ac:dyDescent="0.25">
      <c r="A283" s="3" t="str">
        <f t="shared" si="4"/>
        <v>Marta Munoz Jimenez</v>
      </c>
      <c r="B283" s="4">
        <v>45949</v>
      </c>
      <c r="C283" t="s">
        <v>1014</v>
      </c>
      <c r="D283" t="s">
        <v>1015</v>
      </c>
      <c r="E283" t="s">
        <v>1016</v>
      </c>
      <c r="F283" t="s">
        <v>1017</v>
      </c>
      <c r="I283" t="s">
        <v>1164</v>
      </c>
      <c r="J283" t="s">
        <v>1157</v>
      </c>
      <c r="K283" t="s">
        <v>806</v>
      </c>
      <c r="L283">
        <v>78</v>
      </c>
      <c r="M283">
        <v>73</v>
      </c>
      <c r="Q283">
        <v>151</v>
      </c>
      <c r="R283">
        <v>77.180000000000007</v>
      </c>
      <c r="S283">
        <v>76.430000000000007</v>
      </c>
      <c r="T283">
        <v>81.52</v>
      </c>
      <c r="U283">
        <v>76.97</v>
      </c>
      <c r="Y283">
        <v>79.25</v>
      </c>
      <c r="Z283">
        <v>87</v>
      </c>
      <c r="AA283">
        <v>77</v>
      </c>
      <c r="AE283">
        <v>11</v>
      </c>
      <c r="AF283">
        <v>17</v>
      </c>
      <c r="AJ283">
        <v>77</v>
      </c>
      <c r="AM283" s="5"/>
      <c r="AO283" s="5"/>
      <c r="AQ283" s="5"/>
      <c r="AS283" s="5"/>
    </row>
    <row r="284" spans="1:45" x14ac:dyDescent="0.25">
      <c r="A284" s="3" t="str">
        <f t="shared" si="4"/>
        <v>Ana Pina Ortega</v>
      </c>
      <c r="B284" s="4">
        <v>45949</v>
      </c>
      <c r="C284" t="s">
        <v>1014</v>
      </c>
      <c r="D284" t="s">
        <v>1015</v>
      </c>
      <c r="E284" t="s">
        <v>1016</v>
      </c>
      <c r="F284" t="s">
        <v>1017</v>
      </c>
      <c r="I284" t="s">
        <v>1165</v>
      </c>
      <c r="J284" t="s">
        <v>1166</v>
      </c>
      <c r="K284" t="s">
        <v>806</v>
      </c>
      <c r="L284">
        <v>76</v>
      </c>
      <c r="M284">
        <v>75</v>
      </c>
      <c r="Q284">
        <v>151</v>
      </c>
      <c r="R284">
        <v>77.180000000000007</v>
      </c>
      <c r="S284">
        <v>76.430000000000007</v>
      </c>
      <c r="T284">
        <v>79.52</v>
      </c>
      <c r="U284">
        <v>78.97</v>
      </c>
      <c r="Y284">
        <v>79.25</v>
      </c>
      <c r="Z284">
        <v>70</v>
      </c>
      <c r="AA284">
        <v>77</v>
      </c>
      <c r="AE284">
        <v>9</v>
      </c>
      <c r="AF284">
        <v>17</v>
      </c>
      <c r="AJ284">
        <v>77</v>
      </c>
      <c r="AM284" s="5"/>
      <c r="AO284" s="5"/>
      <c r="AQ284" s="5"/>
      <c r="AS284" s="5"/>
    </row>
    <row r="285" spans="1:45" x14ac:dyDescent="0.25">
      <c r="A285" s="3" t="str">
        <f t="shared" si="4"/>
        <v>Mia Eales-Smith</v>
      </c>
      <c r="B285" s="4">
        <v>45949</v>
      </c>
      <c r="C285" t="s">
        <v>1014</v>
      </c>
      <c r="D285" t="s">
        <v>1015</v>
      </c>
      <c r="E285" t="s">
        <v>1016</v>
      </c>
      <c r="F285" t="s">
        <v>1017</v>
      </c>
      <c r="I285" t="s">
        <v>1167</v>
      </c>
      <c r="J285" t="s">
        <v>1168</v>
      </c>
      <c r="K285" t="s">
        <v>806</v>
      </c>
      <c r="L285">
        <v>80</v>
      </c>
      <c r="M285">
        <v>72</v>
      </c>
      <c r="Q285">
        <v>152</v>
      </c>
      <c r="R285">
        <v>77.180000000000007</v>
      </c>
      <c r="S285">
        <v>76.430000000000007</v>
      </c>
      <c r="T285">
        <v>83.52</v>
      </c>
      <c r="U285">
        <v>75.97</v>
      </c>
      <c r="Y285">
        <v>79.75</v>
      </c>
      <c r="Z285">
        <v>93</v>
      </c>
      <c r="AA285">
        <v>81</v>
      </c>
      <c r="AE285">
        <v>13</v>
      </c>
      <c r="AF285">
        <v>18</v>
      </c>
      <c r="AJ285">
        <v>81</v>
      </c>
      <c r="AM285" s="5"/>
      <c r="AO285" s="5"/>
      <c r="AQ285" s="5"/>
      <c r="AS285" s="5"/>
    </row>
    <row r="286" spans="1:45" x14ac:dyDescent="0.25">
      <c r="A286" s="3" t="str">
        <f t="shared" si="4"/>
        <v>Moa Fridell</v>
      </c>
      <c r="B286" s="4">
        <v>45949</v>
      </c>
      <c r="C286" t="s">
        <v>1014</v>
      </c>
      <c r="D286" t="s">
        <v>1015</v>
      </c>
      <c r="E286" t="s">
        <v>1016</v>
      </c>
      <c r="F286" t="s">
        <v>1017</v>
      </c>
      <c r="I286" t="s">
        <v>1169</v>
      </c>
      <c r="J286" t="s">
        <v>1170</v>
      </c>
      <c r="K286" t="s">
        <v>806</v>
      </c>
      <c r="L286">
        <v>74</v>
      </c>
      <c r="M286">
        <v>78</v>
      </c>
      <c r="Q286">
        <v>152</v>
      </c>
      <c r="R286">
        <v>77.180000000000007</v>
      </c>
      <c r="S286">
        <v>76.430000000000007</v>
      </c>
      <c r="T286">
        <v>77.52</v>
      </c>
      <c r="U286">
        <v>81.97</v>
      </c>
      <c r="Y286">
        <v>79.75</v>
      </c>
      <c r="Z286">
        <v>50</v>
      </c>
      <c r="AA286">
        <v>81</v>
      </c>
      <c r="AE286">
        <v>7</v>
      </c>
      <c r="AF286">
        <v>18</v>
      </c>
      <c r="AJ286">
        <v>81</v>
      </c>
      <c r="AM286" s="5"/>
      <c r="AO286" s="5"/>
      <c r="AQ286" s="5"/>
      <c r="AS286" s="5"/>
    </row>
    <row r="287" spans="1:45" x14ac:dyDescent="0.25">
      <c r="A287" s="3" t="str">
        <f t="shared" si="4"/>
        <v>Harang Lee</v>
      </c>
      <c r="B287" s="4">
        <v>45949</v>
      </c>
      <c r="C287" t="s">
        <v>1014</v>
      </c>
      <c r="D287" t="s">
        <v>1015</v>
      </c>
      <c r="E287" t="s">
        <v>1016</v>
      </c>
      <c r="F287" t="s">
        <v>1017</v>
      </c>
      <c r="I287" t="s">
        <v>871</v>
      </c>
      <c r="J287" t="s">
        <v>1171</v>
      </c>
      <c r="K287" t="s">
        <v>806</v>
      </c>
      <c r="L287">
        <v>74</v>
      </c>
      <c r="M287">
        <v>78</v>
      </c>
      <c r="Q287">
        <v>152</v>
      </c>
      <c r="R287">
        <v>77.180000000000007</v>
      </c>
      <c r="S287">
        <v>76.430000000000007</v>
      </c>
      <c r="T287">
        <v>77.52</v>
      </c>
      <c r="U287">
        <v>81.97</v>
      </c>
      <c r="Y287">
        <v>79.75</v>
      </c>
      <c r="Z287">
        <v>50</v>
      </c>
      <c r="AA287">
        <v>81</v>
      </c>
      <c r="AE287">
        <v>7</v>
      </c>
      <c r="AF287">
        <v>18</v>
      </c>
      <c r="AJ287">
        <v>81</v>
      </c>
      <c r="AM287" s="5"/>
      <c r="AO287" s="5"/>
      <c r="AQ287" s="5"/>
      <c r="AS287" s="5"/>
    </row>
    <row r="288" spans="1:45" x14ac:dyDescent="0.25">
      <c r="A288" s="3" t="str">
        <f t="shared" si="4"/>
        <v>Amalie Leth-Nissen</v>
      </c>
      <c r="B288" s="4">
        <v>45949</v>
      </c>
      <c r="C288" t="s">
        <v>1014</v>
      </c>
      <c r="D288" t="s">
        <v>1015</v>
      </c>
      <c r="E288" t="s">
        <v>1016</v>
      </c>
      <c r="F288" t="s">
        <v>1017</v>
      </c>
      <c r="I288" t="s">
        <v>1136</v>
      </c>
      <c r="J288" t="s">
        <v>1172</v>
      </c>
      <c r="K288" t="s">
        <v>806</v>
      </c>
      <c r="L288">
        <v>79</v>
      </c>
      <c r="M288">
        <v>73</v>
      </c>
      <c r="Q288">
        <v>152</v>
      </c>
      <c r="R288">
        <v>77.180000000000007</v>
      </c>
      <c r="S288">
        <v>76.430000000000007</v>
      </c>
      <c r="T288">
        <v>82.52</v>
      </c>
      <c r="U288">
        <v>76.97</v>
      </c>
      <c r="Y288">
        <v>79.75</v>
      </c>
      <c r="Z288">
        <v>91</v>
      </c>
      <c r="AA288">
        <v>81</v>
      </c>
      <c r="AE288">
        <v>12</v>
      </c>
      <c r="AF288">
        <v>18</v>
      </c>
      <c r="AJ288">
        <v>81</v>
      </c>
      <c r="AM288" s="5"/>
      <c r="AO288" s="5"/>
      <c r="AQ288" s="5"/>
      <c r="AS288" s="5"/>
    </row>
    <row r="289" spans="1:45" x14ac:dyDescent="0.25">
      <c r="A289" s="3" t="str">
        <f t="shared" si="4"/>
        <v>Penelope Brown</v>
      </c>
      <c r="B289" s="4">
        <v>45949</v>
      </c>
      <c r="C289" t="s">
        <v>1014</v>
      </c>
      <c r="D289" t="s">
        <v>1015</v>
      </c>
      <c r="E289" t="s">
        <v>1016</v>
      </c>
      <c r="F289" t="s">
        <v>1017</v>
      </c>
      <c r="I289" t="s">
        <v>1173</v>
      </c>
      <c r="J289" t="s">
        <v>1174</v>
      </c>
      <c r="K289" t="s">
        <v>806</v>
      </c>
      <c r="L289">
        <v>75</v>
      </c>
      <c r="M289">
        <v>78</v>
      </c>
      <c r="Q289">
        <v>153</v>
      </c>
      <c r="R289">
        <v>77.180000000000007</v>
      </c>
      <c r="S289">
        <v>76.430000000000007</v>
      </c>
      <c r="T289">
        <v>78.52</v>
      </c>
      <c r="U289">
        <v>81.97</v>
      </c>
      <c r="Y289">
        <v>80.25</v>
      </c>
      <c r="Z289">
        <v>61</v>
      </c>
      <c r="AA289">
        <v>85</v>
      </c>
      <c r="AE289">
        <v>8</v>
      </c>
      <c r="AF289">
        <v>19</v>
      </c>
      <c r="AJ289">
        <v>85</v>
      </c>
      <c r="AM289" s="5"/>
      <c r="AO289" s="5"/>
      <c r="AQ289" s="5"/>
      <c r="AS289" s="5"/>
    </row>
    <row r="290" spans="1:45" x14ac:dyDescent="0.25">
      <c r="A290" s="3" t="str">
        <f t="shared" si="4"/>
        <v>Shannon O'Dwyer</v>
      </c>
      <c r="B290" s="4">
        <v>45949</v>
      </c>
      <c r="C290" t="s">
        <v>1014</v>
      </c>
      <c r="D290" t="s">
        <v>1015</v>
      </c>
      <c r="E290" t="s">
        <v>1016</v>
      </c>
      <c r="F290" t="s">
        <v>1017</v>
      </c>
      <c r="I290" t="s">
        <v>1175</v>
      </c>
      <c r="J290" t="s">
        <v>1176</v>
      </c>
      <c r="K290" t="s">
        <v>806</v>
      </c>
      <c r="L290">
        <v>76</v>
      </c>
      <c r="M290">
        <v>77</v>
      </c>
      <c r="Q290">
        <v>153</v>
      </c>
      <c r="R290">
        <v>77.180000000000007</v>
      </c>
      <c r="S290">
        <v>76.430000000000007</v>
      </c>
      <c r="T290">
        <v>79.52</v>
      </c>
      <c r="U290">
        <v>80.97</v>
      </c>
      <c r="Y290">
        <v>80.25</v>
      </c>
      <c r="Z290">
        <v>70</v>
      </c>
      <c r="AA290">
        <v>85</v>
      </c>
      <c r="AE290">
        <v>9</v>
      </c>
      <c r="AF290">
        <v>19</v>
      </c>
      <c r="AJ290">
        <v>85</v>
      </c>
      <c r="AM290" s="5"/>
      <c r="AO290" s="5"/>
      <c r="AQ290" s="5"/>
      <c r="AS290" s="5"/>
    </row>
    <row r="291" spans="1:45" x14ac:dyDescent="0.25">
      <c r="A291" s="3" t="str">
        <f t="shared" si="4"/>
        <v>Ashely Shim</v>
      </c>
      <c r="B291" s="4">
        <v>45949</v>
      </c>
      <c r="C291" t="s">
        <v>1014</v>
      </c>
      <c r="D291" t="s">
        <v>1015</v>
      </c>
      <c r="E291" t="s">
        <v>1016</v>
      </c>
      <c r="F291" t="s">
        <v>1017</v>
      </c>
      <c r="I291" t="s">
        <v>1177</v>
      </c>
      <c r="J291" t="s">
        <v>1178</v>
      </c>
      <c r="K291" t="s">
        <v>806</v>
      </c>
      <c r="L291">
        <v>75</v>
      </c>
      <c r="M291">
        <v>78</v>
      </c>
      <c r="Q291">
        <v>153</v>
      </c>
      <c r="R291">
        <v>77.180000000000007</v>
      </c>
      <c r="S291">
        <v>76.430000000000007</v>
      </c>
      <c r="T291">
        <v>78.52</v>
      </c>
      <c r="U291">
        <v>81.97</v>
      </c>
      <c r="Y291">
        <v>80.25</v>
      </c>
      <c r="Z291">
        <v>61</v>
      </c>
      <c r="AA291">
        <v>85</v>
      </c>
      <c r="AE291">
        <v>8</v>
      </c>
      <c r="AF291">
        <v>19</v>
      </c>
      <c r="AJ291">
        <v>85</v>
      </c>
      <c r="AM291" s="5"/>
      <c r="AO291" s="5"/>
      <c r="AQ291" s="5"/>
      <c r="AS291" s="5"/>
    </row>
    <row r="292" spans="1:45" x14ac:dyDescent="0.25">
      <c r="A292" s="3" t="str">
        <f t="shared" si="4"/>
        <v>Nathalie Borg</v>
      </c>
      <c r="B292" s="4">
        <v>45949</v>
      </c>
      <c r="C292" t="s">
        <v>1014</v>
      </c>
      <c r="D292" t="s">
        <v>1015</v>
      </c>
      <c r="E292" t="s">
        <v>1016</v>
      </c>
      <c r="F292" t="s">
        <v>1017</v>
      </c>
      <c r="I292" t="s">
        <v>1179</v>
      </c>
      <c r="J292" t="s">
        <v>1180</v>
      </c>
      <c r="K292" t="s">
        <v>806</v>
      </c>
      <c r="L292">
        <v>73</v>
      </c>
      <c r="M292">
        <v>81</v>
      </c>
      <c r="Q292">
        <v>154</v>
      </c>
      <c r="R292">
        <v>77.180000000000007</v>
      </c>
      <c r="S292">
        <v>76.430000000000007</v>
      </c>
      <c r="T292">
        <v>76.52</v>
      </c>
      <c r="U292">
        <v>84.97</v>
      </c>
      <c r="Y292">
        <v>80.75</v>
      </c>
      <c r="Z292">
        <v>41</v>
      </c>
      <c r="AA292">
        <v>88</v>
      </c>
      <c r="AE292">
        <v>6</v>
      </c>
      <c r="AF292">
        <v>20</v>
      </c>
      <c r="AJ292">
        <v>88</v>
      </c>
      <c r="AM292" s="5"/>
      <c r="AO292" s="5"/>
      <c r="AQ292" s="5"/>
      <c r="AS292" s="5"/>
    </row>
    <row r="293" spans="1:45" x14ac:dyDescent="0.25">
      <c r="A293" s="3" t="str">
        <f t="shared" si="4"/>
        <v>Jenna Chun</v>
      </c>
      <c r="B293" s="4">
        <v>45949</v>
      </c>
      <c r="C293" t="s">
        <v>1014</v>
      </c>
      <c r="D293" t="s">
        <v>1015</v>
      </c>
      <c r="E293" t="s">
        <v>1016</v>
      </c>
      <c r="F293" t="s">
        <v>1017</v>
      </c>
      <c r="I293" t="s">
        <v>1181</v>
      </c>
      <c r="J293" t="s">
        <v>1182</v>
      </c>
      <c r="K293" t="s">
        <v>806</v>
      </c>
      <c r="L293">
        <v>80</v>
      </c>
      <c r="M293">
        <v>74</v>
      </c>
      <c r="Q293">
        <v>154</v>
      </c>
      <c r="R293">
        <v>77.180000000000007</v>
      </c>
      <c r="S293">
        <v>76.430000000000007</v>
      </c>
      <c r="T293">
        <v>83.52</v>
      </c>
      <c r="U293">
        <v>77.97</v>
      </c>
      <c r="Y293">
        <v>80.75</v>
      </c>
      <c r="Z293">
        <v>93</v>
      </c>
      <c r="AA293">
        <v>88</v>
      </c>
      <c r="AE293">
        <v>13</v>
      </c>
      <c r="AF293">
        <v>20</v>
      </c>
      <c r="AJ293">
        <v>88</v>
      </c>
      <c r="AM293" s="5"/>
      <c r="AO293" s="5"/>
      <c r="AQ293" s="5"/>
      <c r="AS293" s="5"/>
    </row>
    <row r="294" spans="1:45" x14ac:dyDescent="0.25">
      <c r="A294" s="3" t="str">
        <f t="shared" si="4"/>
        <v>Clara Pietri</v>
      </c>
      <c r="B294" s="4">
        <v>45949</v>
      </c>
      <c r="C294" t="s">
        <v>1014</v>
      </c>
      <c r="D294" t="s">
        <v>1015</v>
      </c>
      <c r="E294" t="s">
        <v>1016</v>
      </c>
      <c r="F294" t="s">
        <v>1017</v>
      </c>
      <c r="I294" t="s">
        <v>1183</v>
      </c>
      <c r="J294" t="s">
        <v>1082</v>
      </c>
      <c r="K294" t="s">
        <v>806</v>
      </c>
      <c r="L294">
        <v>79</v>
      </c>
      <c r="M294">
        <v>76</v>
      </c>
      <c r="Q294">
        <v>155</v>
      </c>
      <c r="R294">
        <v>77.180000000000007</v>
      </c>
      <c r="S294">
        <v>76.430000000000007</v>
      </c>
      <c r="T294">
        <v>82.52</v>
      </c>
      <c r="U294">
        <v>79.97</v>
      </c>
      <c r="Y294">
        <v>81.25</v>
      </c>
      <c r="Z294">
        <v>91</v>
      </c>
      <c r="AA294">
        <v>90</v>
      </c>
      <c r="AE294">
        <v>12</v>
      </c>
      <c r="AF294">
        <v>21</v>
      </c>
      <c r="AJ294">
        <v>90</v>
      </c>
      <c r="AM294" s="5"/>
      <c r="AO294" s="5"/>
      <c r="AQ294" s="5"/>
      <c r="AS294" s="5"/>
    </row>
    <row r="295" spans="1:45" x14ac:dyDescent="0.25">
      <c r="A295" s="3" t="str">
        <f t="shared" si="4"/>
        <v>Sophie Witt</v>
      </c>
      <c r="B295" s="4">
        <v>45949</v>
      </c>
      <c r="C295" t="s">
        <v>1014</v>
      </c>
      <c r="D295" t="s">
        <v>1015</v>
      </c>
      <c r="E295" t="s">
        <v>1016</v>
      </c>
      <c r="F295" t="s">
        <v>1017</v>
      </c>
      <c r="I295" t="s">
        <v>1184</v>
      </c>
      <c r="J295" t="s">
        <v>1185</v>
      </c>
      <c r="K295" t="s">
        <v>806</v>
      </c>
      <c r="L295">
        <v>76</v>
      </c>
      <c r="M295">
        <v>79</v>
      </c>
      <c r="Q295">
        <v>155</v>
      </c>
      <c r="R295">
        <v>77.180000000000007</v>
      </c>
      <c r="S295">
        <v>76.430000000000007</v>
      </c>
      <c r="T295">
        <v>79.52</v>
      </c>
      <c r="U295">
        <v>82.97</v>
      </c>
      <c r="Y295">
        <v>81.25</v>
      </c>
      <c r="Z295">
        <v>70</v>
      </c>
      <c r="AA295">
        <v>90</v>
      </c>
      <c r="AE295">
        <v>9</v>
      </c>
      <c r="AF295">
        <v>21</v>
      </c>
      <c r="AJ295">
        <v>90</v>
      </c>
      <c r="AM295" s="5"/>
      <c r="AO295" s="5"/>
      <c r="AQ295" s="5"/>
      <c r="AS295" s="5"/>
    </row>
    <row r="296" spans="1:45" x14ac:dyDescent="0.25">
      <c r="A296" s="3" t="str">
        <f t="shared" si="4"/>
        <v>Alkyonie Aharidis</v>
      </c>
      <c r="B296" s="4">
        <v>45949</v>
      </c>
      <c r="C296" t="s">
        <v>1014</v>
      </c>
      <c r="D296" t="s">
        <v>1015</v>
      </c>
      <c r="E296" t="s">
        <v>1016</v>
      </c>
      <c r="F296" t="s">
        <v>1017</v>
      </c>
      <c r="I296" t="s">
        <v>1186</v>
      </c>
      <c r="J296" t="s">
        <v>1187</v>
      </c>
      <c r="K296" t="s">
        <v>806</v>
      </c>
      <c r="L296">
        <v>76</v>
      </c>
      <c r="M296">
        <v>80</v>
      </c>
      <c r="Q296">
        <v>156</v>
      </c>
      <c r="R296">
        <v>77.180000000000007</v>
      </c>
      <c r="S296">
        <v>76.430000000000007</v>
      </c>
      <c r="T296">
        <v>79.52</v>
      </c>
      <c r="U296">
        <v>83.97</v>
      </c>
      <c r="Y296">
        <v>81.75</v>
      </c>
      <c r="Z296">
        <v>70</v>
      </c>
      <c r="AA296">
        <v>92</v>
      </c>
      <c r="AE296">
        <v>9</v>
      </c>
      <c r="AF296">
        <v>22</v>
      </c>
      <c r="AJ296">
        <v>92</v>
      </c>
      <c r="AM296" s="5"/>
      <c r="AO296" s="5"/>
      <c r="AQ296" s="5"/>
      <c r="AS296" s="5"/>
    </row>
    <row r="297" spans="1:45" x14ac:dyDescent="0.25">
      <c r="A297" s="3" t="str">
        <f t="shared" si="4"/>
        <v>Anna-Maria Diederichs</v>
      </c>
      <c r="B297" s="4">
        <v>45949</v>
      </c>
      <c r="C297" t="s">
        <v>1014</v>
      </c>
      <c r="D297" t="s">
        <v>1015</v>
      </c>
      <c r="E297" t="s">
        <v>1016</v>
      </c>
      <c r="F297" t="s">
        <v>1017</v>
      </c>
      <c r="I297" t="s">
        <v>1188</v>
      </c>
      <c r="J297" t="s">
        <v>1189</v>
      </c>
      <c r="K297" t="s">
        <v>806</v>
      </c>
      <c r="L297">
        <v>81</v>
      </c>
      <c r="M297">
        <v>75</v>
      </c>
      <c r="Q297">
        <v>156</v>
      </c>
      <c r="R297">
        <v>77.180000000000007</v>
      </c>
      <c r="S297">
        <v>76.430000000000007</v>
      </c>
      <c r="T297">
        <v>84.52</v>
      </c>
      <c r="U297">
        <v>78.97</v>
      </c>
      <c r="Y297">
        <v>81.75</v>
      </c>
      <c r="Z297">
        <v>97</v>
      </c>
      <c r="AA297">
        <v>92</v>
      </c>
      <c r="AE297">
        <v>14</v>
      </c>
      <c r="AF297">
        <v>22</v>
      </c>
      <c r="AJ297">
        <v>92</v>
      </c>
      <c r="AM297" s="5"/>
      <c r="AO297" s="5"/>
      <c r="AQ297" s="5"/>
      <c r="AS297" s="5"/>
    </row>
    <row r="298" spans="1:45" x14ac:dyDescent="0.25">
      <c r="A298" s="3" t="str">
        <f t="shared" si="4"/>
        <v>Kanchana Duangsam</v>
      </c>
      <c r="B298" s="4">
        <v>45949</v>
      </c>
      <c r="C298" t="s">
        <v>1014</v>
      </c>
      <c r="D298" t="s">
        <v>1015</v>
      </c>
      <c r="E298" t="s">
        <v>1016</v>
      </c>
      <c r="F298" t="s">
        <v>1017</v>
      </c>
      <c r="I298" t="s">
        <v>1190</v>
      </c>
      <c r="J298" t="s">
        <v>1191</v>
      </c>
      <c r="K298" t="s">
        <v>806</v>
      </c>
      <c r="L298">
        <v>82</v>
      </c>
      <c r="M298">
        <v>77</v>
      </c>
      <c r="Q298">
        <v>159</v>
      </c>
      <c r="R298">
        <v>77.180000000000007</v>
      </c>
      <c r="S298">
        <v>76.430000000000007</v>
      </c>
      <c r="T298">
        <v>85.52</v>
      </c>
      <c r="U298">
        <v>80.97</v>
      </c>
      <c r="Y298">
        <v>83.25</v>
      </c>
      <c r="Z298">
        <v>99</v>
      </c>
      <c r="AA298">
        <v>94</v>
      </c>
      <c r="AE298">
        <v>15</v>
      </c>
      <c r="AF298">
        <v>25</v>
      </c>
      <c r="AJ298">
        <v>94</v>
      </c>
      <c r="AM298" s="5"/>
      <c r="AO298" s="5"/>
      <c r="AQ298" s="5"/>
      <c r="AS298" s="5"/>
    </row>
    <row r="299" spans="1:45" x14ac:dyDescent="0.25">
      <c r="A299" s="3" t="str">
        <f t="shared" si="4"/>
        <v>Maria Laura Elvira</v>
      </c>
      <c r="B299" s="4">
        <v>45949</v>
      </c>
      <c r="C299" t="s">
        <v>1014</v>
      </c>
      <c r="D299" t="s">
        <v>1015</v>
      </c>
      <c r="E299" t="s">
        <v>1016</v>
      </c>
      <c r="F299" t="s">
        <v>1017</v>
      </c>
      <c r="I299" t="s">
        <v>1192</v>
      </c>
      <c r="J299" t="s">
        <v>1193</v>
      </c>
      <c r="K299" t="s">
        <v>806</v>
      </c>
      <c r="L299">
        <v>78</v>
      </c>
      <c r="M299">
        <v>82</v>
      </c>
      <c r="Q299">
        <v>160</v>
      </c>
      <c r="R299">
        <v>77.180000000000007</v>
      </c>
      <c r="S299">
        <v>76.430000000000007</v>
      </c>
      <c r="T299">
        <v>81.52</v>
      </c>
      <c r="U299">
        <v>85.97</v>
      </c>
      <c r="Y299">
        <v>83.75</v>
      </c>
      <c r="Z299">
        <v>87</v>
      </c>
      <c r="AA299">
        <v>95</v>
      </c>
      <c r="AE299">
        <v>11</v>
      </c>
      <c r="AF299">
        <v>26</v>
      </c>
      <c r="AJ299">
        <v>95</v>
      </c>
      <c r="AM299" s="5"/>
      <c r="AO299" s="5"/>
      <c r="AQ299" s="5"/>
      <c r="AS299" s="5"/>
    </row>
    <row r="300" spans="1:45" x14ac:dyDescent="0.25">
      <c r="A300" s="3" t="str">
        <f t="shared" si="4"/>
        <v>Elisa Orduna</v>
      </c>
      <c r="B300" s="4">
        <v>45949</v>
      </c>
      <c r="C300" t="s">
        <v>1014</v>
      </c>
      <c r="D300" t="s">
        <v>1015</v>
      </c>
      <c r="E300" t="s">
        <v>1016</v>
      </c>
      <c r="F300" t="s">
        <v>1017</v>
      </c>
      <c r="I300" t="s">
        <v>1194</v>
      </c>
      <c r="J300" t="s">
        <v>1195</v>
      </c>
      <c r="K300" t="s">
        <v>806</v>
      </c>
      <c r="L300">
        <v>84</v>
      </c>
      <c r="M300">
        <v>77</v>
      </c>
      <c r="Q300">
        <v>161</v>
      </c>
      <c r="R300">
        <v>77.180000000000007</v>
      </c>
      <c r="S300">
        <v>76.430000000000007</v>
      </c>
      <c r="T300">
        <v>87.52</v>
      </c>
      <c r="U300">
        <v>80.97</v>
      </c>
      <c r="Y300">
        <v>84.25</v>
      </c>
      <c r="Z300">
        <v>101</v>
      </c>
      <c r="AA300">
        <v>96</v>
      </c>
      <c r="AE300">
        <v>17</v>
      </c>
      <c r="AF300">
        <v>27</v>
      </c>
      <c r="AJ300">
        <v>96</v>
      </c>
      <c r="AM300" s="5"/>
      <c r="AO300" s="5"/>
      <c r="AQ300" s="5"/>
      <c r="AS300" s="5"/>
    </row>
    <row r="301" spans="1:45" x14ac:dyDescent="0.25">
      <c r="A301" s="3" t="str">
        <f t="shared" si="4"/>
        <v>Hanne Sofie Borgen</v>
      </c>
      <c r="B301" s="4">
        <v>45949</v>
      </c>
      <c r="C301" t="s">
        <v>1014</v>
      </c>
      <c r="D301" t="s">
        <v>1015</v>
      </c>
      <c r="E301" t="s">
        <v>1016</v>
      </c>
      <c r="F301" t="s">
        <v>1017</v>
      </c>
      <c r="I301" t="s">
        <v>1196</v>
      </c>
      <c r="J301" t="s">
        <v>1197</v>
      </c>
      <c r="K301" t="s">
        <v>806</v>
      </c>
      <c r="L301">
        <v>81</v>
      </c>
      <c r="M301">
        <v>82</v>
      </c>
      <c r="Q301">
        <v>163</v>
      </c>
      <c r="R301">
        <v>77.180000000000007</v>
      </c>
      <c r="S301">
        <v>76.430000000000007</v>
      </c>
      <c r="T301">
        <v>84.52</v>
      </c>
      <c r="U301">
        <v>85.97</v>
      </c>
      <c r="Y301">
        <v>85.25</v>
      </c>
      <c r="Z301">
        <v>97</v>
      </c>
      <c r="AA301">
        <v>97</v>
      </c>
      <c r="AE301">
        <v>14</v>
      </c>
      <c r="AF301">
        <v>29</v>
      </c>
      <c r="AJ301">
        <v>97</v>
      </c>
      <c r="AM301" s="5"/>
      <c r="AO301" s="5"/>
      <c r="AQ301" s="5"/>
      <c r="AS301" s="5"/>
    </row>
    <row r="302" spans="1:45" x14ac:dyDescent="0.25">
      <c r="A302" s="3" t="str">
        <f t="shared" si="4"/>
        <v>Chantal Dueringer</v>
      </c>
      <c r="B302" s="4">
        <v>45949</v>
      </c>
      <c r="C302" t="s">
        <v>1014</v>
      </c>
      <c r="D302" t="s">
        <v>1015</v>
      </c>
      <c r="E302" t="s">
        <v>1016</v>
      </c>
      <c r="F302" t="s">
        <v>1017</v>
      </c>
      <c r="I302" t="s">
        <v>1198</v>
      </c>
      <c r="J302" t="s">
        <v>1199</v>
      </c>
      <c r="K302" t="s">
        <v>806</v>
      </c>
      <c r="L302">
        <v>75</v>
      </c>
      <c r="M302">
        <v>88</v>
      </c>
      <c r="Q302">
        <v>163</v>
      </c>
      <c r="R302">
        <v>77.180000000000007</v>
      </c>
      <c r="S302">
        <v>76.430000000000007</v>
      </c>
      <c r="T302">
        <v>78.52</v>
      </c>
      <c r="U302">
        <v>91.97</v>
      </c>
      <c r="Y302">
        <v>85.25</v>
      </c>
      <c r="Z302">
        <v>61</v>
      </c>
      <c r="AA302">
        <v>97</v>
      </c>
      <c r="AE302">
        <v>8</v>
      </c>
      <c r="AF302">
        <v>29</v>
      </c>
      <c r="AJ302">
        <v>97</v>
      </c>
      <c r="AM302" s="5"/>
      <c r="AO302" s="5"/>
      <c r="AQ302" s="5"/>
      <c r="AS302" s="5"/>
    </row>
    <row r="303" spans="1:45" x14ac:dyDescent="0.25">
      <c r="A303" s="3" t="str">
        <f t="shared" si="4"/>
        <v>Laura Gorgees Baeta</v>
      </c>
      <c r="B303" s="4">
        <v>45949</v>
      </c>
      <c r="C303" t="s">
        <v>1014</v>
      </c>
      <c r="D303" t="s">
        <v>1015</v>
      </c>
      <c r="E303" t="s">
        <v>1016</v>
      </c>
      <c r="F303" t="s">
        <v>1017</v>
      </c>
      <c r="I303" t="s">
        <v>1200</v>
      </c>
      <c r="J303" t="s">
        <v>1201</v>
      </c>
      <c r="K303" t="s">
        <v>806</v>
      </c>
      <c r="L303">
        <v>82</v>
      </c>
      <c r="M303">
        <v>81</v>
      </c>
      <c r="Q303">
        <v>163</v>
      </c>
      <c r="R303">
        <v>77.180000000000007</v>
      </c>
      <c r="S303">
        <v>76.430000000000007</v>
      </c>
      <c r="T303">
        <v>85.52</v>
      </c>
      <c r="U303">
        <v>84.97</v>
      </c>
      <c r="Y303">
        <v>85.25</v>
      </c>
      <c r="Z303">
        <v>99</v>
      </c>
      <c r="AA303">
        <v>97</v>
      </c>
      <c r="AE303">
        <v>15</v>
      </c>
      <c r="AF303">
        <v>29</v>
      </c>
      <c r="AJ303">
        <v>97</v>
      </c>
      <c r="AM303" s="5"/>
      <c r="AO303" s="5"/>
      <c r="AQ303" s="5"/>
      <c r="AS303" s="5"/>
    </row>
    <row r="304" spans="1:45" x14ac:dyDescent="0.25">
      <c r="A304" s="3" t="str">
        <f t="shared" si="4"/>
        <v>Raquel Romero Valverde</v>
      </c>
      <c r="B304" s="4">
        <v>45949</v>
      </c>
      <c r="C304" t="s">
        <v>1014</v>
      </c>
      <c r="D304" t="s">
        <v>1015</v>
      </c>
      <c r="E304" t="s">
        <v>1016</v>
      </c>
      <c r="F304" t="s">
        <v>1017</v>
      </c>
      <c r="I304" t="s">
        <v>1202</v>
      </c>
      <c r="J304" t="s">
        <v>1203</v>
      </c>
      <c r="K304" t="s">
        <v>806</v>
      </c>
      <c r="L304">
        <v>80</v>
      </c>
      <c r="M304">
        <v>83</v>
      </c>
      <c r="Q304">
        <v>163</v>
      </c>
      <c r="R304">
        <v>77.180000000000007</v>
      </c>
      <c r="S304">
        <v>76.430000000000007</v>
      </c>
      <c r="T304">
        <v>83.52</v>
      </c>
      <c r="U304">
        <v>86.97</v>
      </c>
      <c r="Y304">
        <v>85.25</v>
      </c>
      <c r="Z304">
        <v>93</v>
      </c>
      <c r="AA304">
        <v>97</v>
      </c>
      <c r="AE304">
        <v>13</v>
      </c>
      <c r="AF304">
        <v>29</v>
      </c>
      <c r="AJ304">
        <v>97</v>
      </c>
      <c r="AM304" s="5"/>
      <c r="AO304" s="5"/>
      <c r="AQ304" s="5"/>
      <c r="AS304" s="5"/>
    </row>
    <row r="305" spans="1:41" x14ac:dyDescent="0.25">
      <c r="A305" s="3" t="str">
        <f t="shared" si="4"/>
        <v>Vanessa Bouvet</v>
      </c>
      <c r="B305" s="4">
        <v>45949</v>
      </c>
      <c r="C305" t="s">
        <v>1014</v>
      </c>
      <c r="D305" t="s">
        <v>1015</v>
      </c>
      <c r="E305" t="s">
        <v>1016</v>
      </c>
      <c r="F305" t="s">
        <v>1017</v>
      </c>
      <c r="I305" t="s">
        <v>1204</v>
      </c>
      <c r="J305" t="s">
        <v>1205</v>
      </c>
      <c r="K305" t="s">
        <v>866</v>
      </c>
      <c r="L305">
        <v>80</v>
      </c>
      <c r="Q305">
        <v>80</v>
      </c>
      <c r="R305">
        <v>77.180000000000007</v>
      </c>
      <c r="S305">
        <v>76.430000000000007</v>
      </c>
      <c r="T305">
        <v>83.52</v>
      </c>
      <c r="Y305">
        <v>83.52</v>
      </c>
      <c r="Z305">
        <v>93</v>
      </c>
      <c r="AE305">
        <v>13</v>
      </c>
      <c r="AJ305">
        <v>101</v>
      </c>
      <c r="AM305" s="5"/>
      <c r="AO305" s="5"/>
    </row>
    <row r="306" spans="1:41" x14ac:dyDescent="0.25">
      <c r="A306" s="3" t="str">
        <f t="shared" si="4"/>
        <v>Sei Young Kim</v>
      </c>
      <c r="B306" s="4">
        <v>45949</v>
      </c>
      <c r="C306" t="s">
        <v>1206</v>
      </c>
      <c r="D306" t="s">
        <v>1207</v>
      </c>
      <c r="E306" t="s">
        <v>869</v>
      </c>
      <c r="F306" t="s">
        <v>1208</v>
      </c>
      <c r="I306" t="s">
        <v>900</v>
      </c>
      <c r="J306" t="s">
        <v>1209</v>
      </c>
      <c r="K306">
        <v>1</v>
      </c>
      <c r="L306">
        <v>62</v>
      </c>
      <c r="M306">
        <v>66</v>
      </c>
      <c r="N306">
        <v>69</v>
      </c>
      <c r="O306">
        <v>67</v>
      </c>
      <c r="Q306">
        <v>264</v>
      </c>
      <c r="R306">
        <v>71.36</v>
      </c>
      <c r="S306">
        <v>71.34</v>
      </c>
      <c r="T306">
        <v>64.12</v>
      </c>
      <c r="U306">
        <v>67.650000000000006</v>
      </c>
      <c r="V306">
        <v>68.540000000000006</v>
      </c>
      <c r="W306">
        <v>69.97</v>
      </c>
      <c r="Y306">
        <v>67.569999999999993</v>
      </c>
      <c r="Z306">
        <v>1</v>
      </c>
      <c r="AA306">
        <v>1</v>
      </c>
      <c r="AB306">
        <v>1</v>
      </c>
      <c r="AC306">
        <v>1</v>
      </c>
      <c r="AE306">
        <v>-1</v>
      </c>
      <c r="AF306">
        <v>-1</v>
      </c>
      <c r="AG306">
        <v>-4</v>
      </c>
      <c r="AH306">
        <v>-4</v>
      </c>
      <c r="AJ306">
        <v>1</v>
      </c>
      <c r="AM306" s="5"/>
      <c r="AO306" s="5"/>
    </row>
    <row r="307" spans="1:41" x14ac:dyDescent="0.25">
      <c r="A307" s="3" t="str">
        <f t="shared" si="4"/>
        <v>Nasa Hataoka</v>
      </c>
      <c r="B307" s="4">
        <v>45949</v>
      </c>
      <c r="C307" t="s">
        <v>1206</v>
      </c>
      <c r="D307" t="s">
        <v>1207</v>
      </c>
      <c r="E307" t="s">
        <v>869</v>
      </c>
      <c r="F307" t="s">
        <v>1208</v>
      </c>
      <c r="I307" t="s">
        <v>1210</v>
      </c>
      <c r="J307" t="s">
        <v>1211</v>
      </c>
      <c r="K307">
        <v>2</v>
      </c>
      <c r="L307">
        <v>67</v>
      </c>
      <c r="M307">
        <v>65</v>
      </c>
      <c r="N307">
        <v>69</v>
      </c>
      <c r="O307">
        <v>67</v>
      </c>
      <c r="Q307">
        <v>268</v>
      </c>
      <c r="R307">
        <v>71.36</v>
      </c>
      <c r="S307">
        <v>71.34</v>
      </c>
      <c r="T307">
        <v>69.12</v>
      </c>
      <c r="U307">
        <v>66.650000000000006</v>
      </c>
      <c r="V307">
        <v>68.540000000000006</v>
      </c>
      <c r="W307">
        <v>69.97</v>
      </c>
      <c r="Y307">
        <v>68.569999999999993</v>
      </c>
      <c r="Z307">
        <v>12</v>
      </c>
      <c r="AA307">
        <v>5</v>
      </c>
      <c r="AB307">
        <v>2</v>
      </c>
      <c r="AC307">
        <v>2</v>
      </c>
      <c r="AE307">
        <v>5</v>
      </c>
      <c r="AF307">
        <v>4</v>
      </c>
      <c r="AG307">
        <v>4</v>
      </c>
      <c r="AH307">
        <v>4</v>
      </c>
      <c r="AJ307">
        <v>2</v>
      </c>
      <c r="AM307" s="5"/>
      <c r="AO307" s="5"/>
    </row>
    <row r="308" spans="1:41" x14ac:dyDescent="0.25">
      <c r="A308" s="3" t="str">
        <f t="shared" si="4"/>
        <v>Celine Boutier</v>
      </c>
      <c r="B308" s="4">
        <v>45949</v>
      </c>
      <c r="C308" t="s">
        <v>1206</v>
      </c>
      <c r="D308" t="s">
        <v>1207</v>
      </c>
      <c r="E308" t="s">
        <v>869</v>
      </c>
      <c r="F308" t="s">
        <v>1208</v>
      </c>
      <c r="I308" t="s">
        <v>1212</v>
      </c>
      <c r="J308" t="s">
        <v>1213</v>
      </c>
      <c r="K308">
        <v>3</v>
      </c>
      <c r="L308">
        <v>69</v>
      </c>
      <c r="M308">
        <v>65</v>
      </c>
      <c r="N308">
        <v>69</v>
      </c>
      <c r="O308">
        <v>67</v>
      </c>
      <c r="Q308">
        <v>270</v>
      </c>
      <c r="R308">
        <v>71.36</v>
      </c>
      <c r="S308">
        <v>71.34</v>
      </c>
      <c r="T308">
        <v>71.12</v>
      </c>
      <c r="U308">
        <v>66.650000000000006</v>
      </c>
      <c r="V308">
        <v>68.540000000000006</v>
      </c>
      <c r="W308">
        <v>69.97</v>
      </c>
      <c r="Y308">
        <v>69.069999999999993</v>
      </c>
      <c r="Z308">
        <v>33</v>
      </c>
      <c r="AA308">
        <v>6</v>
      </c>
      <c r="AB308">
        <v>4</v>
      </c>
      <c r="AC308">
        <v>3</v>
      </c>
      <c r="AE308">
        <v>7</v>
      </c>
      <c r="AF308">
        <v>6</v>
      </c>
      <c r="AG308">
        <v>6</v>
      </c>
      <c r="AH308">
        <v>6</v>
      </c>
      <c r="AJ308">
        <v>3</v>
      </c>
      <c r="AM308" s="5"/>
      <c r="AO308" s="5"/>
    </row>
    <row r="309" spans="1:41" x14ac:dyDescent="0.25">
      <c r="A309" s="3" t="str">
        <f t="shared" si="4"/>
        <v>A Lim Kim</v>
      </c>
      <c r="B309" s="4">
        <v>45949</v>
      </c>
      <c r="C309" t="s">
        <v>1206</v>
      </c>
      <c r="D309" t="s">
        <v>1207</v>
      </c>
      <c r="E309" t="s">
        <v>869</v>
      </c>
      <c r="F309" t="s">
        <v>1208</v>
      </c>
      <c r="I309" t="s">
        <v>900</v>
      </c>
      <c r="J309" t="s">
        <v>1214</v>
      </c>
      <c r="K309">
        <v>3</v>
      </c>
      <c r="L309">
        <v>67</v>
      </c>
      <c r="M309">
        <v>69</v>
      </c>
      <c r="N309">
        <v>68</v>
      </c>
      <c r="O309">
        <v>66</v>
      </c>
      <c r="Q309">
        <v>270</v>
      </c>
      <c r="R309">
        <v>71.36</v>
      </c>
      <c r="S309">
        <v>71.34</v>
      </c>
      <c r="T309">
        <v>69.12</v>
      </c>
      <c r="U309">
        <v>70.650000000000006</v>
      </c>
      <c r="V309">
        <v>67.540000000000006</v>
      </c>
      <c r="W309">
        <v>68.97</v>
      </c>
      <c r="Y309">
        <v>69.069999999999993</v>
      </c>
      <c r="Z309">
        <v>12</v>
      </c>
      <c r="AA309">
        <v>17</v>
      </c>
      <c r="AB309">
        <v>8</v>
      </c>
      <c r="AC309">
        <v>3</v>
      </c>
      <c r="AE309">
        <v>5</v>
      </c>
      <c r="AF309">
        <v>8</v>
      </c>
      <c r="AG309">
        <v>7</v>
      </c>
      <c r="AH309">
        <v>6</v>
      </c>
      <c r="AJ309">
        <v>3</v>
      </c>
      <c r="AM309" s="5"/>
      <c r="AO309" s="5"/>
    </row>
    <row r="310" spans="1:41" x14ac:dyDescent="0.25">
      <c r="A310" s="3" t="str">
        <f t="shared" si="4"/>
        <v>Hannah Green</v>
      </c>
      <c r="B310" s="4">
        <v>45949</v>
      </c>
      <c r="C310" t="s">
        <v>1206</v>
      </c>
      <c r="D310" t="s">
        <v>1207</v>
      </c>
      <c r="E310" t="s">
        <v>869</v>
      </c>
      <c r="F310" t="s">
        <v>1208</v>
      </c>
      <c r="I310" t="s">
        <v>1215</v>
      </c>
      <c r="J310" t="s">
        <v>1080</v>
      </c>
      <c r="K310">
        <v>5</v>
      </c>
      <c r="L310">
        <v>68</v>
      </c>
      <c r="M310">
        <v>69</v>
      </c>
      <c r="N310">
        <v>68</v>
      </c>
      <c r="O310">
        <v>66</v>
      </c>
      <c r="Q310">
        <v>271</v>
      </c>
      <c r="R310">
        <v>71.36</v>
      </c>
      <c r="S310">
        <v>71.34</v>
      </c>
      <c r="T310">
        <v>70.12</v>
      </c>
      <c r="U310">
        <v>70.650000000000006</v>
      </c>
      <c r="V310">
        <v>67.540000000000006</v>
      </c>
      <c r="W310">
        <v>68.97</v>
      </c>
      <c r="Y310">
        <v>69.319999999999993</v>
      </c>
      <c r="Z310">
        <v>22</v>
      </c>
      <c r="AA310">
        <v>22</v>
      </c>
      <c r="AB310">
        <v>10</v>
      </c>
      <c r="AC310">
        <v>5</v>
      </c>
      <c r="AE310">
        <v>6</v>
      </c>
      <c r="AF310">
        <v>9</v>
      </c>
      <c r="AG310">
        <v>8</v>
      </c>
      <c r="AH310">
        <v>7</v>
      </c>
      <c r="AJ310">
        <v>5</v>
      </c>
      <c r="AM310" s="5"/>
      <c r="AO310" s="5"/>
    </row>
    <row r="311" spans="1:41" x14ac:dyDescent="0.25">
      <c r="A311" s="3" t="str">
        <f t="shared" si="4"/>
        <v>Yealimi Noh</v>
      </c>
      <c r="B311" s="4">
        <v>45949</v>
      </c>
      <c r="C311" t="s">
        <v>1206</v>
      </c>
      <c r="D311" t="s">
        <v>1207</v>
      </c>
      <c r="E311" t="s">
        <v>869</v>
      </c>
      <c r="F311" t="s">
        <v>1208</v>
      </c>
      <c r="I311" t="s">
        <v>1216</v>
      </c>
      <c r="J311" t="s">
        <v>1217</v>
      </c>
      <c r="K311">
        <v>5</v>
      </c>
      <c r="L311">
        <v>66</v>
      </c>
      <c r="M311">
        <v>68</v>
      </c>
      <c r="N311">
        <v>67</v>
      </c>
      <c r="O311">
        <v>70</v>
      </c>
      <c r="Q311">
        <v>271</v>
      </c>
      <c r="R311">
        <v>71.36</v>
      </c>
      <c r="S311">
        <v>71.34</v>
      </c>
      <c r="T311">
        <v>68.12</v>
      </c>
      <c r="U311">
        <v>69.650000000000006</v>
      </c>
      <c r="V311">
        <v>66.540000000000006</v>
      </c>
      <c r="W311">
        <v>72.97</v>
      </c>
      <c r="Y311">
        <v>69.319999999999993</v>
      </c>
      <c r="Z311">
        <v>7</v>
      </c>
      <c r="AA311">
        <v>6</v>
      </c>
      <c r="AB311">
        <v>2</v>
      </c>
      <c r="AC311">
        <v>5</v>
      </c>
      <c r="AE311">
        <v>4</v>
      </c>
      <c r="AF311">
        <v>6</v>
      </c>
      <c r="AG311">
        <v>4</v>
      </c>
      <c r="AH311">
        <v>7</v>
      </c>
      <c r="AJ311">
        <v>5</v>
      </c>
      <c r="AM311" s="5"/>
      <c r="AO311" s="5"/>
    </row>
    <row r="312" spans="1:41" x14ac:dyDescent="0.25">
      <c r="A312" s="3" t="str">
        <f t="shared" si="4"/>
        <v>Narin An</v>
      </c>
      <c r="B312" s="4">
        <v>45949</v>
      </c>
      <c r="C312" t="s">
        <v>1206</v>
      </c>
      <c r="D312" t="s">
        <v>1207</v>
      </c>
      <c r="E312" t="s">
        <v>869</v>
      </c>
      <c r="F312" t="s">
        <v>1208</v>
      </c>
      <c r="I312" t="s">
        <v>1218</v>
      </c>
      <c r="J312" t="s">
        <v>1219</v>
      </c>
      <c r="K312">
        <v>7</v>
      </c>
      <c r="L312">
        <v>67</v>
      </c>
      <c r="M312">
        <v>72</v>
      </c>
      <c r="N312">
        <v>70</v>
      </c>
      <c r="O312">
        <v>63</v>
      </c>
      <c r="Q312">
        <v>272</v>
      </c>
      <c r="R312">
        <v>71.36</v>
      </c>
      <c r="S312">
        <v>71.34</v>
      </c>
      <c r="T312">
        <v>69.12</v>
      </c>
      <c r="U312">
        <v>73.650000000000006</v>
      </c>
      <c r="V312">
        <v>69.540000000000006</v>
      </c>
      <c r="W312">
        <v>65.97</v>
      </c>
      <c r="Y312">
        <v>69.569999999999993</v>
      </c>
      <c r="Z312">
        <v>12</v>
      </c>
      <c r="AA312">
        <v>36</v>
      </c>
      <c r="AB312">
        <v>29</v>
      </c>
      <c r="AC312">
        <v>7</v>
      </c>
      <c r="AE312">
        <v>5</v>
      </c>
      <c r="AF312">
        <v>11</v>
      </c>
      <c r="AG312">
        <v>12</v>
      </c>
      <c r="AH312">
        <v>8</v>
      </c>
      <c r="AJ312">
        <v>7</v>
      </c>
      <c r="AM312" s="5"/>
      <c r="AO312" s="5"/>
    </row>
    <row r="313" spans="1:41" x14ac:dyDescent="0.25">
      <c r="A313" s="3" t="str">
        <f t="shared" si="4"/>
        <v>Hye-Jin Choi</v>
      </c>
      <c r="B313" s="4">
        <v>45949</v>
      </c>
      <c r="C313" t="s">
        <v>1206</v>
      </c>
      <c r="D313" t="s">
        <v>1207</v>
      </c>
      <c r="E313" t="s">
        <v>869</v>
      </c>
      <c r="F313" t="s">
        <v>1208</v>
      </c>
      <c r="I313" t="s">
        <v>909</v>
      </c>
      <c r="J313" t="s">
        <v>1220</v>
      </c>
      <c r="K313">
        <v>7</v>
      </c>
      <c r="L313">
        <v>68</v>
      </c>
      <c r="M313">
        <v>66</v>
      </c>
      <c r="N313">
        <v>75</v>
      </c>
      <c r="O313">
        <v>63</v>
      </c>
      <c r="Q313">
        <v>272</v>
      </c>
      <c r="R313">
        <v>71.36</v>
      </c>
      <c r="S313">
        <v>71.34</v>
      </c>
      <c r="T313">
        <v>70.12</v>
      </c>
      <c r="U313">
        <v>67.650000000000006</v>
      </c>
      <c r="V313">
        <v>74.540000000000006</v>
      </c>
      <c r="W313">
        <v>65.97</v>
      </c>
      <c r="Y313">
        <v>69.569999999999993</v>
      </c>
      <c r="Z313">
        <v>22</v>
      </c>
      <c r="AA313">
        <v>6</v>
      </c>
      <c r="AB313">
        <v>29</v>
      </c>
      <c r="AC313">
        <v>7</v>
      </c>
      <c r="AE313">
        <v>6</v>
      </c>
      <c r="AF313">
        <v>6</v>
      </c>
      <c r="AG313">
        <v>12</v>
      </c>
      <c r="AH313">
        <v>8</v>
      </c>
      <c r="AJ313">
        <v>7</v>
      </c>
      <c r="AM313" s="5"/>
      <c r="AO313" s="5"/>
    </row>
    <row r="314" spans="1:41" x14ac:dyDescent="0.25">
      <c r="A314" s="3" t="str">
        <f t="shared" si="4"/>
        <v>Lindy Duncan</v>
      </c>
      <c r="B314" s="4">
        <v>45949</v>
      </c>
      <c r="C314" t="s">
        <v>1206</v>
      </c>
      <c r="D314" t="s">
        <v>1207</v>
      </c>
      <c r="E314" t="s">
        <v>869</v>
      </c>
      <c r="F314" t="s">
        <v>1208</v>
      </c>
      <c r="I314" t="s">
        <v>1028</v>
      </c>
      <c r="J314" t="s">
        <v>1221</v>
      </c>
      <c r="K314">
        <v>7</v>
      </c>
      <c r="L314">
        <v>64</v>
      </c>
      <c r="M314">
        <v>71</v>
      </c>
      <c r="N314">
        <v>72</v>
      </c>
      <c r="O314">
        <v>65</v>
      </c>
      <c r="Q314">
        <v>272</v>
      </c>
      <c r="R314">
        <v>71.36</v>
      </c>
      <c r="S314">
        <v>71.34</v>
      </c>
      <c r="T314">
        <v>66.12</v>
      </c>
      <c r="U314">
        <v>72.650000000000006</v>
      </c>
      <c r="V314">
        <v>71.540000000000006</v>
      </c>
      <c r="W314">
        <v>67.97</v>
      </c>
      <c r="Y314">
        <v>69.569999999999993</v>
      </c>
      <c r="Z314">
        <v>3</v>
      </c>
      <c r="AA314">
        <v>11</v>
      </c>
      <c r="AB314">
        <v>14</v>
      </c>
      <c r="AC314">
        <v>7</v>
      </c>
      <c r="AE314">
        <v>2</v>
      </c>
      <c r="AF314">
        <v>7</v>
      </c>
      <c r="AG314">
        <v>10</v>
      </c>
      <c r="AH314">
        <v>8</v>
      </c>
      <c r="AJ314">
        <v>7</v>
      </c>
      <c r="AM314" s="5"/>
      <c r="AO314" s="5"/>
    </row>
    <row r="315" spans="1:41" x14ac:dyDescent="0.25">
      <c r="A315" s="3" t="str">
        <f t="shared" si="4"/>
        <v>Hyo Joo Kim</v>
      </c>
      <c r="B315" s="4">
        <v>45949</v>
      </c>
      <c r="C315" t="s">
        <v>1206</v>
      </c>
      <c r="D315" t="s">
        <v>1207</v>
      </c>
      <c r="E315" t="s">
        <v>869</v>
      </c>
      <c r="F315" t="s">
        <v>1208</v>
      </c>
      <c r="I315" t="s">
        <v>900</v>
      </c>
      <c r="J315" t="s">
        <v>1222</v>
      </c>
      <c r="K315">
        <v>10</v>
      </c>
      <c r="L315">
        <v>63</v>
      </c>
      <c r="M315">
        <v>68</v>
      </c>
      <c r="N315">
        <v>76</v>
      </c>
      <c r="O315">
        <v>66</v>
      </c>
      <c r="Q315">
        <v>273</v>
      </c>
      <c r="R315">
        <v>71.36</v>
      </c>
      <c r="S315">
        <v>71.34</v>
      </c>
      <c r="T315">
        <v>65.12</v>
      </c>
      <c r="U315">
        <v>69.650000000000006</v>
      </c>
      <c r="V315">
        <v>75.540000000000006</v>
      </c>
      <c r="W315">
        <v>68.97</v>
      </c>
      <c r="Y315">
        <v>69.819999999999993</v>
      </c>
      <c r="Z315">
        <v>2</v>
      </c>
      <c r="AA315">
        <v>3</v>
      </c>
      <c r="AB315">
        <v>14</v>
      </c>
      <c r="AC315">
        <v>10</v>
      </c>
      <c r="AE315">
        <v>1</v>
      </c>
      <c r="AF315">
        <v>3</v>
      </c>
      <c r="AG315">
        <v>10</v>
      </c>
      <c r="AH315">
        <v>9</v>
      </c>
      <c r="AJ315">
        <v>10</v>
      </c>
      <c r="AM315" s="5"/>
    </row>
    <row r="316" spans="1:41" x14ac:dyDescent="0.25">
      <c r="A316" s="3" t="str">
        <f t="shared" si="4"/>
        <v>Nanna Koerstz Madsen</v>
      </c>
      <c r="B316" s="4">
        <v>45949</v>
      </c>
      <c r="C316" t="s">
        <v>1206</v>
      </c>
      <c r="D316" t="s">
        <v>1207</v>
      </c>
      <c r="E316" t="s">
        <v>869</v>
      </c>
      <c r="F316" t="s">
        <v>1208</v>
      </c>
      <c r="I316" t="s">
        <v>1223</v>
      </c>
      <c r="J316" t="s">
        <v>1224</v>
      </c>
      <c r="K316">
        <v>10</v>
      </c>
      <c r="L316">
        <v>71</v>
      </c>
      <c r="M316">
        <v>68</v>
      </c>
      <c r="N316">
        <v>69</v>
      </c>
      <c r="O316">
        <v>65</v>
      </c>
      <c r="Q316">
        <v>273</v>
      </c>
      <c r="R316">
        <v>71.36</v>
      </c>
      <c r="S316">
        <v>71.34</v>
      </c>
      <c r="T316">
        <v>73.12</v>
      </c>
      <c r="U316">
        <v>69.650000000000006</v>
      </c>
      <c r="V316">
        <v>68.540000000000006</v>
      </c>
      <c r="W316">
        <v>67.97</v>
      </c>
      <c r="Y316">
        <v>69.819999999999993</v>
      </c>
      <c r="Z316">
        <v>49</v>
      </c>
      <c r="AA316">
        <v>36</v>
      </c>
      <c r="AB316">
        <v>21</v>
      </c>
      <c r="AC316">
        <v>10</v>
      </c>
      <c r="AE316">
        <v>9</v>
      </c>
      <c r="AF316">
        <v>11</v>
      </c>
      <c r="AG316">
        <v>11</v>
      </c>
      <c r="AH316">
        <v>9</v>
      </c>
      <c r="AJ316">
        <v>10</v>
      </c>
      <c r="AM316" s="5"/>
      <c r="AO316" s="5"/>
    </row>
    <row r="317" spans="1:41" x14ac:dyDescent="0.25">
      <c r="A317" s="3" t="str">
        <f t="shared" si="4"/>
        <v>Stephanie Kyriacou</v>
      </c>
      <c r="B317" s="4">
        <v>45949</v>
      </c>
      <c r="C317" t="s">
        <v>1206</v>
      </c>
      <c r="D317" t="s">
        <v>1207</v>
      </c>
      <c r="E317" t="s">
        <v>869</v>
      </c>
      <c r="F317" t="s">
        <v>1208</v>
      </c>
      <c r="I317" t="s">
        <v>1225</v>
      </c>
      <c r="J317" t="s">
        <v>1226</v>
      </c>
      <c r="K317">
        <v>10</v>
      </c>
      <c r="L317">
        <v>68</v>
      </c>
      <c r="M317">
        <v>69</v>
      </c>
      <c r="N317">
        <v>70</v>
      </c>
      <c r="O317">
        <v>66</v>
      </c>
      <c r="Q317">
        <v>273</v>
      </c>
      <c r="R317">
        <v>71.36</v>
      </c>
      <c r="S317">
        <v>71.34</v>
      </c>
      <c r="T317">
        <v>70.12</v>
      </c>
      <c r="U317">
        <v>70.650000000000006</v>
      </c>
      <c r="V317">
        <v>69.540000000000006</v>
      </c>
      <c r="W317">
        <v>68.97</v>
      </c>
      <c r="Y317">
        <v>69.819999999999993</v>
      </c>
      <c r="Z317">
        <v>22</v>
      </c>
      <c r="AA317">
        <v>22</v>
      </c>
      <c r="AB317">
        <v>14</v>
      </c>
      <c r="AC317">
        <v>10</v>
      </c>
      <c r="AE317">
        <v>6</v>
      </c>
      <c r="AF317">
        <v>9</v>
      </c>
      <c r="AG317">
        <v>10</v>
      </c>
      <c r="AH317">
        <v>9</v>
      </c>
      <c r="AJ317">
        <v>10</v>
      </c>
      <c r="AM317" s="5"/>
      <c r="AO317" s="5"/>
    </row>
    <row r="318" spans="1:41" x14ac:dyDescent="0.25">
      <c r="A318" s="3" t="str">
        <f t="shared" si="4"/>
        <v>Minjee Lee</v>
      </c>
      <c r="B318" s="4">
        <v>45949</v>
      </c>
      <c r="C318" t="s">
        <v>1206</v>
      </c>
      <c r="D318" t="s">
        <v>1207</v>
      </c>
      <c r="E318" t="s">
        <v>869</v>
      </c>
      <c r="F318" t="s">
        <v>1208</v>
      </c>
      <c r="I318" t="s">
        <v>871</v>
      </c>
      <c r="J318" t="s">
        <v>1227</v>
      </c>
      <c r="K318">
        <v>10</v>
      </c>
      <c r="L318">
        <v>68</v>
      </c>
      <c r="M318">
        <v>66</v>
      </c>
      <c r="N318">
        <v>71</v>
      </c>
      <c r="O318">
        <v>68</v>
      </c>
      <c r="Q318">
        <v>273</v>
      </c>
      <c r="R318">
        <v>71.36</v>
      </c>
      <c r="S318">
        <v>71.34</v>
      </c>
      <c r="T318">
        <v>70.12</v>
      </c>
      <c r="U318">
        <v>67.650000000000006</v>
      </c>
      <c r="V318">
        <v>70.540000000000006</v>
      </c>
      <c r="W318">
        <v>70.97</v>
      </c>
      <c r="Y318">
        <v>69.819999999999993</v>
      </c>
      <c r="Z318">
        <v>22</v>
      </c>
      <c r="AA318">
        <v>6</v>
      </c>
      <c r="AB318">
        <v>10</v>
      </c>
      <c r="AC318">
        <v>10</v>
      </c>
      <c r="AE318">
        <v>6</v>
      </c>
      <c r="AF318">
        <v>6</v>
      </c>
      <c r="AG318">
        <v>8</v>
      </c>
      <c r="AH318">
        <v>9</v>
      </c>
      <c r="AJ318">
        <v>10</v>
      </c>
      <c r="AM318" s="5"/>
      <c r="AO318" s="5"/>
    </row>
    <row r="319" spans="1:41" x14ac:dyDescent="0.25">
      <c r="A319" s="3" t="str">
        <f t="shared" si="4"/>
        <v>Somi Lee</v>
      </c>
      <c r="B319" s="4">
        <v>45949</v>
      </c>
      <c r="C319" t="s">
        <v>1206</v>
      </c>
      <c r="D319" t="s">
        <v>1207</v>
      </c>
      <c r="E319" t="s">
        <v>869</v>
      </c>
      <c r="F319" t="s">
        <v>1208</v>
      </c>
      <c r="I319" t="s">
        <v>871</v>
      </c>
      <c r="J319" t="s">
        <v>1228</v>
      </c>
      <c r="K319">
        <v>10</v>
      </c>
      <c r="L319">
        <v>66</v>
      </c>
      <c r="M319">
        <v>70</v>
      </c>
      <c r="N319">
        <v>67</v>
      </c>
      <c r="O319">
        <v>70</v>
      </c>
      <c r="Q319">
        <v>273</v>
      </c>
      <c r="R319">
        <v>71.36</v>
      </c>
      <c r="S319">
        <v>71.34</v>
      </c>
      <c r="T319">
        <v>68.12</v>
      </c>
      <c r="U319">
        <v>71.650000000000006</v>
      </c>
      <c r="V319">
        <v>66.540000000000006</v>
      </c>
      <c r="W319">
        <v>72.97</v>
      </c>
      <c r="Y319">
        <v>69.819999999999993</v>
      </c>
      <c r="Z319">
        <v>7</v>
      </c>
      <c r="AA319">
        <v>17</v>
      </c>
      <c r="AB319">
        <v>4</v>
      </c>
      <c r="AC319">
        <v>10</v>
      </c>
      <c r="AE319">
        <v>4</v>
      </c>
      <c r="AF319">
        <v>8</v>
      </c>
      <c r="AG319">
        <v>6</v>
      </c>
      <c r="AH319">
        <v>9</v>
      </c>
      <c r="AJ319">
        <v>10</v>
      </c>
      <c r="AM319" s="5"/>
      <c r="AO319" s="5"/>
    </row>
    <row r="320" spans="1:41" x14ac:dyDescent="0.25">
      <c r="A320" s="3" t="str">
        <f t="shared" si="4"/>
        <v>Rio Takeda</v>
      </c>
      <c r="B320" s="4">
        <v>45949</v>
      </c>
      <c r="C320" t="s">
        <v>1206</v>
      </c>
      <c r="D320" t="s">
        <v>1207</v>
      </c>
      <c r="E320" t="s">
        <v>869</v>
      </c>
      <c r="F320" t="s">
        <v>1208</v>
      </c>
      <c r="I320" t="s">
        <v>1229</v>
      </c>
      <c r="J320" t="s">
        <v>1230</v>
      </c>
      <c r="K320">
        <v>10</v>
      </c>
      <c r="L320">
        <v>65</v>
      </c>
      <c r="M320">
        <v>66</v>
      </c>
      <c r="N320">
        <v>72</v>
      </c>
      <c r="O320">
        <v>70</v>
      </c>
      <c r="Q320">
        <v>273</v>
      </c>
      <c r="R320">
        <v>71.36</v>
      </c>
      <c r="S320">
        <v>71.34</v>
      </c>
      <c r="T320">
        <v>67.12</v>
      </c>
      <c r="U320">
        <v>67.650000000000006</v>
      </c>
      <c r="V320">
        <v>71.540000000000006</v>
      </c>
      <c r="W320">
        <v>72.97</v>
      </c>
      <c r="Y320">
        <v>69.819999999999993</v>
      </c>
      <c r="Z320">
        <v>4</v>
      </c>
      <c r="AA320">
        <v>3</v>
      </c>
      <c r="AB320">
        <v>4</v>
      </c>
      <c r="AC320">
        <v>10</v>
      </c>
      <c r="AE320">
        <v>3</v>
      </c>
      <c r="AF320">
        <v>3</v>
      </c>
      <c r="AG320">
        <v>6</v>
      </c>
      <c r="AH320">
        <v>9</v>
      </c>
      <c r="AJ320">
        <v>10</v>
      </c>
      <c r="AM320" s="5"/>
      <c r="AO320" s="5"/>
    </row>
    <row r="321" spans="1:41" x14ac:dyDescent="0.25">
      <c r="A321" s="3" t="str">
        <f t="shared" si="4"/>
        <v>Robyn Choi</v>
      </c>
      <c r="B321" s="4">
        <v>45949</v>
      </c>
      <c r="C321" t="s">
        <v>1206</v>
      </c>
      <c r="D321" t="s">
        <v>1207</v>
      </c>
      <c r="E321" t="s">
        <v>869</v>
      </c>
      <c r="F321" t="s">
        <v>1208</v>
      </c>
      <c r="I321" t="s">
        <v>909</v>
      </c>
      <c r="J321" t="s">
        <v>1231</v>
      </c>
      <c r="K321">
        <v>16</v>
      </c>
      <c r="L321">
        <v>70</v>
      </c>
      <c r="M321">
        <v>67</v>
      </c>
      <c r="N321">
        <v>71</v>
      </c>
      <c r="O321">
        <v>66</v>
      </c>
      <c r="Q321">
        <v>274</v>
      </c>
      <c r="R321">
        <v>71.36</v>
      </c>
      <c r="S321">
        <v>71.34</v>
      </c>
      <c r="T321">
        <v>72.12</v>
      </c>
      <c r="U321">
        <v>68.650000000000006</v>
      </c>
      <c r="V321">
        <v>70.540000000000006</v>
      </c>
      <c r="W321">
        <v>68.97</v>
      </c>
      <c r="Y321">
        <v>70.069999999999993</v>
      </c>
      <c r="Z321">
        <v>42</v>
      </c>
      <c r="AA321">
        <v>22</v>
      </c>
      <c r="AB321">
        <v>21</v>
      </c>
      <c r="AC321">
        <v>16</v>
      </c>
      <c r="AE321">
        <v>8</v>
      </c>
      <c r="AF321">
        <v>9</v>
      </c>
      <c r="AG321">
        <v>11</v>
      </c>
      <c r="AH321">
        <v>10</v>
      </c>
      <c r="AJ321">
        <v>16</v>
      </c>
      <c r="AM321" s="5"/>
      <c r="AO321" s="5"/>
    </row>
    <row r="322" spans="1:41" x14ac:dyDescent="0.25">
      <c r="A322" s="3" t="str">
        <f t="shared" ref="A322:A385" si="5">IF(J322="","",CONCATENATE(J322," ",I322))</f>
        <v>Andrea Lee</v>
      </c>
      <c r="B322" s="4">
        <v>45949</v>
      </c>
      <c r="C322" t="s">
        <v>1206</v>
      </c>
      <c r="D322" t="s">
        <v>1207</v>
      </c>
      <c r="E322" t="s">
        <v>869</v>
      </c>
      <c r="F322" t="s">
        <v>1208</v>
      </c>
      <c r="I322" t="s">
        <v>871</v>
      </c>
      <c r="J322" t="s">
        <v>1019</v>
      </c>
      <c r="K322">
        <v>16</v>
      </c>
      <c r="L322">
        <v>68</v>
      </c>
      <c r="M322">
        <v>70</v>
      </c>
      <c r="N322">
        <v>69</v>
      </c>
      <c r="O322">
        <v>67</v>
      </c>
      <c r="Q322">
        <v>274</v>
      </c>
      <c r="R322">
        <v>71.36</v>
      </c>
      <c r="S322">
        <v>71.34</v>
      </c>
      <c r="T322">
        <v>70.12</v>
      </c>
      <c r="U322">
        <v>71.650000000000006</v>
      </c>
      <c r="V322">
        <v>68.540000000000006</v>
      </c>
      <c r="W322">
        <v>69.97</v>
      </c>
      <c r="Y322">
        <v>70.069999999999993</v>
      </c>
      <c r="Z322">
        <v>22</v>
      </c>
      <c r="AA322">
        <v>28</v>
      </c>
      <c r="AB322">
        <v>14</v>
      </c>
      <c r="AC322">
        <v>16</v>
      </c>
      <c r="AE322">
        <v>6</v>
      </c>
      <c r="AF322">
        <v>10</v>
      </c>
      <c r="AG322">
        <v>10</v>
      </c>
      <c r="AH322">
        <v>10</v>
      </c>
      <c r="AJ322">
        <v>16</v>
      </c>
      <c r="AM322" s="5"/>
      <c r="AO322" s="5"/>
    </row>
    <row r="323" spans="1:41" x14ac:dyDescent="0.25">
      <c r="A323" s="3" t="str">
        <f t="shared" si="5"/>
        <v>Brooke Matthews</v>
      </c>
      <c r="B323" s="4">
        <v>45949</v>
      </c>
      <c r="C323" t="s">
        <v>1206</v>
      </c>
      <c r="D323" t="s">
        <v>1207</v>
      </c>
      <c r="E323" t="s">
        <v>869</v>
      </c>
      <c r="F323" t="s">
        <v>1208</v>
      </c>
      <c r="I323" t="s">
        <v>1232</v>
      </c>
      <c r="J323" t="s">
        <v>1233</v>
      </c>
      <c r="K323">
        <v>16</v>
      </c>
      <c r="L323">
        <v>65</v>
      </c>
      <c r="M323">
        <v>64</v>
      </c>
      <c r="N323">
        <v>74</v>
      </c>
      <c r="O323">
        <v>71</v>
      </c>
      <c r="Q323">
        <v>274</v>
      </c>
      <c r="R323">
        <v>71.36</v>
      </c>
      <c r="S323">
        <v>71.34</v>
      </c>
      <c r="T323">
        <v>67.12</v>
      </c>
      <c r="U323">
        <v>65.650000000000006</v>
      </c>
      <c r="V323">
        <v>73.540000000000006</v>
      </c>
      <c r="W323">
        <v>73.97</v>
      </c>
      <c r="Y323">
        <v>70.069999999999993</v>
      </c>
      <c r="Z323">
        <v>4</v>
      </c>
      <c r="AA323">
        <v>2</v>
      </c>
      <c r="AB323">
        <v>4</v>
      </c>
      <c r="AC323">
        <v>16</v>
      </c>
      <c r="AE323">
        <v>3</v>
      </c>
      <c r="AF323">
        <v>1</v>
      </c>
      <c r="AG323">
        <v>6</v>
      </c>
      <c r="AH323">
        <v>10</v>
      </c>
      <c r="AJ323">
        <v>16</v>
      </c>
      <c r="AM323" s="5"/>
      <c r="AO323" s="5"/>
    </row>
    <row r="324" spans="1:41" x14ac:dyDescent="0.25">
      <c r="A324" s="3" t="str">
        <f t="shared" si="5"/>
        <v>Saki Baba</v>
      </c>
      <c r="B324" s="4">
        <v>45949</v>
      </c>
      <c r="C324" t="s">
        <v>1206</v>
      </c>
      <c r="D324" t="s">
        <v>1207</v>
      </c>
      <c r="E324" t="s">
        <v>869</v>
      </c>
      <c r="F324" t="s">
        <v>1208</v>
      </c>
      <c r="I324" t="s">
        <v>1234</v>
      </c>
      <c r="J324" t="s">
        <v>798</v>
      </c>
      <c r="K324">
        <v>19</v>
      </c>
      <c r="L324">
        <v>66</v>
      </c>
      <c r="M324">
        <v>69</v>
      </c>
      <c r="N324">
        <v>74</v>
      </c>
      <c r="O324">
        <v>66</v>
      </c>
      <c r="Q324">
        <v>275</v>
      </c>
      <c r="R324">
        <v>71.36</v>
      </c>
      <c r="S324">
        <v>71.34</v>
      </c>
      <c r="T324">
        <v>68.12</v>
      </c>
      <c r="U324">
        <v>70.650000000000006</v>
      </c>
      <c r="V324">
        <v>73.540000000000006</v>
      </c>
      <c r="W324">
        <v>68.97</v>
      </c>
      <c r="Y324">
        <v>70.319999999999993</v>
      </c>
      <c r="Z324">
        <v>7</v>
      </c>
      <c r="AA324">
        <v>11</v>
      </c>
      <c r="AB324">
        <v>29</v>
      </c>
      <c r="AC324">
        <v>19</v>
      </c>
      <c r="AE324">
        <v>4</v>
      </c>
      <c r="AF324">
        <v>7</v>
      </c>
      <c r="AG324">
        <v>12</v>
      </c>
      <c r="AH324">
        <v>11</v>
      </c>
      <c r="AJ324">
        <v>19</v>
      </c>
      <c r="AM324" s="5"/>
      <c r="AO324" s="5"/>
    </row>
    <row r="325" spans="1:41" x14ac:dyDescent="0.25">
      <c r="A325" s="3" t="str">
        <f t="shared" si="5"/>
        <v>Gemma Dryburgh</v>
      </c>
      <c r="B325" s="4">
        <v>45949</v>
      </c>
      <c r="C325" t="s">
        <v>1206</v>
      </c>
      <c r="D325" t="s">
        <v>1207</v>
      </c>
      <c r="E325" t="s">
        <v>869</v>
      </c>
      <c r="F325" t="s">
        <v>1208</v>
      </c>
      <c r="I325" t="s">
        <v>1235</v>
      </c>
      <c r="J325" t="s">
        <v>1023</v>
      </c>
      <c r="K325">
        <v>19</v>
      </c>
      <c r="L325">
        <v>67</v>
      </c>
      <c r="M325">
        <v>68</v>
      </c>
      <c r="N325">
        <v>72</v>
      </c>
      <c r="O325">
        <v>68</v>
      </c>
      <c r="Q325">
        <v>275</v>
      </c>
      <c r="R325">
        <v>71.36</v>
      </c>
      <c r="S325">
        <v>71.34</v>
      </c>
      <c r="T325">
        <v>69.12</v>
      </c>
      <c r="U325">
        <v>69.650000000000006</v>
      </c>
      <c r="V325">
        <v>71.540000000000006</v>
      </c>
      <c r="W325">
        <v>70.97</v>
      </c>
      <c r="Y325">
        <v>70.319999999999993</v>
      </c>
      <c r="Z325">
        <v>12</v>
      </c>
      <c r="AA325">
        <v>11</v>
      </c>
      <c r="AB325">
        <v>14</v>
      </c>
      <c r="AC325">
        <v>19</v>
      </c>
      <c r="AE325">
        <v>5</v>
      </c>
      <c r="AF325">
        <v>7</v>
      </c>
      <c r="AG325">
        <v>10</v>
      </c>
      <c r="AH325">
        <v>11</v>
      </c>
      <c r="AJ325">
        <v>19</v>
      </c>
      <c r="AM325" s="5"/>
      <c r="AO325" s="5"/>
    </row>
    <row r="326" spans="1:41" x14ac:dyDescent="0.25">
      <c r="A326" s="3" t="str">
        <f t="shared" si="5"/>
        <v>Brooke M. Henderson</v>
      </c>
      <c r="B326" s="4">
        <v>45949</v>
      </c>
      <c r="C326" t="s">
        <v>1206</v>
      </c>
      <c r="D326" t="s">
        <v>1207</v>
      </c>
      <c r="E326" t="s">
        <v>869</v>
      </c>
      <c r="F326" t="s">
        <v>1208</v>
      </c>
      <c r="I326" t="s">
        <v>1236</v>
      </c>
      <c r="J326" t="s">
        <v>1237</v>
      </c>
      <c r="K326">
        <v>19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71.36</v>
      </c>
      <c r="S326">
        <v>71.34</v>
      </c>
      <c r="T326">
        <v>69.12</v>
      </c>
      <c r="U326">
        <v>69.650000000000006</v>
      </c>
      <c r="V326">
        <v>70.540000000000006</v>
      </c>
      <c r="W326">
        <v>71.97</v>
      </c>
      <c r="Y326">
        <v>70.319999999999993</v>
      </c>
      <c r="Z326">
        <v>12</v>
      </c>
      <c r="AA326">
        <v>11</v>
      </c>
      <c r="AB326">
        <v>12</v>
      </c>
      <c r="AC326">
        <v>19</v>
      </c>
      <c r="AE326">
        <v>5</v>
      </c>
      <c r="AF326">
        <v>7</v>
      </c>
      <c r="AG326">
        <v>9</v>
      </c>
      <c r="AH326">
        <v>11</v>
      </c>
      <c r="AJ326">
        <v>19</v>
      </c>
      <c r="AM326" s="5"/>
      <c r="AO326" s="5"/>
    </row>
    <row r="327" spans="1:41" x14ac:dyDescent="0.25">
      <c r="A327" s="3" t="str">
        <f t="shared" si="5"/>
        <v>Jin Young Ko</v>
      </c>
      <c r="B327" s="4">
        <v>45949</v>
      </c>
      <c r="C327" t="s">
        <v>1206</v>
      </c>
      <c r="D327" t="s">
        <v>1207</v>
      </c>
      <c r="E327" t="s">
        <v>869</v>
      </c>
      <c r="F327" t="s">
        <v>1208</v>
      </c>
      <c r="I327" t="s">
        <v>884</v>
      </c>
      <c r="J327" t="s">
        <v>1238</v>
      </c>
      <c r="K327">
        <v>19</v>
      </c>
      <c r="L327">
        <v>69</v>
      </c>
      <c r="M327">
        <v>72</v>
      </c>
      <c r="N327">
        <v>70</v>
      </c>
      <c r="O327">
        <v>64</v>
      </c>
      <c r="Q327">
        <v>275</v>
      </c>
      <c r="R327">
        <v>71.36</v>
      </c>
      <c r="S327">
        <v>71.34</v>
      </c>
      <c r="T327">
        <v>71.12</v>
      </c>
      <c r="U327">
        <v>73.650000000000006</v>
      </c>
      <c r="V327">
        <v>69.540000000000006</v>
      </c>
      <c r="W327">
        <v>66.97</v>
      </c>
      <c r="Y327">
        <v>70.319999999999993</v>
      </c>
      <c r="Z327">
        <v>33</v>
      </c>
      <c r="AA327">
        <v>51</v>
      </c>
      <c r="AB327">
        <v>43</v>
      </c>
      <c r="AC327">
        <v>19</v>
      </c>
      <c r="AE327">
        <v>7</v>
      </c>
      <c r="AF327">
        <v>13</v>
      </c>
      <c r="AG327">
        <v>14</v>
      </c>
      <c r="AH327">
        <v>11</v>
      </c>
      <c r="AJ327">
        <v>19</v>
      </c>
      <c r="AM327" s="5"/>
      <c r="AO327" s="5"/>
    </row>
    <row r="328" spans="1:41" x14ac:dyDescent="0.25">
      <c r="A328" s="3" t="str">
        <f t="shared" si="5"/>
        <v>Soomin Oh</v>
      </c>
      <c r="B328" s="4">
        <v>45949</v>
      </c>
      <c r="C328" t="s">
        <v>1206</v>
      </c>
      <c r="D328" t="s">
        <v>1207</v>
      </c>
      <c r="E328" t="s">
        <v>869</v>
      </c>
      <c r="F328" t="s">
        <v>1208</v>
      </c>
      <c r="I328" t="s">
        <v>1012</v>
      </c>
      <c r="J328" t="s">
        <v>1239</v>
      </c>
      <c r="K328">
        <v>19</v>
      </c>
      <c r="L328">
        <v>69</v>
      </c>
      <c r="M328">
        <v>67</v>
      </c>
      <c r="N328">
        <v>70</v>
      </c>
      <c r="O328">
        <v>69</v>
      </c>
      <c r="Q328">
        <v>275</v>
      </c>
      <c r="R328">
        <v>71.36</v>
      </c>
      <c r="S328">
        <v>71.34</v>
      </c>
      <c r="T328">
        <v>71.12</v>
      </c>
      <c r="U328">
        <v>68.650000000000006</v>
      </c>
      <c r="V328">
        <v>69.540000000000006</v>
      </c>
      <c r="W328">
        <v>71.97</v>
      </c>
      <c r="Y328">
        <v>70.319999999999993</v>
      </c>
      <c r="Z328">
        <v>33</v>
      </c>
      <c r="AA328">
        <v>17</v>
      </c>
      <c r="AB328">
        <v>12</v>
      </c>
      <c r="AC328">
        <v>19</v>
      </c>
      <c r="AE328">
        <v>7</v>
      </c>
      <c r="AF328">
        <v>8</v>
      </c>
      <c r="AG328">
        <v>9</v>
      </c>
      <c r="AH328">
        <v>11</v>
      </c>
      <c r="AJ328">
        <v>19</v>
      </c>
    </row>
    <row r="329" spans="1:41" x14ac:dyDescent="0.25">
      <c r="A329" s="3" t="str">
        <f t="shared" si="5"/>
        <v>Manon De Roey</v>
      </c>
      <c r="B329" s="4">
        <v>45949</v>
      </c>
      <c r="C329" t="s">
        <v>1206</v>
      </c>
      <c r="D329" t="s">
        <v>1207</v>
      </c>
      <c r="E329" t="s">
        <v>869</v>
      </c>
      <c r="F329" t="s">
        <v>1208</v>
      </c>
      <c r="I329" t="s">
        <v>1240</v>
      </c>
      <c r="J329" t="s">
        <v>1241</v>
      </c>
      <c r="K329">
        <v>24</v>
      </c>
      <c r="L329">
        <v>67</v>
      </c>
      <c r="M329">
        <v>70</v>
      </c>
      <c r="N329">
        <v>71</v>
      </c>
      <c r="O329">
        <v>68</v>
      </c>
      <c r="Q329">
        <v>276</v>
      </c>
      <c r="R329">
        <v>71.36</v>
      </c>
      <c r="S329">
        <v>71.34</v>
      </c>
      <c r="T329">
        <v>69.12</v>
      </c>
      <c r="U329">
        <v>71.650000000000006</v>
      </c>
      <c r="V329">
        <v>70.540000000000006</v>
      </c>
      <c r="W329">
        <v>70.97</v>
      </c>
      <c r="Y329">
        <v>70.569999999999993</v>
      </c>
      <c r="Z329">
        <v>12</v>
      </c>
      <c r="AA329">
        <v>22</v>
      </c>
      <c r="AB329">
        <v>21</v>
      </c>
      <c r="AC329">
        <v>24</v>
      </c>
      <c r="AE329">
        <v>5</v>
      </c>
      <c r="AF329">
        <v>9</v>
      </c>
      <c r="AG329">
        <v>11</v>
      </c>
      <c r="AH329">
        <v>12</v>
      </c>
      <c r="AJ329">
        <v>24</v>
      </c>
      <c r="AM329" s="5"/>
      <c r="AO329" s="5"/>
    </row>
    <row r="330" spans="1:41" x14ac:dyDescent="0.25">
      <c r="A330" s="3" t="str">
        <f t="shared" si="5"/>
        <v>Eun-Hee Ji</v>
      </c>
      <c r="B330" s="4">
        <v>45949</v>
      </c>
      <c r="C330" t="s">
        <v>1206</v>
      </c>
      <c r="D330" t="s">
        <v>1207</v>
      </c>
      <c r="E330" t="s">
        <v>869</v>
      </c>
      <c r="F330" t="s">
        <v>1208</v>
      </c>
      <c r="I330" t="s">
        <v>912</v>
      </c>
      <c r="J330" t="s">
        <v>1242</v>
      </c>
      <c r="K330">
        <v>24</v>
      </c>
      <c r="L330">
        <v>69</v>
      </c>
      <c r="M330">
        <v>71</v>
      </c>
      <c r="N330">
        <v>72</v>
      </c>
      <c r="O330">
        <v>64</v>
      </c>
      <c r="Q330">
        <v>276</v>
      </c>
      <c r="R330">
        <v>71.36</v>
      </c>
      <c r="S330">
        <v>71.34</v>
      </c>
      <c r="T330">
        <v>71.12</v>
      </c>
      <c r="U330">
        <v>72.650000000000006</v>
      </c>
      <c r="V330">
        <v>71.540000000000006</v>
      </c>
      <c r="W330">
        <v>66.97</v>
      </c>
      <c r="Y330">
        <v>70.569999999999993</v>
      </c>
      <c r="Z330">
        <v>33</v>
      </c>
      <c r="AA330">
        <v>46</v>
      </c>
      <c r="AB330">
        <v>49</v>
      </c>
      <c r="AC330">
        <v>24</v>
      </c>
      <c r="AE330">
        <v>7</v>
      </c>
      <c r="AF330">
        <v>12</v>
      </c>
      <c r="AG330">
        <v>15</v>
      </c>
      <c r="AH330">
        <v>12</v>
      </c>
      <c r="AJ330">
        <v>24</v>
      </c>
      <c r="AM330" s="5"/>
      <c r="AO330" s="5"/>
    </row>
    <row r="331" spans="1:41" x14ac:dyDescent="0.25">
      <c r="A331" s="3" t="str">
        <f t="shared" si="5"/>
        <v>Minami Katsu</v>
      </c>
      <c r="B331" s="4">
        <v>45949</v>
      </c>
      <c r="C331" t="s">
        <v>1206</v>
      </c>
      <c r="D331" t="s">
        <v>1207</v>
      </c>
      <c r="E331" t="s">
        <v>869</v>
      </c>
      <c r="F331" t="s">
        <v>1208</v>
      </c>
      <c r="I331" t="s">
        <v>1243</v>
      </c>
      <c r="J331" t="s">
        <v>740</v>
      </c>
      <c r="K331">
        <v>24</v>
      </c>
      <c r="L331">
        <v>68</v>
      </c>
      <c r="M331">
        <v>71</v>
      </c>
      <c r="N331">
        <v>69</v>
      </c>
      <c r="O331">
        <v>68</v>
      </c>
      <c r="Q331">
        <v>276</v>
      </c>
      <c r="R331">
        <v>71.36</v>
      </c>
      <c r="S331">
        <v>71.34</v>
      </c>
      <c r="T331">
        <v>70.12</v>
      </c>
      <c r="U331">
        <v>72.650000000000006</v>
      </c>
      <c r="V331">
        <v>68.540000000000006</v>
      </c>
      <c r="W331">
        <v>70.97</v>
      </c>
      <c r="Y331">
        <v>70.569999999999993</v>
      </c>
      <c r="Z331">
        <v>22</v>
      </c>
      <c r="AA331">
        <v>36</v>
      </c>
      <c r="AB331">
        <v>21</v>
      </c>
      <c r="AC331">
        <v>24</v>
      </c>
      <c r="AE331">
        <v>6</v>
      </c>
      <c r="AF331">
        <v>11</v>
      </c>
      <c r="AG331">
        <v>11</v>
      </c>
      <c r="AH331">
        <v>12</v>
      </c>
      <c r="AJ331">
        <v>24</v>
      </c>
      <c r="AM331" s="5"/>
      <c r="AO331" s="5"/>
    </row>
    <row r="332" spans="1:41" x14ac:dyDescent="0.25">
      <c r="A332" s="3" t="str">
        <f t="shared" si="5"/>
        <v>Maja Stark</v>
      </c>
      <c r="B332" s="4">
        <v>45949</v>
      </c>
      <c r="C332" t="s">
        <v>1206</v>
      </c>
      <c r="D332" t="s">
        <v>1207</v>
      </c>
      <c r="E332" t="s">
        <v>869</v>
      </c>
      <c r="F332" t="s">
        <v>1208</v>
      </c>
      <c r="I332" t="s">
        <v>1244</v>
      </c>
      <c r="J332" t="s">
        <v>1245</v>
      </c>
      <c r="K332">
        <v>24</v>
      </c>
      <c r="L332">
        <v>67</v>
      </c>
      <c r="M332">
        <v>72</v>
      </c>
      <c r="N332">
        <v>69</v>
      </c>
      <c r="O332">
        <v>68</v>
      </c>
      <c r="Q332">
        <v>276</v>
      </c>
      <c r="R332">
        <v>71.36</v>
      </c>
      <c r="S332">
        <v>71.34</v>
      </c>
      <c r="T332">
        <v>69.12</v>
      </c>
      <c r="U332">
        <v>73.650000000000006</v>
      </c>
      <c r="V332">
        <v>68.540000000000006</v>
      </c>
      <c r="W332">
        <v>70.97</v>
      </c>
      <c r="Y332">
        <v>70.569999999999993</v>
      </c>
      <c r="Z332">
        <v>12</v>
      </c>
      <c r="AA332">
        <v>36</v>
      </c>
      <c r="AB332">
        <v>21</v>
      </c>
      <c r="AC332">
        <v>24</v>
      </c>
      <c r="AE332">
        <v>5</v>
      </c>
      <c r="AF332">
        <v>11</v>
      </c>
      <c r="AG332">
        <v>11</v>
      </c>
      <c r="AH332">
        <v>12</v>
      </c>
      <c r="AJ332">
        <v>24</v>
      </c>
      <c r="AM332" s="5"/>
      <c r="AO332" s="5"/>
    </row>
    <row r="333" spans="1:41" x14ac:dyDescent="0.25">
      <c r="A333" s="3" t="str">
        <f t="shared" si="5"/>
        <v>Miranda Wang</v>
      </c>
      <c r="B333" s="4">
        <v>45949</v>
      </c>
      <c r="C333" t="s">
        <v>1206</v>
      </c>
      <c r="D333" t="s">
        <v>1207</v>
      </c>
      <c r="E333" t="s">
        <v>869</v>
      </c>
      <c r="F333" t="s">
        <v>1208</v>
      </c>
      <c r="I333" t="s">
        <v>1246</v>
      </c>
      <c r="J333" t="s">
        <v>1247</v>
      </c>
      <c r="K333">
        <v>24</v>
      </c>
      <c r="L333">
        <v>68</v>
      </c>
      <c r="M333">
        <v>71</v>
      </c>
      <c r="N333">
        <v>68</v>
      </c>
      <c r="O333">
        <v>69</v>
      </c>
      <c r="Q333">
        <v>276</v>
      </c>
      <c r="R333">
        <v>71.36</v>
      </c>
      <c r="S333">
        <v>71.34</v>
      </c>
      <c r="T333">
        <v>70.12</v>
      </c>
      <c r="U333">
        <v>72.650000000000006</v>
      </c>
      <c r="V333">
        <v>67.540000000000006</v>
      </c>
      <c r="W333">
        <v>71.97</v>
      </c>
      <c r="Y333">
        <v>70.569999999999993</v>
      </c>
      <c r="Z333">
        <v>22</v>
      </c>
      <c r="AA333">
        <v>36</v>
      </c>
      <c r="AB333">
        <v>14</v>
      </c>
      <c r="AC333">
        <v>24</v>
      </c>
      <c r="AE333">
        <v>6</v>
      </c>
      <c r="AF333">
        <v>11</v>
      </c>
      <c r="AG333">
        <v>10</v>
      </c>
      <c r="AH333">
        <v>12</v>
      </c>
      <c r="AJ333">
        <v>24</v>
      </c>
      <c r="AM333" s="5"/>
      <c r="AO333" s="5"/>
    </row>
    <row r="334" spans="1:41" x14ac:dyDescent="0.25">
      <c r="A334" s="3" t="str">
        <f t="shared" si="5"/>
        <v>Lottie Woad</v>
      </c>
      <c r="B334" s="4">
        <v>45949</v>
      </c>
      <c r="C334" t="s">
        <v>1206</v>
      </c>
      <c r="D334" t="s">
        <v>1207</v>
      </c>
      <c r="E334" t="s">
        <v>869</v>
      </c>
      <c r="F334" t="s">
        <v>1208</v>
      </c>
      <c r="I334" t="s">
        <v>1248</v>
      </c>
      <c r="J334" t="s">
        <v>1249</v>
      </c>
      <c r="K334">
        <v>24</v>
      </c>
      <c r="L334">
        <v>71</v>
      </c>
      <c r="M334">
        <v>68</v>
      </c>
      <c r="N334">
        <v>71</v>
      </c>
      <c r="O334">
        <v>66</v>
      </c>
      <c r="Q334">
        <v>276</v>
      </c>
      <c r="R334">
        <v>71.36</v>
      </c>
      <c r="S334">
        <v>71.34</v>
      </c>
      <c r="T334">
        <v>73.12</v>
      </c>
      <c r="U334">
        <v>69.650000000000006</v>
      </c>
      <c r="V334">
        <v>70.540000000000006</v>
      </c>
      <c r="W334">
        <v>68.97</v>
      </c>
      <c r="Y334">
        <v>70.569999999999993</v>
      </c>
      <c r="Z334">
        <v>49</v>
      </c>
      <c r="AA334">
        <v>36</v>
      </c>
      <c r="AB334">
        <v>36</v>
      </c>
      <c r="AC334">
        <v>24</v>
      </c>
      <c r="AE334">
        <v>9</v>
      </c>
      <c r="AF334">
        <v>11</v>
      </c>
      <c r="AG334">
        <v>13</v>
      </c>
      <c r="AH334">
        <v>12</v>
      </c>
      <c r="AJ334">
        <v>24</v>
      </c>
      <c r="AM334" s="5"/>
      <c r="AO334" s="5"/>
    </row>
    <row r="335" spans="1:41" x14ac:dyDescent="0.25">
      <c r="A335" s="3" t="str">
        <f t="shared" si="5"/>
        <v>Ina Yoon</v>
      </c>
      <c r="B335" s="4">
        <v>45949</v>
      </c>
      <c r="C335" t="s">
        <v>1206</v>
      </c>
      <c r="D335" t="s">
        <v>1207</v>
      </c>
      <c r="E335" t="s">
        <v>869</v>
      </c>
      <c r="F335" t="s">
        <v>1208</v>
      </c>
      <c r="I335" t="s">
        <v>941</v>
      </c>
      <c r="J335" t="s">
        <v>1250</v>
      </c>
      <c r="K335">
        <v>24</v>
      </c>
      <c r="L335">
        <v>71</v>
      </c>
      <c r="M335">
        <v>67</v>
      </c>
      <c r="N335">
        <v>69</v>
      </c>
      <c r="O335">
        <v>69</v>
      </c>
      <c r="Q335">
        <v>276</v>
      </c>
      <c r="R335">
        <v>71.36</v>
      </c>
      <c r="S335">
        <v>71.34</v>
      </c>
      <c r="T335">
        <v>73.12</v>
      </c>
      <c r="U335">
        <v>68.650000000000006</v>
      </c>
      <c r="V335">
        <v>68.540000000000006</v>
      </c>
      <c r="W335">
        <v>71.97</v>
      </c>
      <c r="Y335">
        <v>70.569999999999993</v>
      </c>
      <c r="Z335">
        <v>49</v>
      </c>
      <c r="AA335">
        <v>28</v>
      </c>
      <c r="AB335">
        <v>14</v>
      </c>
      <c r="AC335">
        <v>24</v>
      </c>
      <c r="AE335">
        <v>9</v>
      </c>
      <c r="AF335">
        <v>10</v>
      </c>
      <c r="AG335">
        <v>10</v>
      </c>
      <c r="AH335">
        <v>12</v>
      </c>
      <c r="AJ335">
        <v>24</v>
      </c>
      <c r="AM335" s="5"/>
      <c r="AO335" s="5"/>
    </row>
    <row r="336" spans="1:41" x14ac:dyDescent="0.25">
      <c r="A336" s="3" t="str">
        <f t="shared" si="5"/>
        <v>Ashleigh Buhai</v>
      </c>
      <c r="B336" s="4">
        <v>45949</v>
      </c>
      <c r="C336" t="s">
        <v>1206</v>
      </c>
      <c r="D336" t="s">
        <v>1207</v>
      </c>
      <c r="E336" t="s">
        <v>869</v>
      </c>
      <c r="F336" t="s">
        <v>1208</v>
      </c>
      <c r="I336" t="s">
        <v>1251</v>
      </c>
      <c r="J336" t="s">
        <v>1252</v>
      </c>
      <c r="K336">
        <v>31</v>
      </c>
      <c r="L336">
        <v>70</v>
      </c>
      <c r="M336">
        <v>68</v>
      </c>
      <c r="N336">
        <v>72</v>
      </c>
      <c r="O336">
        <v>67</v>
      </c>
      <c r="Q336">
        <v>277</v>
      </c>
      <c r="R336">
        <v>71.36</v>
      </c>
      <c r="S336">
        <v>71.34</v>
      </c>
      <c r="T336">
        <v>72.12</v>
      </c>
      <c r="U336">
        <v>69.650000000000006</v>
      </c>
      <c r="V336">
        <v>71.540000000000006</v>
      </c>
      <c r="W336">
        <v>69.97</v>
      </c>
      <c r="Y336">
        <v>70.819999999999993</v>
      </c>
      <c r="Z336">
        <v>42</v>
      </c>
      <c r="AA336">
        <v>28</v>
      </c>
      <c r="AB336">
        <v>36</v>
      </c>
      <c r="AC336">
        <v>31</v>
      </c>
      <c r="AE336">
        <v>8</v>
      </c>
      <c r="AF336">
        <v>10</v>
      </c>
      <c r="AG336">
        <v>13</v>
      </c>
      <c r="AH336">
        <v>13</v>
      </c>
      <c r="AJ336">
        <v>31</v>
      </c>
      <c r="AM336" s="5"/>
      <c r="AO336" s="5"/>
    </row>
    <row r="337" spans="1:41" x14ac:dyDescent="0.25">
      <c r="A337" s="3" t="str">
        <f t="shared" si="5"/>
        <v>Linn Grant</v>
      </c>
      <c r="B337" s="4">
        <v>45949</v>
      </c>
      <c r="C337" t="s">
        <v>1206</v>
      </c>
      <c r="D337" t="s">
        <v>1207</v>
      </c>
      <c r="E337" t="s">
        <v>869</v>
      </c>
      <c r="F337" t="s">
        <v>1208</v>
      </c>
      <c r="I337" t="s">
        <v>1253</v>
      </c>
      <c r="J337" t="s">
        <v>1146</v>
      </c>
      <c r="K337">
        <v>31</v>
      </c>
      <c r="L337">
        <v>72</v>
      </c>
      <c r="M337">
        <v>63</v>
      </c>
      <c r="N337">
        <v>69</v>
      </c>
      <c r="O337">
        <v>73</v>
      </c>
      <c r="Q337">
        <v>277</v>
      </c>
      <c r="R337">
        <v>71.36</v>
      </c>
      <c r="S337">
        <v>71.34</v>
      </c>
      <c r="T337">
        <v>74.12</v>
      </c>
      <c r="U337">
        <v>64.650000000000006</v>
      </c>
      <c r="V337">
        <v>68.540000000000006</v>
      </c>
      <c r="W337">
        <v>75.97</v>
      </c>
      <c r="Y337">
        <v>70.819999999999993</v>
      </c>
      <c r="Z337">
        <v>63</v>
      </c>
      <c r="AA337">
        <v>11</v>
      </c>
      <c r="AB337">
        <v>8</v>
      </c>
      <c r="AC337">
        <v>31</v>
      </c>
      <c r="AE337">
        <v>10</v>
      </c>
      <c r="AF337">
        <v>7</v>
      </c>
      <c r="AG337">
        <v>7</v>
      </c>
      <c r="AH337">
        <v>13</v>
      </c>
      <c r="AJ337">
        <v>31</v>
      </c>
      <c r="AM337" s="5"/>
      <c r="AO337" s="5"/>
    </row>
    <row r="338" spans="1:41" x14ac:dyDescent="0.25">
      <c r="A338" s="3" t="str">
        <f t="shared" si="5"/>
        <v>Esther Henseleit</v>
      </c>
      <c r="B338" s="4">
        <v>45949</v>
      </c>
      <c r="C338" t="s">
        <v>1206</v>
      </c>
      <c r="D338" t="s">
        <v>1207</v>
      </c>
      <c r="E338" t="s">
        <v>869</v>
      </c>
      <c r="F338" t="s">
        <v>1208</v>
      </c>
      <c r="I338" t="s">
        <v>1254</v>
      </c>
      <c r="J338" t="s">
        <v>1255</v>
      </c>
      <c r="K338">
        <v>31</v>
      </c>
      <c r="L338">
        <v>70</v>
      </c>
      <c r="M338">
        <v>68</v>
      </c>
      <c r="N338">
        <v>71</v>
      </c>
      <c r="O338">
        <v>68</v>
      </c>
      <c r="Q338">
        <v>277</v>
      </c>
      <c r="R338">
        <v>71.36</v>
      </c>
      <c r="S338">
        <v>71.34</v>
      </c>
      <c r="T338">
        <v>72.12</v>
      </c>
      <c r="U338">
        <v>69.650000000000006</v>
      </c>
      <c r="V338">
        <v>70.540000000000006</v>
      </c>
      <c r="W338">
        <v>70.97</v>
      </c>
      <c r="Y338">
        <v>70.819999999999993</v>
      </c>
      <c r="Z338">
        <v>42</v>
      </c>
      <c r="AA338">
        <v>28</v>
      </c>
      <c r="AB338">
        <v>29</v>
      </c>
      <c r="AC338">
        <v>31</v>
      </c>
      <c r="AE338">
        <v>8</v>
      </c>
      <c r="AF338">
        <v>10</v>
      </c>
      <c r="AG338">
        <v>12</v>
      </c>
      <c r="AH338">
        <v>13</v>
      </c>
      <c r="AJ338">
        <v>31</v>
      </c>
      <c r="AM338" s="5"/>
      <c r="AO338" s="5"/>
    </row>
    <row r="339" spans="1:41" x14ac:dyDescent="0.25">
      <c r="A339" s="3" t="str">
        <f t="shared" si="5"/>
        <v>Jin Hee Im</v>
      </c>
      <c r="B339" s="4">
        <v>45949</v>
      </c>
      <c r="C339" t="s">
        <v>1206</v>
      </c>
      <c r="D339" t="s">
        <v>1207</v>
      </c>
      <c r="E339" t="s">
        <v>869</v>
      </c>
      <c r="F339" t="s">
        <v>1208</v>
      </c>
      <c r="I339" t="s">
        <v>1256</v>
      </c>
      <c r="J339" t="s">
        <v>1257</v>
      </c>
      <c r="K339">
        <v>31</v>
      </c>
      <c r="L339">
        <v>67</v>
      </c>
      <c r="M339">
        <v>68</v>
      </c>
      <c r="N339">
        <v>75</v>
      </c>
      <c r="O339">
        <v>67</v>
      </c>
      <c r="Q339">
        <v>277</v>
      </c>
      <c r="R339">
        <v>71.36</v>
      </c>
      <c r="S339">
        <v>71.34</v>
      </c>
      <c r="T339">
        <v>69.12</v>
      </c>
      <c r="U339">
        <v>69.650000000000006</v>
      </c>
      <c r="V339">
        <v>74.540000000000006</v>
      </c>
      <c r="W339">
        <v>69.97</v>
      </c>
      <c r="Y339">
        <v>70.819999999999993</v>
      </c>
      <c r="Z339">
        <v>12</v>
      </c>
      <c r="AA339">
        <v>11</v>
      </c>
      <c r="AB339">
        <v>36</v>
      </c>
      <c r="AC339">
        <v>31</v>
      </c>
      <c r="AE339">
        <v>5</v>
      </c>
      <c r="AF339">
        <v>7</v>
      </c>
      <c r="AG339">
        <v>13</v>
      </c>
      <c r="AH339">
        <v>13</v>
      </c>
      <c r="AJ339">
        <v>31</v>
      </c>
      <c r="AM339" s="5"/>
      <c r="AO339" s="5"/>
    </row>
    <row r="340" spans="1:41" x14ac:dyDescent="0.25">
      <c r="A340" s="3" t="str">
        <f t="shared" si="5"/>
        <v>Chisato Iwai</v>
      </c>
      <c r="B340" s="4">
        <v>45949</v>
      </c>
      <c r="C340" t="s">
        <v>1206</v>
      </c>
      <c r="D340" t="s">
        <v>1207</v>
      </c>
      <c r="E340" t="s">
        <v>869</v>
      </c>
      <c r="F340" t="s">
        <v>1208</v>
      </c>
      <c r="I340" t="s">
        <v>1258</v>
      </c>
      <c r="J340" t="s">
        <v>1259</v>
      </c>
      <c r="K340">
        <v>31</v>
      </c>
      <c r="L340">
        <v>69</v>
      </c>
      <c r="M340">
        <v>70</v>
      </c>
      <c r="N340">
        <v>71</v>
      </c>
      <c r="O340">
        <v>67</v>
      </c>
      <c r="Q340">
        <v>277</v>
      </c>
      <c r="R340">
        <v>71.36</v>
      </c>
      <c r="S340">
        <v>71.34</v>
      </c>
      <c r="T340">
        <v>71.12</v>
      </c>
      <c r="U340">
        <v>71.650000000000006</v>
      </c>
      <c r="V340">
        <v>70.540000000000006</v>
      </c>
      <c r="W340">
        <v>69.97</v>
      </c>
      <c r="Y340">
        <v>70.819999999999993</v>
      </c>
      <c r="Z340">
        <v>33</v>
      </c>
      <c r="AA340">
        <v>36</v>
      </c>
      <c r="AB340">
        <v>36</v>
      </c>
      <c r="AC340">
        <v>31</v>
      </c>
      <c r="AE340">
        <v>7</v>
      </c>
      <c r="AF340">
        <v>11</v>
      </c>
      <c r="AG340">
        <v>13</v>
      </c>
      <c r="AH340">
        <v>13</v>
      </c>
      <c r="AJ340">
        <v>31</v>
      </c>
      <c r="AM340" s="5"/>
      <c r="AO340" s="5"/>
    </row>
    <row r="341" spans="1:41" x14ac:dyDescent="0.25">
      <c r="A341" s="3" t="str">
        <f t="shared" si="5"/>
        <v>Jennifer Kupcho</v>
      </c>
      <c r="B341" s="4">
        <v>45949</v>
      </c>
      <c r="C341" t="s">
        <v>1206</v>
      </c>
      <c r="D341" t="s">
        <v>1207</v>
      </c>
      <c r="E341" t="s">
        <v>869</v>
      </c>
      <c r="F341" t="s">
        <v>1208</v>
      </c>
      <c r="I341" t="s">
        <v>1260</v>
      </c>
      <c r="J341" t="s">
        <v>1261</v>
      </c>
      <c r="K341">
        <v>31</v>
      </c>
      <c r="L341">
        <v>66</v>
      </c>
      <c r="M341">
        <v>72</v>
      </c>
      <c r="N341">
        <v>72</v>
      </c>
      <c r="O341">
        <v>67</v>
      </c>
      <c r="Q341">
        <v>277</v>
      </c>
      <c r="R341">
        <v>71.36</v>
      </c>
      <c r="S341">
        <v>71.34</v>
      </c>
      <c r="T341">
        <v>68.12</v>
      </c>
      <c r="U341">
        <v>73.650000000000006</v>
      </c>
      <c r="V341">
        <v>71.540000000000006</v>
      </c>
      <c r="W341">
        <v>69.97</v>
      </c>
      <c r="Y341">
        <v>70.819999999999993</v>
      </c>
      <c r="Z341">
        <v>7</v>
      </c>
      <c r="AA341">
        <v>28</v>
      </c>
      <c r="AB341">
        <v>36</v>
      </c>
      <c r="AC341">
        <v>31</v>
      </c>
      <c r="AE341">
        <v>4</v>
      </c>
      <c r="AF341">
        <v>10</v>
      </c>
      <c r="AG341">
        <v>13</v>
      </c>
      <c r="AH341">
        <v>13</v>
      </c>
      <c r="AJ341">
        <v>31</v>
      </c>
      <c r="AM341" s="5"/>
      <c r="AO341" s="5"/>
    </row>
    <row r="342" spans="1:41" x14ac:dyDescent="0.25">
      <c r="A342" s="3" t="str">
        <f t="shared" si="5"/>
        <v>Yan Liu</v>
      </c>
      <c r="B342" s="4">
        <v>45949</v>
      </c>
      <c r="C342" t="s">
        <v>1206</v>
      </c>
      <c r="D342" t="s">
        <v>1207</v>
      </c>
      <c r="E342" t="s">
        <v>869</v>
      </c>
      <c r="F342" t="s">
        <v>1208</v>
      </c>
      <c r="I342" t="s">
        <v>1262</v>
      </c>
      <c r="J342" t="s">
        <v>1263</v>
      </c>
      <c r="K342">
        <v>31</v>
      </c>
      <c r="L342">
        <v>71</v>
      </c>
      <c r="M342">
        <v>70</v>
      </c>
      <c r="N342">
        <v>67</v>
      </c>
      <c r="O342">
        <v>69</v>
      </c>
      <c r="Q342">
        <v>277</v>
      </c>
      <c r="R342">
        <v>71.36</v>
      </c>
      <c r="S342">
        <v>71.34</v>
      </c>
      <c r="T342">
        <v>73.12</v>
      </c>
      <c r="U342">
        <v>71.650000000000006</v>
      </c>
      <c r="V342">
        <v>66.540000000000006</v>
      </c>
      <c r="W342">
        <v>71.97</v>
      </c>
      <c r="Y342">
        <v>70.819999999999993</v>
      </c>
      <c r="Z342">
        <v>49</v>
      </c>
      <c r="AA342">
        <v>51</v>
      </c>
      <c r="AB342">
        <v>21</v>
      </c>
      <c r="AC342">
        <v>31</v>
      </c>
      <c r="AE342">
        <v>9</v>
      </c>
      <c r="AF342">
        <v>13</v>
      </c>
      <c r="AG342">
        <v>11</v>
      </c>
      <c r="AH342">
        <v>13</v>
      </c>
      <c r="AJ342">
        <v>31</v>
      </c>
      <c r="AM342" s="5"/>
      <c r="AO342" s="5"/>
    </row>
    <row r="343" spans="1:41" x14ac:dyDescent="0.25">
      <c r="A343" s="3" t="str">
        <f t="shared" si="5"/>
        <v>Cassie Porter</v>
      </c>
      <c r="B343" s="4">
        <v>45949</v>
      </c>
      <c r="C343" t="s">
        <v>1206</v>
      </c>
      <c r="D343" t="s">
        <v>1207</v>
      </c>
      <c r="E343" t="s">
        <v>869</v>
      </c>
      <c r="F343" t="s">
        <v>1208</v>
      </c>
      <c r="I343" t="s">
        <v>1264</v>
      </c>
      <c r="J343" t="s">
        <v>1265</v>
      </c>
      <c r="K343">
        <v>31</v>
      </c>
      <c r="L343">
        <v>69</v>
      </c>
      <c r="M343">
        <v>71</v>
      </c>
      <c r="N343">
        <v>69</v>
      </c>
      <c r="O343">
        <v>68</v>
      </c>
      <c r="Q343">
        <v>277</v>
      </c>
      <c r="R343">
        <v>71.36</v>
      </c>
      <c r="S343">
        <v>71.34</v>
      </c>
      <c r="T343">
        <v>71.12</v>
      </c>
      <c r="U343">
        <v>72.650000000000006</v>
      </c>
      <c r="V343">
        <v>68.540000000000006</v>
      </c>
      <c r="W343">
        <v>70.97</v>
      </c>
      <c r="Y343">
        <v>70.819999999999993</v>
      </c>
      <c r="Z343">
        <v>33</v>
      </c>
      <c r="AA343">
        <v>46</v>
      </c>
      <c r="AB343">
        <v>29</v>
      </c>
      <c r="AC343">
        <v>31</v>
      </c>
      <c r="AE343">
        <v>7</v>
      </c>
      <c r="AF343">
        <v>12</v>
      </c>
      <c r="AG343">
        <v>12</v>
      </c>
      <c r="AH343">
        <v>13</v>
      </c>
      <c r="AJ343">
        <v>31</v>
      </c>
      <c r="AM343" s="5"/>
      <c r="AO343" s="5"/>
    </row>
    <row r="344" spans="1:41" x14ac:dyDescent="0.25">
      <c r="A344" s="3" t="str">
        <f t="shared" si="5"/>
        <v>Weiwei Zhang</v>
      </c>
      <c r="B344" s="4">
        <v>45949</v>
      </c>
      <c r="C344" t="s">
        <v>1206</v>
      </c>
      <c r="D344" t="s">
        <v>1207</v>
      </c>
      <c r="E344" t="s">
        <v>869</v>
      </c>
      <c r="F344" t="s">
        <v>1208</v>
      </c>
      <c r="I344" t="s">
        <v>1266</v>
      </c>
      <c r="J344" t="s">
        <v>1267</v>
      </c>
      <c r="K344">
        <v>31</v>
      </c>
      <c r="L344">
        <v>67</v>
      </c>
      <c r="M344">
        <v>69</v>
      </c>
      <c r="N344">
        <v>72</v>
      </c>
      <c r="O344">
        <v>69</v>
      </c>
      <c r="Q344">
        <v>277</v>
      </c>
      <c r="R344">
        <v>71.36</v>
      </c>
      <c r="S344">
        <v>71.34</v>
      </c>
      <c r="T344">
        <v>69.12</v>
      </c>
      <c r="U344">
        <v>70.650000000000006</v>
      </c>
      <c r="V344">
        <v>71.540000000000006</v>
      </c>
      <c r="W344">
        <v>71.97</v>
      </c>
      <c r="Y344">
        <v>70.819999999999993</v>
      </c>
      <c r="Z344">
        <v>12</v>
      </c>
      <c r="AA344">
        <v>17</v>
      </c>
      <c r="AB344">
        <v>21</v>
      </c>
      <c r="AC344">
        <v>31</v>
      </c>
      <c r="AE344">
        <v>5</v>
      </c>
      <c r="AF344">
        <v>8</v>
      </c>
      <c r="AG344">
        <v>11</v>
      </c>
      <c r="AH344">
        <v>13</v>
      </c>
      <c r="AJ344">
        <v>31</v>
      </c>
      <c r="AM344" s="5"/>
      <c r="AO344" s="5"/>
    </row>
    <row r="345" spans="1:41" x14ac:dyDescent="0.25">
      <c r="A345" s="3" t="str">
        <f t="shared" si="5"/>
        <v>Allisen Corpuz</v>
      </c>
      <c r="B345" s="4">
        <v>45949</v>
      </c>
      <c r="C345" t="s">
        <v>1206</v>
      </c>
      <c r="D345" t="s">
        <v>1207</v>
      </c>
      <c r="E345" t="s">
        <v>869</v>
      </c>
      <c r="F345" t="s">
        <v>1208</v>
      </c>
      <c r="I345" t="s">
        <v>1268</v>
      </c>
      <c r="J345" t="s">
        <v>1269</v>
      </c>
      <c r="K345">
        <v>40</v>
      </c>
      <c r="L345">
        <v>73</v>
      </c>
      <c r="M345">
        <v>66</v>
      </c>
      <c r="N345">
        <v>74</v>
      </c>
      <c r="O345">
        <v>65</v>
      </c>
      <c r="Q345">
        <v>278</v>
      </c>
      <c r="R345">
        <v>71.36</v>
      </c>
      <c r="S345">
        <v>71.34</v>
      </c>
      <c r="T345">
        <v>75.12</v>
      </c>
      <c r="U345">
        <v>67.650000000000006</v>
      </c>
      <c r="V345">
        <v>73.540000000000006</v>
      </c>
      <c r="W345">
        <v>67.97</v>
      </c>
      <c r="Y345">
        <v>71.069999999999993</v>
      </c>
      <c r="Z345">
        <v>69</v>
      </c>
      <c r="AA345">
        <v>36</v>
      </c>
      <c r="AB345">
        <v>52</v>
      </c>
      <c r="AC345">
        <v>40</v>
      </c>
      <c r="AE345">
        <v>11</v>
      </c>
      <c r="AF345">
        <v>11</v>
      </c>
      <c r="AG345">
        <v>16</v>
      </c>
      <c r="AH345">
        <v>14</v>
      </c>
      <c r="AJ345">
        <v>40</v>
      </c>
      <c r="AM345" s="5"/>
      <c r="AO345" s="5"/>
    </row>
    <row r="346" spans="1:41" x14ac:dyDescent="0.25">
      <c r="A346" s="3" t="str">
        <f t="shared" si="5"/>
        <v>Nataliya Guseva</v>
      </c>
      <c r="B346" s="4">
        <v>45949</v>
      </c>
      <c r="C346" t="s">
        <v>1206</v>
      </c>
      <c r="D346" t="s">
        <v>1207</v>
      </c>
      <c r="E346" t="s">
        <v>869</v>
      </c>
      <c r="F346" t="s">
        <v>1208</v>
      </c>
      <c r="I346" t="s">
        <v>1270</v>
      </c>
      <c r="J346" t="s">
        <v>1271</v>
      </c>
      <c r="K346">
        <v>40</v>
      </c>
      <c r="L346">
        <v>71</v>
      </c>
      <c r="M346">
        <v>71</v>
      </c>
      <c r="N346">
        <v>70</v>
      </c>
      <c r="O346">
        <v>66</v>
      </c>
      <c r="Q346">
        <v>278</v>
      </c>
      <c r="R346">
        <v>71.36</v>
      </c>
      <c r="S346">
        <v>71.34</v>
      </c>
      <c r="T346">
        <v>73.12</v>
      </c>
      <c r="U346">
        <v>72.650000000000006</v>
      </c>
      <c r="V346">
        <v>69.540000000000006</v>
      </c>
      <c r="W346">
        <v>68.97</v>
      </c>
      <c r="Y346">
        <v>71.069999999999993</v>
      </c>
      <c r="Z346">
        <v>49</v>
      </c>
      <c r="AA346">
        <v>59</v>
      </c>
      <c r="AB346">
        <v>49</v>
      </c>
      <c r="AC346">
        <v>40</v>
      </c>
      <c r="AE346">
        <v>9</v>
      </c>
      <c r="AF346">
        <v>14</v>
      </c>
      <c r="AG346">
        <v>15</v>
      </c>
      <c r="AH346">
        <v>14</v>
      </c>
      <c r="AJ346">
        <v>40</v>
      </c>
      <c r="AM346" s="5"/>
      <c r="AO346" s="5"/>
    </row>
    <row r="347" spans="1:41" x14ac:dyDescent="0.25">
      <c r="A347" s="3" t="str">
        <f t="shared" si="5"/>
        <v>Auston Kim</v>
      </c>
      <c r="B347" s="4">
        <v>45949</v>
      </c>
      <c r="C347" t="s">
        <v>1206</v>
      </c>
      <c r="D347" t="s">
        <v>1207</v>
      </c>
      <c r="E347" t="s">
        <v>869</v>
      </c>
      <c r="F347" t="s">
        <v>1208</v>
      </c>
      <c r="I347" t="s">
        <v>900</v>
      </c>
      <c r="J347" t="s">
        <v>1272</v>
      </c>
      <c r="K347">
        <v>40</v>
      </c>
      <c r="L347">
        <v>69</v>
      </c>
      <c r="M347">
        <v>72</v>
      </c>
      <c r="N347">
        <v>72</v>
      </c>
      <c r="O347">
        <v>65</v>
      </c>
      <c r="Q347">
        <v>278</v>
      </c>
      <c r="R347">
        <v>71.36</v>
      </c>
      <c r="S347">
        <v>71.34</v>
      </c>
      <c r="T347">
        <v>71.12</v>
      </c>
      <c r="U347">
        <v>73.650000000000006</v>
      </c>
      <c r="V347">
        <v>71.540000000000006</v>
      </c>
      <c r="W347">
        <v>67.97</v>
      </c>
      <c r="Y347">
        <v>71.069999999999993</v>
      </c>
      <c r="Z347">
        <v>33</v>
      </c>
      <c r="AA347">
        <v>51</v>
      </c>
      <c r="AB347">
        <v>52</v>
      </c>
      <c r="AC347">
        <v>40</v>
      </c>
      <c r="AE347">
        <v>7</v>
      </c>
      <c r="AF347">
        <v>13</v>
      </c>
      <c r="AG347">
        <v>16</v>
      </c>
      <c r="AH347">
        <v>14</v>
      </c>
      <c r="AJ347">
        <v>40</v>
      </c>
      <c r="AM347" s="5"/>
      <c r="AO347" s="5"/>
    </row>
    <row r="348" spans="1:41" x14ac:dyDescent="0.25">
      <c r="A348" s="3" t="str">
        <f t="shared" si="5"/>
        <v>Lucy Li</v>
      </c>
      <c r="B348" s="4">
        <v>45949</v>
      </c>
      <c r="C348" t="s">
        <v>1206</v>
      </c>
      <c r="D348" t="s">
        <v>1207</v>
      </c>
      <c r="E348" t="s">
        <v>869</v>
      </c>
      <c r="F348" t="s">
        <v>1208</v>
      </c>
      <c r="I348" t="s">
        <v>1273</v>
      </c>
      <c r="J348" t="s">
        <v>1274</v>
      </c>
      <c r="K348">
        <v>40</v>
      </c>
      <c r="L348">
        <v>68</v>
      </c>
      <c r="M348">
        <v>70</v>
      </c>
      <c r="N348">
        <v>70</v>
      </c>
      <c r="O348">
        <v>70</v>
      </c>
      <c r="Q348">
        <v>278</v>
      </c>
      <c r="R348">
        <v>71.36</v>
      </c>
      <c r="S348">
        <v>71.34</v>
      </c>
      <c r="T348">
        <v>70.12</v>
      </c>
      <c r="U348">
        <v>71.650000000000006</v>
      </c>
      <c r="V348">
        <v>69.540000000000006</v>
      </c>
      <c r="W348">
        <v>72.97</v>
      </c>
      <c r="Y348">
        <v>71.069999999999993</v>
      </c>
      <c r="Z348">
        <v>22</v>
      </c>
      <c r="AA348">
        <v>28</v>
      </c>
      <c r="AB348">
        <v>21</v>
      </c>
      <c r="AC348">
        <v>40</v>
      </c>
      <c r="AE348">
        <v>6</v>
      </c>
      <c r="AF348">
        <v>10</v>
      </c>
      <c r="AG348">
        <v>11</v>
      </c>
      <c r="AH348">
        <v>14</v>
      </c>
      <c r="AJ348">
        <v>40</v>
      </c>
      <c r="AM348" s="5"/>
      <c r="AO348" s="5"/>
    </row>
    <row r="349" spans="1:41" x14ac:dyDescent="0.25">
      <c r="A349" s="3" t="str">
        <f t="shared" si="5"/>
        <v>Miyu Yamashita</v>
      </c>
      <c r="B349" s="4">
        <v>45949</v>
      </c>
      <c r="C349" t="s">
        <v>1206</v>
      </c>
      <c r="D349" t="s">
        <v>1207</v>
      </c>
      <c r="E349" t="s">
        <v>869</v>
      </c>
      <c r="F349" t="s">
        <v>1208</v>
      </c>
      <c r="I349" t="s">
        <v>1275</v>
      </c>
      <c r="J349" t="s">
        <v>831</v>
      </c>
      <c r="K349">
        <v>40</v>
      </c>
      <c r="L349">
        <v>68</v>
      </c>
      <c r="M349">
        <v>66</v>
      </c>
      <c r="N349">
        <v>77</v>
      </c>
      <c r="O349">
        <v>67</v>
      </c>
      <c r="Q349">
        <v>278</v>
      </c>
      <c r="R349">
        <v>71.36</v>
      </c>
      <c r="S349">
        <v>71.34</v>
      </c>
      <c r="T349">
        <v>70.12</v>
      </c>
      <c r="U349">
        <v>67.650000000000006</v>
      </c>
      <c r="V349">
        <v>76.540000000000006</v>
      </c>
      <c r="W349">
        <v>69.97</v>
      </c>
      <c r="Y349">
        <v>71.069999999999993</v>
      </c>
      <c r="Z349">
        <v>22</v>
      </c>
      <c r="AA349">
        <v>6</v>
      </c>
      <c r="AB349">
        <v>43</v>
      </c>
      <c r="AC349">
        <v>40</v>
      </c>
      <c r="AE349">
        <v>6</v>
      </c>
      <c r="AF349">
        <v>6</v>
      </c>
      <c r="AG349">
        <v>14</v>
      </c>
      <c r="AH349">
        <v>14</v>
      </c>
      <c r="AJ349">
        <v>40</v>
      </c>
      <c r="AM349" s="5"/>
      <c r="AO349" s="5"/>
    </row>
    <row r="350" spans="1:41" x14ac:dyDescent="0.25">
      <c r="A350" s="3" t="str">
        <f t="shared" si="5"/>
        <v>Gurleen Kaur</v>
      </c>
      <c r="B350" s="4">
        <v>45949</v>
      </c>
      <c r="C350" t="s">
        <v>1206</v>
      </c>
      <c r="D350" t="s">
        <v>1207</v>
      </c>
      <c r="E350" t="s">
        <v>869</v>
      </c>
      <c r="F350" t="s">
        <v>1208</v>
      </c>
      <c r="I350" t="s">
        <v>1276</v>
      </c>
      <c r="J350" t="s">
        <v>1277</v>
      </c>
      <c r="K350">
        <v>45</v>
      </c>
      <c r="L350">
        <v>66</v>
      </c>
      <c r="M350">
        <v>71</v>
      </c>
      <c r="N350">
        <v>72</v>
      </c>
      <c r="O350">
        <v>70</v>
      </c>
      <c r="Q350">
        <v>279</v>
      </c>
      <c r="R350">
        <v>71.36</v>
      </c>
      <c r="S350">
        <v>71.34</v>
      </c>
      <c r="T350">
        <v>68.12</v>
      </c>
      <c r="U350">
        <v>72.650000000000006</v>
      </c>
      <c r="V350">
        <v>71.540000000000006</v>
      </c>
      <c r="W350">
        <v>72.97</v>
      </c>
      <c r="Y350">
        <v>71.319999999999993</v>
      </c>
      <c r="Z350">
        <v>7</v>
      </c>
      <c r="AA350">
        <v>22</v>
      </c>
      <c r="AB350">
        <v>29</v>
      </c>
      <c r="AC350">
        <v>45</v>
      </c>
      <c r="AE350">
        <v>4</v>
      </c>
      <c r="AF350">
        <v>9</v>
      </c>
      <c r="AG350">
        <v>12</v>
      </c>
      <c r="AH350">
        <v>15</v>
      </c>
      <c r="AJ350">
        <v>45</v>
      </c>
      <c r="AM350" s="5"/>
      <c r="AO350" s="5"/>
    </row>
    <row r="351" spans="1:41" x14ac:dyDescent="0.25">
      <c r="A351" s="3" t="str">
        <f t="shared" si="5"/>
        <v>Mi Hyang Lee</v>
      </c>
      <c r="B351" s="4">
        <v>45949</v>
      </c>
      <c r="C351" t="s">
        <v>1206</v>
      </c>
      <c r="D351" t="s">
        <v>1207</v>
      </c>
      <c r="E351" t="s">
        <v>869</v>
      </c>
      <c r="F351" t="s">
        <v>1208</v>
      </c>
      <c r="I351" t="s">
        <v>871</v>
      </c>
      <c r="J351" t="s">
        <v>1278</v>
      </c>
      <c r="K351">
        <v>45</v>
      </c>
      <c r="L351">
        <v>71</v>
      </c>
      <c r="M351">
        <v>70</v>
      </c>
      <c r="N351">
        <v>70</v>
      </c>
      <c r="O351">
        <v>68</v>
      </c>
      <c r="Q351">
        <v>279</v>
      </c>
      <c r="R351">
        <v>71.36</v>
      </c>
      <c r="S351">
        <v>71.34</v>
      </c>
      <c r="T351">
        <v>73.12</v>
      </c>
      <c r="U351">
        <v>71.650000000000006</v>
      </c>
      <c r="V351">
        <v>69.540000000000006</v>
      </c>
      <c r="W351">
        <v>70.97</v>
      </c>
      <c r="Y351">
        <v>71.319999999999993</v>
      </c>
      <c r="Z351">
        <v>49</v>
      </c>
      <c r="AA351">
        <v>51</v>
      </c>
      <c r="AB351">
        <v>43</v>
      </c>
      <c r="AC351">
        <v>45</v>
      </c>
      <c r="AE351">
        <v>9</v>
      </c>
      <c r="AF351">
        <v>13</v>
      </c>
      <c r="AG351">
        <v>14</v>
      </c>
      <c r="AH351">
        <v>15</v>
      </c>
      <c r="AJ351">
        <v>45</v>
      </c>
      <c r="AM351" s="5"/>
      <c r="AO351" s="5"/>
    </row>
    <row r="352" spans="1:41" x14ac:dyDescent="0.25">
      <c r="A352" s="3" t="str">
        <f t="shared" si="5"/>
        <v>Gaby Lopez</v>
      </c>
      <c r="B352" s="4">
        <v>45949</v>
      </c>
      <c r="C352" t="s">
        <v>1206</v>
      </c>
      <c r="D352" t="s">
        <v>1207</v>
      </c>
      <c r="E352" t="s">
        <v>869</v>
      </c>
      <c r="F352" t="s">
        <v>1208</v>
      </c>
      <c r="I352" t="s">
        <v>1279</v>
      </c>
      <c r="J352" t="s">
        <v>1280</v>
      </c>
      <c r="K352">
        <v>45</v>
      </c>
      <c r="L352">
        <v>69</v>
      </c>
      <c r="M352">
        <v>68</v>
      </c>
      <c r="N352">
        <v>74</v>
      </c>
      <c r="O352">
        <v>68</v>
      </c>
      <c r="Q352">
        <v>279</v>
      </c>
      <c r="R352">
        <v>71.36</v>
      </c>
      <c r="S352">
        <v>71.34</v>
      </c>
      <c r="T352">
        <v>71.12</v>
      </c>
      <c r="U352">
        <v>69.650000000000006</v>
      </c>
      <c r="V352">
        <v>73.540000000000006</v>
      </c>
      <c r="W352">
        <v>70.97</v>
      </c>
      <c r="Y352">
        <v>71.319999999999993</v>
      </c>
      <c r="Z352">
        <v>33</v>
      </c>
      <c r="AA352">
        <v>22</v>
      </c>
      <c r="AB352">
        <v>43</v>
      </c>
      <c r="AC352">
        <v>45</v>
      </c>
      <c r="AE352">
        <v>7</v>
      </c>
      <c r="AF352">
        <v>9</v>
      </c>
      <c r="AG352">
        <v>14</v>
      </c>
      <c r="AH352">
        <v>15</v>
      </c>
      <c r="AJ352">
        <v>45</v>
      </c>
      <c r="AM352" s="5"/>
      <c r="AO352" s="5"/>
    </row>
    <row r="353" spans="1:41" x14ac:dyDescent="0.25">
      <c r="A353" s="3" t="str">
        <f t="shared" si="5"/>
        <v>Haeran Ryu</v>
      </c>
      <c r="B353" s="4">
        <v>45949</v>
      </c>
      <c r="C353" t="s">
        <v>1206</v>
      </c>
      <c r="D353" t="s">
        <v>1207</v>
      </c>
      <c r="E353" t="s">
        <v>869</v>
      </c>
      <c r="F353" t="s">
        <v>1208</v>
      </c>
      <c r="I353" t="s">
        <v>745</v>
      </c>
      <c r="J353" t="s">
        <v>1281</v>
      </c>
      <c r="K353">
        <v>45</v>
      </c>
      <c r="L353">
        <v>68</v>
      </c>
      <c r="M353">
        <v>70</v>
      </c>
      <c r="N353">
        <v>73</v>
      </c>
      <c r="O353">
        <v>68</v>
      </c>
      <c r="Q353">
        <v>279</v>
      </c>
      <c r="R353">
        <v>71.36</v>
      </c>
      <c r="S353">
        <v>71.34</v>
      </c>
      <c r="T353">
        <v>70.12</v>
      </c>
      <c r="U353">
        <v>71.650000000000006</v>
      </c>
      <c r="V353">
        <v>72.540000000000006</v>
      </c>
      <c r="W353">
        <v>70.97</v>
      </c>
      <c r="Y353">
        <v>71.319999999999993</v>
      </c>
      <c r="Z353">
        <v>22</v>
      </c>
      <c r="AA353">
        <v>28</v>
      </c>
      <c r="AB353">
        <v>43</v>
      </c>
      <c r="AC353">
        <v>45</v>
      </c>
      <c r="AE353">
        <v>6</v>
      </c>
      <c r="AF353">
        <v>10</v>
      </c>
      <c r="AG353">
        <v>14</v>
      </c>
      <c r="AH353">
        <v>15</v>
      </c>
      <c r="AJ353">
        <v>45</v>
      </c>
      <c r="AM353" s="5"/>
      <c r="AO353" s="5"/>
    </row>
    <row r="354" spans="1:41" x14ac:dyDescent="0.25">
      <c r="A354" s="3" t="str">
        <f t="shared" si="5"/>
        <v>Sarah Schmelzel</v>
      </c>
      <c r="B354" s="4">
        <v>45949</v>
      </c>
      <c r="C354" t="s">
        <v>1206</v>
      </c>
      <c r="D354" t="s">
        <v>1207</v>
      </c>
      <c r="E354" t="s">
        <v>869</v>
      </c>
      <c r="F354" t="s">
        <v>1208</v>
      </c>
      <c r="I354" t="s">
        <v>1282</v>
      </c>
      <c r="J354" t="s">
        <v>1163</v>
      </c>
      <c r="K354">
        <v>49</v>
      </c>
      <c r="L354">
        <v>74</v>
      </c>
      <c r="M354">
        <v>66</v>
      </c>
      <c r="N354">
        <v>72</v>
      </c>
      <c r="O354">
        <v>68</v>
      </c>
      <c r="Q354">
        <v>280</v>
      </c>
      <c r="R354">
        <v>71.36</v>
      </c>
      <c r="S354">
        <v>71.34</v>
      </c>
      <c r="T354">
        <v>76.12</v>
      </c>
      <c r="U354">
        <v>67.650000000000006</v>
      </c>
      <c r="V354">
        <v>71.540000000000006</v>
      </c>
      <c r="W354">
        <v>70.97</v>
      </c>
      <c r="Y354">
        <v>71.569999999999993</v>
      </c>
      <c r="Z354">
        <v>77</v>
      </c>
      <c r="AA354">
        <v>46</v>
      </c>
      <c r="AB354">
        <v>49</v>
      </c>
      <c r="AC354">
        <v>49</v>
      </c>
      <c r="AE354">
        <v>12</v>
      </c>
      <c r="AF354">
        <v>12</v>
      </c>
      <c r="AG354">
        <v>15</v>
      </c>
      <c r="AH354">
        <v>16</v>
      </c>
      <c r="AJ354">
        <v>49</v>
      </c>
      <c r="AM354" s="5"/>
      <c r="AO354" s="5"/>
    </row>
    <row r="355" spans="1:41" x14ac:dyDescent="0.25">
      <c r="A355" s="3" t="str">
        <f t="shared" si="5"/>
        <v>Lauren Coughlin</v>
      </c>
      <c r="B355" s="4">
        <v>45949</v>
      </c>
      <c r="C355" t="s">
        <v>1206</v>
      </c>
      <c r="D355" t="s">
        <v>1207</v>
      </c>
      <c r="E355" t="s">
        <v>869</v>
      </c>
      <c r="F355" t="s">
        <v>1208</v>
      </c>
      <c r="I355" t="s">
        <v>1283</v>
      </c>
      <c r="J355" t="s">
        <v>1284</v>
      </c>
      <c r="K355">
        <v>50</v>
      </c>
      <c r="L355">
        <v>70</v>
      </c>
      <c r="M355">
        <v>69</v>
      </c>
      <c r="N355">
        <v>70</v>
      </c>
      <c r="O355">
        <v>72</v>
      </c>
      <c r="Q355">
        <v>281</v>
      </c>
      <c r="R355">
        <v>71.36</v>
      </c>
      <c r="S355">
        <v>71.34</v>
      </c>
      <c r="T355">
        <v>72.12</v>
      </c>
      <c r="U355">
        <v>70.650000000000006</v>
      </c>
      <c r="V355">
        <v>69.540000000000006</v>
      </c>
      <c r="W355">
        <v>74.97</v>
      </c>
      <c r="Y355">
        <v>71.819999999999993</v>
      </c>
      <c r="Z355">
        <v>42</v>
      </c>
      <c r="AA355">
        <v>36</v>
      </c>
      <c r="AB355">
        <v>29</v>
      </c>
      <c r="AC355">
        <v>50</v>
      </c>
      <c r="AE355">
        <v>8</v>
      </c>
      <c r="AF355">
        <v>11</v>
      </c>
      <c r="AG355">
        <v>12</v>
      </c>
      <c r="AH355">
        <v>17</v>
      </c>
      <c r="AJ355">
        <v>50</v>
      </c>
      <c r="AM355" s="5"/>
      <c r="AO355" s="5"/>
    </row>
    <row r="356" spans="1:41" x14ac:dyDescent="0.25">
      <c r="A356" s="3" t="str">
        <f t="shared" si="5"/>
        <v>Karis Davidson</v>
      </c>
      <c r="B356" s="4">
        <v>45949</v>
      </c>
      <c r="C356" t="s">
        <v>1206</v>
      </c>
      <c r="D356" t="s">
        <v>1207</v>
      </c>
      <c r="E356" t="s">
        <v>869</v>
      </c>
      <c r="F356" t="s">
        <v>1208</v>
      </c>
      <c r="I356" t="s">
        <v>1285</v>
      </c>
      <c r="J356" t="s">
        <v>1286</v>
      </c>
      <c r="K356">
        <v>51</v>
      </c>
      <c r="L356">
        <v>73</v>
      </c>
      <c r="M356">
        <v>69</v>
      </c>
      <c r="N356">
        <v>73</v>
      </c>
      <c r="O356">
        <v>67</v>
      </c>
      <c r="Q356">
        <v>282</v>
      </c>
      <c r="R356">
        <v>71.36</v>
      </c>
      <c r="S356">
        <v>71.34</v>
      </c>
      <c r="T356">
        <v>75.12</v>
      </c>
      <c r="U356">
        <v>70.650000000000006</v>
      </c>
      <c r="V356">
        <v>72.540000000000006</v>
      </c>
      <c r="W356">
        <v>69.97</v>
      </c>
      <c r="Y356">
        <v>72.069999999999993</v>
      </c>
      <c r="Z356">
        <v>69</v>
      </c>
      <c r="AA356">
        <v>59</v>
      </c>
      <c r="AB356">
        <v>59</v>
      </c>
      <c r="AC356">
        <v>51</v>
      </c>
      <c r="AE356">
        <v>11</v>
      </c>
      <c r="AF356">
        <v>14</v>
      </c>
      <c r="AG356">
        <v>18</v>
      </c>
      <c r="AH356">
        <v>18</v>
      </c>
      <c r="AJ356">
        <v>51</v>
      </c>
      <c r="AM356" s="5"/>
      <c r="AO356" s="5"/>
    </row>
    <row r="357" spans="1:41" x14ac:dyDescent="0.25">
      <c r="A357" s="3" t="str">
        <f t="shared" si="5"/>
        <v>Julia Lopez Ramirez</v>
      </c>
      <c r="B357" s="4">
        <v>45949</v>
      </c>
      <c r="C357" t="s">
        <v>1206</v>
      </c>
      <c r="D357" t="s">
        <v>1207</v>
      </c>
      <c r="E357" t="s">
        <v>869</v>
      </c>
      <c r="F357" t="s">
        <v>1208</v>
      </c>
      <c r="I357" t="s">
        <v>1287</v>
      </c>
      <c r="J357" t="s">
        <v>1288</v>
      </c>
      <c r="K357">
        <v>51</v>
      </c>
      <c r="L357">
        <v>73</v>
      </c>
      <c r="M357">
        <v>72</v>
      </c>
      <c r="N357">
        <v>71</v>
      </c>
      <c r="O357">
        <v>66</v>
      </c>
      <c r="Q357">
        <v>282</v>
      </c>
      <c r="R357">
        <v>71.36</v>
      </c>
      <c r="S357">
        <v>71.34</v>
      </c>
      <c r="T357">
        <v>75.12</v>
      </c>
      <c r="U357">
        <v>73.650000000000006</v>
      </c>
      <c r="V357">
        <v>70.540000000000006</v>
      </c>
      <c r="W357">
        <v>68.97</v>
      </c>
      <c r="Y357">
        <v>72.069999999999993</v>
      </c>
      <c r="Z357">
        <v>69</v>
      </c>
      <c r="AA357">
        <v>69</v>
      </c>
      <c r="AB357">
        <v>63</v>
      </c>
      <c r="AC357">
        <v>51</v>
      </c>
      <c r="AE357">
        <v>11</v>
      </c>
      <c r="AF357">
        <v>17</v>
      </c>
      <c r="AG357">
        <v>19</v>
      </c>
      <c r="AH357">
        <v>18</v>
      </c>
      <c r="AJ357">
        <v>51</v>
      </c>
      <c r="AM357" s="5"/>
      <c r="AO357" s="5"/>
    </row>
    <row r="358" spans="1:41" x14ac:dyDescent="0.25">
      <c r="A358" s="3" t="str">
        <f t="shared" si="5"/>
        <v>Madelene Sagstrom</v>
      </c>
      <c r="B358" s="4">
        <v>45949</v>
      </c>
      <c r="C358" t="s">
        <v>1206</v>
      </c>
      <c r="D358" t="s">
        <v>1207</v>
      </c>
      <c r="E358" t="s">
        <v>869</v>
      </c>
      <c r="F358" t="s">
        <v>1208</v>
      </c>
      <c r="I358" t="s">
        <v>1289</v>
      </c>
      <c r="J358" t="s">
        <v>1062</v>
      </c>
      <c r="K358">
        <v>51</v>
      </c>
      <c r="L358">
        <v>68</v>
      </c>
      <c r="M358">
        <v>68</v>
      </c>
      <c r="N358">
        <v>75</v>
      </c>
      <c r="O358">
        <v>71</v>
      </c>
      <c r="Q358">
        <v>282</v>
      </c>
      <c r="R358">
        <v>71.36</v>
      </c>
      <c r="S358">
        <v>71.34</v>
      </c>
      <c r="T358">
        <v>70.12</v>
      </c>
      <c r="U358">
        <v>69.650000000000006</v>
      </c>
      <c r="V358">
        <v>74.540000000000006</v>
      </c>
      <c r="W358">
        <v>73.97</v>
      </c>
      <c r="Y358">
        <v>72.069999999999993</v>
      </c>
      <c r="Z358">
        <v>22</v>
      </c>
      <c r="AA358">
        <v>17</v>
      </c>
      <c r="AB358">
        <v>43</v>
      </c>
      <c r="AC358">
        <v>51</v>
      </c>
      <c r="AE358">
        <v>6</v>
      </c>
      <c r="AF358">
        <v>8</v>
      </c>
      <c r="AG358">
        <v>14</v>
      </c>
      <c r="AH358">
        <v>18</v>
      </c>
      <c r="AJ358">
        <v>51</v>
      </c>
      <c r="AM358" s="5"/>
      <c r="AO358" s="5"/>
    </row>
    <row r="359" spans="1:41" x14ac:dyDescent="0.25">
      <c r="A359" s="3" t="str">
        <f t="shared" si="5"/>
        <v>Jenny Shin</v>
      </c>
      <c r="B359" s="4">
        <v>45949</v>
      </c>
      <c r="C359" t="s">
        <v>1206</v>
      </c>
      <c r="D359" t="s">
        <v>1207</v>
      </c>
      <c r="E359" t="s">
        <v>869</v>
      </c>
      <c r="F359" t="s">
        <v>1208</v>
      </c>
      <c r="I359" t="s">
        <v>935</v>
      </c>
      <c r="J359" t="s">
        <v>1290</v>
      </c>
      <c r="K359">
        <v>54</v>
      </c>
      <c r="L359">
        <v>69</v>
      </c>
      <c r="M359">
        <v>71</v>
      </c>
      <c r="N359">
        <v>74</v>
      </c>
      <c r="O359">
        <v>69</v>
      </c>
      <c r="Q359">
        <v>283</v>
      </c>
      <c r="R359">
        <v>71.36</v>
      </c>
      <c r="S359">
        <v>71.34</v>
      </c>
      <c r="T359">
        <v>71.12</v>
      </c>
      <c r="U359">
        <v>72.650000000000006</v>
      </c>
      <c r="V359">
        <v>73.540000000000006</v>
      </c>
      <c r="W359">
        <v>71.97</v>
      </c>
      <c r="Y359">
        <v>72.319999999999993</v>
      </c>
      <c r="Z359">
        <v>33</v>
      </c>
      <c r="AA359">
        <v>46</v>
      </c>
      <c r="AB359">
        <v>56</v>
      </c>
      <c r="AC359">
        <v>54</v>
      </c>
      <c r="AE359">
        <v>7</v>
      </c>
      <c r="AF359">
        <v>12</v>
      </c>
      <c r="AG359">
        <v>17</v>
      </c>
      <c r="AH359">
        <v>19</v>
      </c>
      <c r="AJ359">
        <v>54</v>
      </c>
      <c r="AM359" s="5"/>
      <c r="AO359" s="5"/>
    </row>
    <row r="360" spans="1:41" x14ac:dyDescent="0.25">
      <c r="A360" s="3" t="str">
        <f t="shared" si="5"/>
        <v>Chanettee Wannasaen</v>
      </c>
      <c r="B360" s="4">
        <v>45949</v>
      </c>
      <c r="C360" t="s">
        <v>1206</v>
      </c>
      <c r="D360" t="s">
        <v>1207</v>
      </c>
      <c r="E360" t="s">
        <v>869</v>
      </c>
      <c r="F360" t="s">
        <v>1208</v>
      </c>
      <c r="I360" t="s">
        <v>1291</v>
      </c>
      <c r="J360" t="s">
        <v>1292</v>
      </c>
      <c r="K360">
        <v>54</v>
      </c>
      <c r="L360">
        <v>65</v>
      </c>
      <c r="M360">
        <v>73</v>
      </c>
      <c r="N360">
        <v>72</v>
      </c>
      <c r="O360">
        <v>73</v>
      </c>
      <c r="Q360">
        <v>283</v>
      </c>
      <c r="R360">
        <v>71.36</v>
      </c>
      <c r="S360">
        <v>71.34</v>
      </c>
      <c r="T360">
        <v>67.12</v>
      </c>
      <c r="U360">
        <v>74.650000000000006</v>
      </c>
      <c r="V360">
        <v>71.540000000000006</v>
      </c>
      <c r="W360">
        <v>75.97</v>
      </c>
      <c r="Y360">
        <v>72.319999999999993</v>
      </c>
      <c r="Z360">
        <v>4</v>
      </c>
      <c r="AA360">
        <v>28</v>
      </c>
      <c r="AB360">
        <v>36</v>
      </c>
      <c r="AC360">
        <v>54</v>
      </c>
      <c r="AE360">
        <v>3</v>
      </c>
      <c r="AF360">
        <v>10</v>
      </c>
      <c r="AG360">
        <v>13</v>
      </c>
      <c r="AH360">
        <v>19</v>
      </c>
      <c r="AJ360">
        <v>54</v>
      </c>
      <c r="AM360" s="5"/>
      <c r="AO360" s="5"/>
    </row>
    <row r="361" spans="1:41" x14ac:dyDescent="0.25">
      <c r="A361" s="3" t="str">
        <f t="shared" si="5"/>
        <v>Kristen Gillman</v>
      </c>
      <c r="B361" s="4">
        <v>45949</v>
      </c>
      <c r="C361" t="s">
        <v>1206</v>
      </c>
      <c r="D361" t="s">
        <v>1207</v>
      </c>
      <c r="E361" t="s">
        <v>869</v>
      </c>
      <c r="F361" t="s">
        <v>1208</v>
      </c>
      <c r="I361" t="s">
        <v>1293</v>
      </c>
      <c r="J361" t="s">
        <v>1294</v>
      </c>
      <c r="K361">
        <v>56</v>
      </c>
      <c r="L361">
        <v>73</v>
      </c>
      <c r="M361">
        <v>73</v>
      </c>
      <c r="N361">
        <v>69</v>
      </c>
      <c r="O361">
        <v>69</v>
      </c>
      <c r="Q361">
        <v>284</v>
      </c>
      <c r="R361">
        <v>71.36</v>
      </c>
      <c r="S361">
        <v>71.34</v>
      </c>
      <c r="T361">
        <v>75.12</v>
      </c>
      <c r="U361">
        <v>74.650000000000006</v>
      </c>
      <c r="V361">
        <v>68.540000000000006</v>
      </c>
      <c r="W361">
        <v>71.97</v>
      </c>
      <c r="Y361">
        <v>72.569999999999993</v>
      </c>
      <c r="Z361">
        <v>69</v>
      </c>
      <c r="AA361">
        <v>75</v>
      </c>
      <c r="AB361">
        <v>59</v>
      </c>
      <c r="AC361">
        <v>56</v>
      </c>
      <c r="AE361">
        <v>11</v>
      </c>
      <c r="AF361">
        <v>18</v>
      </c>
      <c r="AG361">
        <v>18</v>
      </c>
      <c r="AH361">
        <v>20</v>
      </c>
      <c r="AJ361">
        <v>56</v>
      </c>
      <c r="AM361" s="5"/>
      <c r="AO361" s="5"/>
    </row>
    <row r="362" spans="1:41" x14ac:dyDescent="0.25">
      <c r="A362" s="3" t="str">
        <f t="shared" si="5"/>
        <v>Grace Kim</v>
      </c>
      <c r="B362" s="4">
        <v>45949</v>
      </c>
      <c r="C362" t="s">
        <v>1206</v>
      </c>
      <c r="D362" t="s">
        <v>1207</v>
      </c>
      <c r="E362" t="s">
        <v>869</v>
      </c>
      <c r="F362" t="s">
        <v>1208</v>
      </c>
      <c r="I362" t="s">
        <v>900</v>
      </c>
      <c r="J362" t="s">
        <v>1295</v>
      </c>
      <c r="K362">
        <v>56</v>
      </c>
      <c r="L362">
        <v>72</v>
      </c>
      <c r="M362">
        <v>70</v>
      </c>
      <c r="N362">
        <v>76</v>
      </c>
      <c r="O362">
        <v>66</v>
      </c>
      <c r="Q362">
        <v>284</v>
      </c>
      <c r="R362">
        <v>71.36</v>
      </c>
      <c r="S362">
        <v>71.34</v>
      </c>
      <c r="T362">
        <v>74.12</v>
      </c>
      <c r="U362">
        <v>71.650000000000006</v>
      </c>
      <c r="V362">
        <v>75.540000000000006</v>
      </c>
      <c r="W362">
        <v>68.97</v>
      </c>
      <c r="Y362">
        <v>72.569999999999993</v>
      </c>
      <c r="Z362">
        <v>63</v>
      </c>
      <c r="AA362">
        <v>59</v>
      </c>
      <c r="AB362">
        <v>69</v>
      </c>
      <c r="AC362">
        <v>56</v>
      </c>
      <c r="AE362">
        <v>10</v>
      </c>
      <c r="AF362">
        <v>14</v>
      </c>
      <c r="AG362">
        <v>21</v>
      </c>
      <c r="AH362">
        <v>20</v>
      </c>
      <c r="AJ362">
        <v>56</v>
      </c>
      <c r="AM362" s="5"/>
      <c r="AO362" s="5"/>
    </row>
    <row r="363" spans="1:41" x14ac:dyDescent="0.25">
      <c r="A363" s="3" t="str">
        <f t="shared" si="5"/>
        <v>Leona Maguire</v>
      </c>
      <c r="B363" s="4">
        <v>45949</v>
      </c>
      <c r="C363" t="s">
        <v>1206</v>
      </c>
      <c r="D363" t="s">
        <v>1207</v>
      </c>
      <c r="E363" t="s">
        <v>869</v>
      </c>
      <c r="F363" t="s">
        <v>1208</v>
      </c>
      <c r="I363" t="s">
        <v>1296</v>
      </c>
      <c r="J363" t="s">
        <v>1297</v>
      </c>
      <c r="K363">
        <v>56</v>
      </c>
      <c r="L363">
        <v>70</v>
      </c>
      <c r="M363">
        <v>74</v>
      </c>
      <c r="N363">
        <v>69</v>
      </c>
      <c r="O363">
        <v>71</v>
      </c>
      <c r="Q363">
        <v>284</v>
      </c>
      <c r="R363">
        <v>71.36</v>
      </c>
      <c r="S363">
        <v>71.34</v>
      </c>
      <c r="T363">
        <v>72.12</v>
      </c>
      <c r="U363">
        <v>75.650000000000006</v>
      </c>
      <c r="V363">
        <v>68.540000000000006</v>
      </c>
      <c r="W363">
        <v>73.97</v>
      </c>
      <c r="Y363">
        <v>72.569999999999993</v>
      </c>
      <c r="Z363">
        <v>42</v>
      </c>
      <c r="AA363">
        <v>67</v>
      </c>
      <c r="AB363">
        <v>52</v>
      </c>
      <c r="AC363">
        <v>56</v>
      </c>
      <c r="AE363">
        <v>8</v>
      </c>
      <c r="AF363">
        <v>16</v>
      </c>
      <c r="AG363">
        <v>16</v>
      </c>
      <c r="AH363">
        <v>20</v>
      </c>
      <c r="AJ363">
        <v>56</v>
      </c>
      <c r="AM363" s="5"/>
      <c r="AO363" s="5"/>
    </row>
    <row r="364" spans="1:41" x14ac:dyDescent="0.25">
      <c r="A364" s="3" t="str">
        <f t="shared" si="5"/>
        <v>Pauline Roussin-Bouchard</v>
      </c>
      <c r="B364" s="4">
        <v>45949</v>
      </c>
      <c r="C364" t="s">
        <v>1206</v>
      </c>
      <c r="D364" t="s">
        <v>1207</v>
      </c>
      <c r="E364" t="s">
        <v>869</v>
      </c>
      <c r="F364" t="s">
        <v>1208</v>
      </c>
      <c r="I364" t="s">
        <v>1298</v>
      </c>
      <c r="J364" t="s">
        <v>1299</v>
      </c>
      <c r="K364">
        <v>56</v>
      </c>
      <c r="L364">
        <v>73</v>
      </c>
      <c r="M364">
        <v>71</v>
      </c>
      <c r="N364">
        <v>71</v>
      </c>
      <c r="O364">
        <v>69</v>
      </c>
      <c r="Q364">
        <v>284</v>
      </c>
      <c r="R364">
        <v>71.36</v>
      </c>
      <c r="S364">
        <v>71.34</v>
      </c>
      <c r="T364">
        <v>75.12</v>
      </c>
      <c r="U364">
        <v>72.650000000000006</v>
      </c>
      <c r="V364">
        <v>70.540000000000006</v>
      </c>
      <c r="W364">
        <v>71.97</v>
      </c>
      <c r="Y364">
        <v>72.569999999999993</v>
      </c>
      <c r="Z364">
        <v>69</v>
      </c>
      <c r="AA364">
        <v>67</v>
      </c>
      <c r="AB364">
        <v>59</v>
      </c>
      <c r="AC364">
        <v>56</v>
      </c>
      <c r="AE364">
        <v>11</v>
      </c>
      <c r="AF364">
        <v>16</v>
      </c>
      <c r="AG364">
        <v>18</v>
      </c>
      <c r="AH364">
        <v>20</v>
      </c>
      <c r="AJ364">
        <v>56</v>
      </c>
      <c r="AM364" s="5"/>
      <c r="AO364" s="5"/>
    </row>
    <row r="365" spans="1:41" x14ac:dyDescent="0.25">
      <c r="A365" s="3" t="str">
        <f t="shared" si="5"/>
        <v>Yuri Yoshida</v>
      </c>
      <c r="B365" s="4">
        <v>45949</v>
      </c>
      <c r="C365" t="s">
        <v>1206</v>
      </c>
      <c r="D365" t="s">
        <v>1207</v>
      </c>
      <c r="E365" t="s">
        <v>869</v>
      </c>
      <c r="F365" t="s">
        <v>1208</v>
      </c>
      <c r="I365" t="s">
        <v>730</v>
      </c>
      <c r="J365" t="s">
        <v>1300</v>
      </c>
      <c r="K365">
        <v>56</v>
      </c>
      <c r="L365">
        <v>71</v>
      </c>
      <c r="M365">
        <v>70</v>
      </c>
      <c r="N365">
        <v>72</v>
      </c>
      <c r="O365">
        <v>71</v>
      </c>
      <c r="Q365">
        <v>284</v>
      </c>
      <c r="R365">
        <v>71.36</v>
      </c>
      <c r="S365">
        <v>71.34</v>
      </c>
      <c r="T365">
        <v>73.12</v>
      </c>
      <c r="U365">
        <v>71.650000000000006</v>
      </c>
      <c r="V365">
        <v>71.540000000000006</v>
      </c>
      <c r="W365">
        <v>73.97</v>
      </c>
      <c r="Y365">
        <v>72.569999999999993</v>
      </c>
      <c r="Z365">
        <v>49</v>
      </c>
      <c r="AA365">
        <v>51</v>
      </c>
      <c r="AB365">
        <v>52</v>
      </c>
      <c r="AC365">
        <v>56</v>
      </c>
      <c r="AE365">
        <v>9</v>
      </c>
      <c r="AF365">
        <v>13</v>
      </c>
      <c r="AG365">
        <v>16</v>
      </c>
      <c r="AH365">
        <v>20</v>
      </c>
      <c r="AJ365">
        <v>56</v>
      </c>
      <c r="AM365" s="5"/>
      <c r="AO365" s="5"/>
    </row>
    <row r="366" spans="1:41" x14ac:dyDescent="0.25">
      <c r="A366" s="3" t="str">
        <f t="shared" si="5"/>
        <v>Sung Hyun Park</v>
      </c>
      <c r="B366" s="4">
        <v>45949</v>
      </c>
      <c r="C366" t="s">
        <v>1206</v>
      </c>
      <c r="D366" t="s">
        <v>1207</v>
      </c>
      <c r="E366" t="s">
        <v>869</v>
      </c>
      <c r="F366" t="s">
        <v>1208</v>
      </c>
      <c r="I366" t="s">
        <v>873</v>
      </c>
      <c r="J366" t="s">
        <v>1301</v>
      </c>
      <c r="K366">
        <v>61</v>
      </c>
      <c r="L366">
        <v>72</v>
      </c>
      <c r="M366">
        <v>69</v>
      </c>
      <c r="N366">
        <v>73</v>
      </c>
      <c r="O366">
        <v>71</v>
      </c>
      <c r="Q366">
        <v>285</v>
      </c>
      <c r="R366">
        <v>71.36</v>
      </c>
      <c r="S366">
        <v>71.34</v>
      </c>
      <c r="T366">
        <v>74.12</v>
      </c>
      <c r="U366">
        <v>70.650000000000006</v>
      </c>
      <c r="V366">
        <v>72.540000000000006</v>
      </c>
      <c r="W366">
        <v>73.97</v>
      </c>
      <c r="Y366">
        <v>72.819999999999993</v>
      </c>
      <c r="Z366">
        <v>63</v>
      </c>
      <c r="AA366">
        <v>51</v>
      </c>
      <c r="AB366">
        <v>56</v>
      </c>
      <c r="AC366">
        <v>61</v>
      </c>
      <c r="AE366">
        <v>10</v>
      </c>
      <c r="AF366">
        <v>13</v>
      </c>
      <c r="AG366">
        <v>17</v>
      </c>
      <c r="AH366">
        <v>21</v>
      </c>
      <c r="AJ366">
        <v>61</v>
      </c>
      <c r="AM366" s="5"/>
      <c r="AO366" s="5"/>
    </row>
    <row r="367" spans="1:41" x14ac:dyDescent="0.25">
      <c r="A367" s="3" t="str">
        <f t="shared" si="5"/>
        <v>Gabriela Ruffels</v>
      </c>
      <c r="B367" s="4">
        <v>45949</v>
      </c>
      <c r="C367" t="s">
        <v>1206</v>
      </c>
      <c r="D367" t="s">
        <v>1207</v>
      </c>
      <c r="E367" t="s">
        <v>869</v>
      </c>
      <c r="F367" t="s">
        <v>1208</v>
      </c>
      <c r="I367" t="s">
        <v>1302</v>
      </c>
      <c r="J367" t="s">
        <v>1303</v>
      </c>
      <c r="K367">
        <v>61</v>
      </c>
      <c r="L367">
        <v>72</v>
      </c>
      <c r="M367">
        <v>73</v>
      </c>
      <c r="N367">
        <v>71</v>
      </c>
      <c r="O367">
        <v>69</v>
      </c>
      <c r="Q367">
        <v>285</v>
      </c>
      <c r="R367">
        <v>71.36</v>
      </c>
      <c r="S367">
        <v>71.34</v>
      </c>
      <c r="T367">
        <v>74.12</v>
      </c>
      <c r="U367">
        <v>74.650000000000006</v>
      </c>
      <c r="V367">
        <v>70.540000000000006</v>
      </c>
      <c r="W367">
        <v>71.97</v>
      </c>
      <c r="Y367">
        <v>72.819999999999993</v>
      </c>
      <c r="Z367">
        <v>63</v>
      </c>
      <c r="AA367">
        <v>69</v>
      </c>
      <c r="AB367">
        <v>63</v>
      </c>
      <c r="AC367">
        <v>61</v>
      </c>
      <c r="AE367">
        <v>10</v>
      </c>
      <c r="AF367">
        <v>17</v>
      </c>
      <c r="AG367">
        <v>19</v>
      </c>
      <c r="AH367">
        <v>21</v>
      </c>
      <c r="AJ367">
        <v>61</v>
      </c>
      <c r="AM367" s="5"/>
      <c r="AO367" s="5"/>
    </row>
    <row r="368" spans="1:41" x14ac:dyDescent="0.25">
      <c r="A368" s="3" t="str">
        <f t="shared" si="5"/>
        <v>Lilia Vu</v>
      </c>
      <c r="B368" s="4">
        <v>45949</v>
      </c>
      <c r="C368" t="s">
        <v>1206</v>
      </c>
      <c r="D368" t="s">
        <v>1207</v>
      </c>
      <c r="E368" t="s">
        <v>869</v>
      </c>
      <c r="F368" t="s">
        <v>1208</v>
      </c>
      <c r="I368" t="s">
        <v>1304</v>
      </c>
      <c r="J368" t="s">
        <v>1305</v>
      </c>
      <c r="K368">
        <v>61</v>
      </c>
      <c r="L368">
        <v>71</v>
      </c>
      <c r="M368">
        <v>70</v>
      </c>
      <c r="N368">
        <v>69</v>
      </c>
      <c r="O368">
        <v>75</v>
      </c>
      <c r="Q368">
        <v>285</v>
      </c>
      <c r="R368">
        <v>71.36</v>
      </c>
      <c r="S368">
        <v>71.34</v>
      </c>
      <c r="T368">
        <v>73.12</v>
      </c>
      <c r="U368">
        <v>71.650000000000006</v>
      </c>
      <c r="V368">
        <v>68.540000000000006</v>
      </c>
      <c r="W368">
        <v>77.97</v>
      </c>
      <c r="Y368">
        <v>72.819999999999993</v>
      </c>
      <c r="Z368">
        <v>49</v>
      </c>
      <c r="AA368">
        <v>51</v>
      </c>
      <c r="AB368">
        <v>36</v>
      </c>
      <c r="AC368">
        <v>61</v>
      </c>
      <c r="AE368">
        <v>9</v>
      </c>
      <c r="AF368">
        <v>13</v>
      </c>
      <c r="AG368">
        <v>13</v>
      </c>
      <c r="AH368">
        <v>21</v>
      </c>
      <c r="AJ368">
        <v>61</v>
      </c>
      <c r="AM368" s="5"/>
      <c r="AO368" s="5"/>
    </row>
    <row r="369" spans="1:41" x14ac:dyDescent="0.25">
      <c r="A369" s="3" t="str">
        <f t="shared" si="5"/>
        <v>In Gee Chun</v>
      </c>
      <c r="B369" s="4">
        <v>45949</v>
      </c>
      <c r="C369" t="s">
        <v>1206</v>
      </c>
      <c r="D369" t="s">
        <v>1207</v>
      </c>
      <c r="E369" t="s">
        <v>869</v>
      </c>
      <c r="F369" t="s">
        <v>1208</v>
      </c>
      <c r="I369" t="s">
        <v>1181</v>
      </c>
      <c r="J369" t="s">
        <v>1306</v>
      </c>
      <c r="K369">
        <v>64</v>
      </c>
      <c r="L369">
        <v>71</v>
      </c>
      <c r="M369">
        <v>74</v>
      </c>
      <c r="N369">
        <v>71</v>
      </c>
      <c r="O369">
        <v>70</v>
      </c>
      <c r="Q369">
        <v>286</v>
      </c>
      <c r="R369">
        <v>71.36</v>
      </c>
      <c r="S369">
        <v>71.34</v>
      </c>
      <c r="T369">
        <v>73.12</v>
      </c>
      <c r="U369">
        <v>75.650000000000006</v>
      </c>
      <c r="V369">
        <v>70.540000000000006</v>
      </c>
      <c r="W369">
        <v>72.97</v>
      </c>
      <c r="Y369">
        <v>73.069999999999993</v>
      </c>
      <c r="Z369">
        <v>49</v>
      </c>
      <c r="AA369">
        <v>69</v>
      </c>
      <c r="AB369">
        <v>63</v>
      </c>
      <c r="AC369">
        <v>64</v>
      </c>
      <c r="AE369">
        <v>9</v>
      </c>
      <c r="AF369">
        <v>17</v>
      </c>
      <c r="AG369">
        <v>19</v>
      </c>
      <c r="AH369">
        <v>22</v>
      </c>
      <c r="AJ369">
        <v>64</v>
      </c>
      <c r="AM369" s="5"/>
      <c r="AO369" s="5"/>
    </row>
    <row r="370" spans="1:41" x14ac:dyDescent="0.25">
      <c r="A370" s="3" t="str">
        <f t="shared" si="5"/>
        <v>Jeongeun Lee6</v>
      </c>
      <c r="B370" s="4">
        <v>45949</v>
      </c>
      <c r="C370" t="s">
        <v>1206</v>
      </c>
      <c r="D370" t="s">
        <v>1207</v>
      </c>
      <c r="E370" t="s">
        <v>869</v>
      </c>
      <c r="F370" t="s">
        <v>1208</v>
      </c>
      <c r="I370" t="s">
        <v>1307</v>
      </c>
      <c r="J370" t="s">
        <v>1308</v>
      </c>
      <c r="K370">
        <v>64</v>
      </c>
      <c r="L370">
        <v>71</v>
      </c>
      <c r="M370">
        <v>71</v>
      </c>
      <c r="N370">
        <v>77</v>
      </c>
      <c r="O370">
        <v>67</v>
      </c>
      <c r="Q370">
        <v>286</v>
      </c>
      <c r="R370">
        <v>71.36</v>
      </c>
      <c r="S370">
        <v>71.34</v>
      </c>
      <c r="T370">
        <v>73.12</v>
      </c>
      <c r="U370">
        <v>72.650000000000006</v>
      </c>
      <c r="V370">
        <v>76.540000000000006</v>
      </c>
      <c r="W370">
        <v>69.97</v>
      </c>
      <c r="Y370">
        <v>73.069999999999993</v>
      </c>
      <c r="Z370">
        <v>49</v>
      </c>
      <c r="AA370">
        <v>59</v>
      </c>
      <c r="AB370">
        <v>71</v>
      </c>
      <c r="AC370">
        <v>64</v>
      </c>
      <c r="AE370">
        <v>9</v>
      </c>
      <c r="AF370">
        <v>14</v>
      </c>
      <c r="AG370">
        <v>22</v>
      </c>
      <c r="AH370">
        <v>22</v>
      </c>
      <c r="AJ370">
        <v>64</v>
      </c>
      <c r="AM370" s="5"/>
      <c r="AO370" s="5"/>
    </row>
    <row r="371" spans="1:41" x14ac:dyDescent="0.25">
      <c r="A371" s="3" t="str">
        <f t="shared" si="5"/>
        <v>Mary Liu</v>
      </c>
      <c r="B371" s="4">
        <v>45949</v>
      </c>
      <c r="C371" t="s">
        <v>1206</v>
      </c>
      <c r="D371" t="s">
        <v>1207</v>
      </c>
      <c r="E371" t="s">
        <v>869</v>
      </c>
      <c r="F371" t="s">
        <v>1208</v>
      </c>
      <c r="I371" t="s">
        <v>1262</v>
      </c>
      <c r="J371" t="s">
        <v>1309</v>
      </c>
      <c r="K371">
        <v>64</v>
      </c>
      <c r="L371">
        <v>70</v>
      </c>
      <c r="M371">
        <v>70</v>
      </c>
      <c r="N371">
        <v>74</v>
      </c>
      <c r="O371">
        <v>72</v>
      </c>
      <c r="Q371">
        <v>286</v>
      </c>
      <c r="R371">
        <v>71.36</v>
      </c>
      <c r="S371">
        <v>71.34</v>
      </c>
      <c r="T371">
        <v>72.12</v>
      </c>
      <c r="U371">
        <v>71.650000000000006</v>
      </c>
      <c r="V371">
        <v>73.540000000000006</v>
      </c>
      <c r="W371">
        <v>74.97</v>
      </c>
      <c r="Y371">
        <v>73.069999999999993</v>
      </c>
      <c r="Z371">
        <v>42</v>
      </c>
      <c r="AA371">
        <v>46</v>
      </c>
      <c r="AB371">
        <v>56</v>
      </c>
      <c r="AC371">
        <v>64</v>
      </c>
      <c r="AE371">
        <v>8</v>
      </c>
      <c r="AF371">
        <v>12</v>
      </c>
      <c r="AG371">
        <v>17</v>
      </c>
      <c r="AH371">
        <v>22</v>
      </c>
      <c r="AJ371">
        <v>64</v>
      </c>
      <c r="AM371" s="5"/>
      <c r="AO371" s="5"/>
    </row>
    <row r="372" spans="1:41" x14ac:dyDescent="0.25">
      <c r="A372" s="3" t="str">
        <f t="shared" si="5"/>
        <v>Jenny Bae</v>
      </c>
      <c r="B372" s="4">
        <v>45949</v>
      </c>
      <c r="C372" t="s">
        <v>1206</v>
      </c>
      <c r="D372" t="s">
        <v>1207</v>
      </c>
      <c r="E372" t="s">
        <v>869</v>
      </c>
      <c r="F372" t="s">
        <v>1208</v>
      </c>
      <c r="I372" t="s">
        <v>749</v>
      </c>
      <c r="J372" t="s">
        <v>1290</v>
      </c>
      <c r="K372">
        <v>67</v>
      </c>
      <c r="L372">
        <v>71</v>
      </c>
      <c r="M372">
        <v>74</v>
      </c>
      <c r="N372">
        <v>72</v>
      </c>
      <c r="O372">
        <v>70</v>
      </c>
      <c r="Q372">
        <v>287</v>
      </c>
      <c r="R372">
        <v>71.36</v>
      </c>
      <c r="S372">
        <v>71.34</v>
      </c>
      <c r="T372">
        <v>73.12</v>
      </c>
      <c r="U372">
        <v>75.650000000000006</v>
      </c>
      <c r="V372">
        <v>71.540000000000006</v>
      </c>
      <c r="W372">
        <v>72.97</v>
      </c>
      <c r="Y372">
        <v>73.319999999999993</v>
      </c>
      <c r="Z372">
        <v>49</v>
      </c>
      <c r="AA372">
        <v>69</v>
      </c>
      <c r="AB372">
        <v>67</v>
      </c>
      <c r="AC372">
        <v>67</v>
      </c>
      <c r="AE372">
        <v>9</v>
      </c>
      <c r="AF372">
        <v>17</v>
      </c>
      <c r="AG372">
        <v>20</v>
      </c>
      <c r="AH372">
        <v>23</v>
      </c>
      <c r="AJ372">
        <v>67</v>
      </c>
      <c r="AM372" s="5"/>
      <c r="AO372" s="5"/>
    </row>
    <row r="373" spans="1:41" x14ac:dyDescent="0.25">
      <c r="A373" s="3" t="str">
        <f t="shared" si="5"/>
        <v>Carlota Ciganda</v>
      </c>
      <c r="B373" s="4">
        <v>45949</v>
      </c>
      <c r="C373" t="s">
        <v>1206</v>
      </c>
      <c r="D373" t="s">
        <v>1207</v>
      </c>
      <c r="E373" t="s">
        <v>869</v>
      </c>
      <c r="F373" t="s">
        <v>1208</v>
      </c>
      <c r="I373" t="s">
        <v>1310</v>
      </c>
      <c r="J373" t="s">
        <v>1311</v>
      </c>
      <c r="K373">
        <v>67</v>
      </c>
      <c r="L373">
        <v>73</v>
      </c>
      <c r="M373">
        <v>72</v>
      </c>
      <c r="N373">
        <v>74</v>
      </c>
      <c r="O373">
        <v>68</v>
      </c>
      <c r="Q373">
        <v>287</v>
      </c>
      <c r="R373">
        <v>71.36</v>
      </c>
      <c r="S373">
        <v>71.34</v>
      </c>
      <c r="T373">
        <v>75.12</v>
      </c>
      <c r="U373">
        <v>73.650000000000006</v>
      </c>
      <c r="V373">
        <v>73.540000000000006</v>
      </c>
      <c r="W373">
        <v>70.97</v>
      </c>
      <c r="Y373">
        <v>73.319999999999993</v>
      </c>
      <c r="Z373">
        <v>69</v>
      </c>
      <c r="AA373">
        <v>69</v>
      </c>
      <c r="AB373">
        <v>71</v>
      </c>
      <c r="AC373">
        <v>67</v>
      </c>
      <c r="AE373">
        <v>11</v>
      </c>
      <c r="AF373">
        <v>17</v>
      </c>
      <c r="AG373">
        <v>22</v>
      </c>
      <c r="AH373">
        <v>23</v>
      </c>
      <c r="AJ373">
        <v>67</v>
      </c>
      <c r="AM373" s="5"/>
      <c r="AO373" s="5"/>
    </row>
    <row r="374" spans="1:41" x14ac:dyDescent="0.25">
      <c r="A374" s="3" t="str">
        <f t="shared" si="5"/>
        <v>Kumkang Park</v>
      </c>
      <c r="B374" s="4">
        <v>45949</v>
      </c>
      <c r="C374" t="s">
        <v>1206</v>
      </c>
      <c r="D374" t="s">
        <v>1207</v>
      </c>
      <c r="E374" t="s">
        <v>869</v>
      </c>
      <c r="F374" t="s">
        <v>1208</v>
      </c>
      <c r="I374" t="s">
        <v>873</v>
      </c>
      <c r="J374" t="s">
        <v>1312</v>
      </c>
      <c r="K374">
        <v>67</v>
      </c>
      <c r="L374">
        <v>74</v>
      </c>
      <c r="M374">
        <v>69</v>
      </c>
      <c r="N374">
        <v>72</v>
      </c>
      <c r="O374">
        <v>72</v>
      </c>
      <c r="Q374">
        <v>287</v>
      </c>
      <c r="R374">
        <v>71.36</v>
      </c>
      <c r="S374">
        <v>71.34</v>
      </c>
      <c r="T374">
        <v>76.12</v>
      </c>
      <c r="U374">
        <v>70.650000000000006</v>
      </c>
      <c r="V374">
        <v>71.540000000000006</v>
      </c>
      <c r="W374">
        <v>74.97</v>
      </c>
      <c r="Y374">
        <v>73.319999999999993</v>
      </c>
      <c r="Z374">
        <v>77</v>
      </c>
      <c r="AA374">
        <v>65</v>
      </c>
      <c r="AB374">
        <v>59</v>
      </c>
      <c r="AC374">
        <v>67</v>
      </c>
      <c r="AE374">
        <v>12</v>
      </c>
      <c r="AF374">
        <v>15</v>
      </c>
      <c r="AG374">
        <v>18</v>
      </c>
      <c r="AH374">
        <v>23</v>
      </c>
      <c r="AJ374">
        <v>67</v>
      </c>
      <c r="AM374" s="5"/>
      <c r="AO374" s="5"/>
    </row>
    <row r="375" spans="1:41" x14ac:dyDescent="0.25">
      <c r="A375" s="3" t="str">
        <f t="shared" si="5"/>
        <v>Chella Choi</v>
      </c>
      <c r="B375" s="4">
        <v>45949</v>
      </c>
      <c r="C375" t="s">
        <v>1206</v>
      </c>
      <c r="D375" t="s">
        <v>1207</v>
      </c>
      <c r="E375" t="s">
        <v>869</v>
      </c>
      <c r="F375" t="s">
        <v>1208</v>
      </c>
      <c r="I375" t="s">
        <v>909</v>
      </c>
      <c r="J375" t="s">
        <v>1313</v>
      </c>
      <c r="K375">
        <v>70</v>
      </c>
      <c r="L375">
        <v>70</v>
      </c>
      <c r="M375">
        <v>69</v>
      </c>
      <c r="N375">
        <v>77</v>
      </c>
      <c r="O375">
        <v>72</v>
      </c>
      <c r="Q375">
        <v>288</v>
      </c>
      <c r="R375">
        <v>71.36</v>
      </c>
      <c r="S375">
        <v>71.34</v>
      </c>
      <c r="T375">
        <v>72.12</v>
      </c>
      <c r="U375">
        <v>70.650000000000006</v>
      </c>
      <c r="V375">
        <v>76.540000000000006</v>
      </c>
      <c r="W375">
        <v>74.97</v>
      </c>
      <c r="Y375">
        <v>73.569999999999993</v>
      </c>
      <c r="Z375">
        <v>42</v>
      </c>
      <c r="AA375">
        <v>36</v>
      </c>
      <c r="AB375">
        <v>63</v>
      </c>
      <c r="AC375">
        <v>70</v>
      </c>
      <c r="AE375">
        <v>8</v>
      </c>
      <c r="AF375">
        <v>11</v>
      </c>
      <c r="AG375">
        <v>19</v>
      </c>
      <c r="AH375">
        <v>24</v>
      </c>
      <c r="AJ375">
        <v>70</v>
      </c>
      <c r="AM375" s="5"/>
      <c r="AO375" s="5"/>
    </row>
    <row r="376" spans="1:41" x14ac:dyDescent="0.25">
      <c r="A376" s="3" t="str">
        <f t="shared" si="5"/>
        <v>Jeongeun Lee5</v>
      </c>
      <c r="B376" s="4">
        <v>45949</v>
      </c>
      <c r="C376" t="s">
        <v>1206</v>
      </c>
      <c r="D376" t="s">
        <v>1207</v>
      </c>
      <c r="E376" t="s">
        <v>869</v>
      </c>
      <c r="F376" t="s">
        <v>1208</v>
      </c>
      <c r="I376" t="s">
        <v>1314</v>
      </c>
      <c r="J376" t="s">
        <v>1308</v>
      </c>
      <c r="K376">
        <v>70</v>
      </c>
      <c r="L376">
        <v>72</v>
      </c>
      <c r="M376">
        <v>76</v>
      </c>
      <c r="N376">
        <v>70</v>
      </c>
      <c r="O376">
        <v>70</v>
      </c>
      <c r="Q376">
        <v>288</v>
      </c>
      <c r="R376">
        <v>71.36</v>
      </c>
      <c r="S376">
        <v>71.34</v>
      </c>
      <c r="T376">
        <v>74.12</v>
      </c>
      <c r="U376">
        <v>77.650000000000006</v>
      </c>
      <c r="V376">
        <v>69.540000000000006</v>
      </c>
      <c r="W376">
        <v>72.97</v>
      </c>
      <c r="Y376">
        <v>73.569999999999993</v>
      </c>
      <c r="Z376">
        <v>63</v>
      </c>
      <c r="AA376">
        <v>78</v>
      </c>
      <c r="AB376">
        <v>69</v>
      </c>
      <c r="AC376">
        <v>70</v>
      </c>
      <c r="AE376">
        <v>10</v>
      </c>
      <c r="AF376">
        <v>20</v>
      </c>
      <c r="AG376">
        <v>21</v>
      </c>
      <c r="AH376">
        <v>24</v>
      </c>
      <c r="AJ376">
        <v>70</v>
      </c>
    </row>
    <row r="377" spans="1:41" x14ac:dyDescent="0.25">
      <c r="A377" s="3" t="str">
        <f t="shared" si="5"/>
        <v>Paula Reto</v>
      </c>
      <c r="B377" s="4">
        <v>45949</v>
      </c>
      <c r="C377" t="s">
        <v>1206</v>
      </c>
      <c r="D377" t="s">
        <v>1207</v>
      </c>
      <c r="E377" t="s">
        <v>869</v>
      </c>
      <c r="F377" t="s">
        <v>1208</v>
      </c>
      <c r="I377" t="s">
        <v>1315</v>
      </c>
      <c r="J377" t="s">
        <v>1316</v>
      </c>
      <c r="K377">
        <v>70</v>
      </c>
      <c r="L377">
        <v>72</v>
      </c>
      <c r="M377">
        <v>70</v>
      </c>
      <c r="N377">
        <v>77</v>
      </c>
      <c r="O377">
        <v>69</v>
      </c>
      <c r="Q377">
        <v>288</v>
      </c>
      <c r="R377">
        <v>71.36</v>
      </c>
      <c r="S377">
        <v>71.34</v>
      </c>
      <c r="T377">
        <v>74.12</v>
      </c>
      <c r="U377">
        <v>71.650000000000006</v>
      </c>
      <c r="V377">
        <v>76.540000000000006</v>
      </c>
      <c r="W377">
        <v>71.97</v>
      </c>
      <c r="Y377">
        <v>73.569999999999993</v>
      </c>
      <c r="Z377">
        <v>63</v>
      </c>
      <c r="AA377">
        <v>59</v>
      </c>
      <c r="AB377">
        <v>71</v>
      </c>
      <c r="AC377">
        <v>70</v>
      </c>
      <c r="AE377">
        <v>10</v>
      </c>
      <c r="AF377">
        <v>14</v>
      </c>
      <c r="AG377">
        <v>22</v>
      </c>
      <c r="AH377">
        <v>24</v>
      </c>
      <c r="AJ377">
        <v>70</v>
      </c>
    </row>
    <row r="378" spans="1:41" x14ac:dyDescent="0.25">
      <c r="A378" s="3" t="str">
        <f t="shared" si="5"/>
        <v>Benedetta Moresco</v>
      </c>
      <c r="B378" s="4">
        <v>45949</v>
      </c>
      <c r="C378" t="s">
        <v>1206</v>
      </c>
      <c r="D378" t="s">
        <v>1207</v>
      </c>
      <c r="E378" t="s">
        <v>869</v>
      </c>
      <c r="F378" t="s">
        <v>1208</v>
      </c>
      <c r="I378" t="s">
        <v>1317</v>
      </c>
      <c r="J378" t="s">
        <v>1318</v>
      </c>
      <c r="K378">
        <v>73</v>
      </c>
      <c r="L378">
        <v>71</v>
      </c>
      <c r="M378">
        <v>71</v>
      </c>
      <c r="N378">
        <v>75</v>
      </c>
      <c r="O378">
        <v>72</v>
      </c>
      <c r="Q378">
        <v>289</v>
      </c>
      <c r="R378">
        <v>71.36</v>
      </c>
      <c r="S378">
        <v>71.34</v>
      </c>
      <c r="T378">
        <v>73.12</v>
      </c>
      <c r="U378">
        <v>72.650000000000006</v>
      </c>
      <c r="V378">
        <v>74.540000000000006</v>
      </c>
      <c r="W378">
        <v>74.97</v>
      </c>
      <c r="Y378">
        <v>73.819999999999993</v>
      </c>
      <c r="Z378">
        <v>49</v>
      </c>
      <c r="AA378">
        <v>59</v>
      </c>
      <c r="AB378">
        <v>67</v>
      </c>
      <c r="AC378">
        <v>73</v>
      </c>
      <c r="AE378">
        <v>9</v>
      </c>
      <c r="AF378">
        <v>14</v>
      </c>
      <c r="AG378">
        <v>20</v>
      </c>
      <c r="AH378">
        <v>25</v>
      </c>
      <c r="AJ378">
        <v>73</v>
      </c>
    </row>
    <row r="379" spans="1:41" x14ac:dyDescent="0.25">
      <c r="A379" s="3" t="str">
        <f t="shared" si="5"/>
        <v>Ilhee Lee</v>
      </c>
      <c r="B379" s="4">
        <v>45949</v>
      </c>
      <c r="C379" t="s">
        <v>1206</v>
      </c>
      <c r="D379" t="s">
        <v>1207</v>
      </c>
      <c r="E379" t="s">
        <v>869</v>
      </c>
      <c r="F379" t="s">
        <v>1208</v>
      </c>
      <c r="I379" t="s">
        <v>871</v>
      </c>
      <c r="J379" t="s">
        <v>1319</v>
      </c>
      <c r="K379">
        <v>74</v>
      </c>
      <c r="L379">
        <v>71</v>
      </c>
      <c r="M379">
        <v>76</v>
      </c>
      <c r="N379">
        <v>79</v>
      </c>
      <c r="O379">
        <v>64</v>
      </c>
      <c r="Q379">
        <v>290</v>
      </c>
      <c r="R379">
        <v>71.36</v>
      </c>
      <c r="S379">
        <v>71.34</v>
      </c>
      <c r="T379">
        <v>73.12</v>
      </c>
      <c r="U379">
        <v>77.650000000000006</v>
      </c>
      <c r="V379">
        <v>78.540000000000006</v>
      </c>
      <c r="W379">
        <v>66.97</v>
      </c>
      <c r="Y379">
        <v>74.069999999999993</v>
      </c>
      <c r="Z379">
        <v>49</v>
      </c>
      <c r="AA379">
        <v>77</v>
      </c>
      <c r="AB379">
        <v>77</v>
      </c>
      <c r="AC379">
        <v>74</v>
      </c>
      <c r="AE379">
        <v>9</v>
      </c>
      <c r="AF379">
        <v>19</v>
      </c>
      <c r="AG379">
        <v>29</v>
      </c>
      <c r="AH379">
        <v>26</v>
      </c>
      <c r="AJ379">
        <v>74</v>
      </c>
    </row>
    <row r="380" spans="1:41" x14ac:dyDescent="0.25">
      <c r="A380" s="3" t="str">
        <f t="shared" si="5"/>
        <v>Akie Iwai</v>
      </c>
      <c r="B380" s="4">
        <v>45949</v>
      </c>
      <c r="C380" t="s">
        <v>1206</v>
      </c>
      <c r="D380" t="s">
        <v>1207</v>
      </c>
      <c r="E380" t="s">
        <v>869</v>
      </c>
      <c r="F380" t="s">
        <v>1208</v>
      </c>
      <c r="I380" t="s">
        <v>1258</v>
      </c>
      <c r="J380" t="s">
        <v>1320</v>
      </c>
      <c r="K380">
        <v>75</v>
      </c>
      <c r="L380">
        <v>67</v>
      </c>
      <c r="M380">
        <v>76</v>
      </c>
      <c r="N380">
        <v>77</v>
      </c>
      <c r="O380">
        <v>71</v>
      </c>
      <c r="Q380">
        <v>291</v>
      </c>
      <c r="R380">
        <v>71.36</v>
      </c>
      <c r="S380">
        <v>71.34</v>
      </c>
      <c r="T380">
        <v>69.12</v>
      </c>
      <c r="U380">
        <v>77.650000000000006</v>
      </c>
      <c r="V380">
        <v>76.540000000000006</v>
      </c>
      <c r="W380">
        <v>73.97</v>
      </c>
      <c r="Y380">
        <v>74.319999999999993</v>
      </c>
      <c r="Z380">
        <v>12</v>
      </c>
      <c r="AA380">
        <v>65</v>
      </c>
      <c r="AB380">
        <v>74</v>
      </c>
      <c r="AC380">
        <v>75</v>
      </c>
      <c r="AE380">
        <v>5</v>
      </c>
      <c r="AF380">
        <v>15</v>
      </c>
      <c r="AG380">
        <v>23</v>
      </c>
      <c r="AH380">
        <v>27</v>
      </c>
      <c r="AJ380">
        <v>75</v>
      </c>
    </row>
    <row r="381" spans="1:41" x14ac:dyDescent="0.25">
      <c r="A381" s="3" t="str">
        <f t="shared" si="5"/>
        <v>Ingrid Lindblad</v>
      </c>
      <c r="B381" s="4">
        <v>45949</v>
      </c>
      <c r="C381" t="s">
        <v>1206</v>
      </c>
      <c r="D381" t="s">
        <v>1207</v>
      </c>
      <c r="E381" t="s">
        <v>869</v>
      </c>
      <c r="F381" t="s">
        <v>1208</v>
      </c>
      <c r="I381" t="s">
        <v>1321</v>
      </c>
      <c r="J381" t="s">
        <v>1322</v>
      </c>
      <c r="K381">
        <v>76</v>
      </c>
      <c r="L381">
        <v>71</v>
      </c>
      <c r="M381">
        <v>70</v>
      </c>
      <c r="N381">
        <v>79</v>
      </c>
      <c r="O381">
        <v>73</v>
      </c>
      <c r="Q381">
        <v>293</v>
      </c>
      <c r="R381">
        <v>71.36</v>
      </c>
      <c r="S381">
        <v>71.34</v>
      </c>
      <c r="T381">
        <v>73.12</v>
      </c>
      <c r="U381">
        <v>71.650000000000006</v>
      </c>
      <c r="V381">
        <v>78.540000000000006</v>
      </c>
      <c r="W381">
        <v>75.97</v>
      </c>
      <c r="Y381">
        <v>74.819999999999993</v>
      </c>
      <c r="Z381">
        <v>49</v>
      </c>
      <c r="AA381">
        <v>51</v>
      </c>
      <c r="AB381">
        <v>74</v>
      </c>
      <c r="AC381">
        <v>76</v>
      </c>
      <c r="AE381">
        <v>9</v>
      </c>
      <c r="AF381">
        <v>13</v>
      </c>
      <c r="AG381">
        <v>23</v>
      </c>
      <c r="AH381">
        <v>29</v>
      </c>
      <c r="AJ381">
        <v>76</v>
      </c>
    </row>
    <row r="382" spans="1:41" x14ac:dyDescent="0.25">
      <c r="A382" s="3" t="str">
        <f t="shared" si="5"/>
        <v>Esther Kwon</v>
      </c>
      <c r="B382" s="4">
        <v>45949</v>
      </c>
      <c r="C382" t="s">
        <v>1206</v>
      </c>
      <c r="D382" t="s">
        <v>1207</v>
      </c>
      <c r="E382" t="s">
        <v>869</v>
      </c>
      <c r="F382" t="s">
        <v>1208</v>
      </c>
      <c r="I382" t="s">
        <v>948</v>
      </c>
      <c r="J382" t="s">
        <v>1255</v>
      </c>
      <c r="K382">
        <v>77</v>
      </c>
      <c r="L382">
        <v>73</v>
      </c>
      <c r="M382">
        <v>72</v>
      </c>
      <c r="N382">
        <v>77</v>
      </c>
      <c r="O382">
        <v>76</v>
      </c>
      <c r="Q382">
        <v>298</v>
      </c>
      <c r="R382">
        <v>71.36</v>
      </c>
      <c r="S382">
        <v>71.34</v>
      </c>
      <c r="T382">
        <v>75.12</v>
      </c>
      <c r="U382">
        <v>73.650000000000006</v>
      </c>
      <c r="V382">
        <v>76.540000000000006</v>
      </c>
      <c r="W382">
        <v>78.97</v>
      </c>
      <c r="Y382">
        <v>76.069999999999993</v>
      </c>
      <c r="Z382">
        <v>69</v>
      </c>
      <c r="AA382">
        <v>69</v>
      </c>
      <c r="AB382">
        <v>76</v>
      </c>
      <c r="AC382">
        <v>77</v>
      </c>
      <c r="AE382">
        <v>11</v>
      </c>
      <c r="AF382">
        <v>17</v>
      </c>
      <c r="AG382">
        <v>25</v>
      </c>
      <c r="AH382">
        <v>34</v>
      </c>
      <c r="AJ382">
        <v>77</v>
      </c>
    </row>
    <row r="383" spans="1:41" x14ac:dyDescent="0.25">
      <c r="A383" s="3" t="str">
        <f t="shared" si="5"/>
        <v>Haeji Kang</v>
      </c>
      <c r="B383" s="4">
        <v>45949</v>
      </c>
      <c r="C383" t="s">
        <v>1206</v>
      </c>
      <c r="D383" t="s">
        <v>1207</v>
      </c>
      <c r="E383" t="s">
        <v>869</v>
      </c>
      <c r="F383" t="s">
        <v>1208</v>
      </c>
      <c r="I383" t="s">
        <v>904</v>
      </c>
      <c r="J383" t="s">
        <v>1323</v>
      </c>
      <c r="K383" t="s">
        <v>866</v>
      </c>
      <c r="L383">
        <v>73</v>
      </c>
      <c r="M383">
        <v>73</v>
      </c>
      <c r="Q383">
        <v>146</v>
      </c>
      <c r="R383">
        <v>71.36</v>
      </c>
      <c r="S383">
        <v>71.34</v>
      </c>
      <c r="T383">
        <v>75.12</v>
      </c>
      <c r="U383">
        <v>74.650000000000006</v>
      </c>
      <c r="Y383">
        <v>74.89</v>
      </c>
      <c r="Z383">
        <v>69</v>
      </c>
      <c r="AA383">
        <v>75</v>
      </c>
      <c r="AE383">
        <v>11</v>
      </c>
      <c r="AF383">
        <v>18</v>
      </c>
      <c r="AJ383">
        <v>78</v>
      </c>
    </row>
    <row r="384" spans="1:41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Minjee Lee</v>
      </c>
      <c r="Q2">
        <f ca="1">IFERROR(OFFSET(Picks!I$1,MATCH($O2,Picks!$F:$F,0)-1,0),"")</f>
        <v>-2</v>
      </c>
      <c r="R2" t="str">
        <f ca="1">IFERROR(OFFSET(Picks!J$1,MATCH($O2,Picks!$F:$F,0)-1,0),"")</f>
        <v>Boyle Sports: 8.5/1,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-2</v>
      </c>
      <c r="Y2" t="str">
        <f ca="1">IFERROR(OFFSET(Picks!V$1,MATCH($O2,Picks!$R:$R,0)-1,0),"")</f>
        <v>Unibet: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13.100000000000001</v>
      </c>
      <c r="B3" s="11">
        <f ca="1">IF(AND(A3="",SUM(Win!G:G)=0),"",SUM(Win!G:G))</f>
        <v>-13.100000000000001</v>
      </c>
      <c r="C3" s="11"/>
      <c r="D3" s="11" cm="1">
        <f t="array" aca="1" ref="D3" ca="1">IF(100*SUMPRODUCT((FRL!F:F&lt;&gt;"") * IFERROR(--FRL!E:E, 0))=0,"",100*SUMPRODUCT((FRL!F:F&lt;&gt;"") * IFERROR(--FRL!E:E, 0)))</f>
        <v>2.2000000000000002</v>
      </c>
      <c r="E3" s="11">
        <f ca="1">IF(AND(D3="",SUM(FRL!G:G)=0),"",SUM(FRL!G:G))</f>
        <v>4.3000000000000007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20</v>
      </c>
      <c r="O3">
        <v>2</v>
      </c>
      <c r="P3" t="str">
        <f ca="1">IFERROR(OFFSET(Picks!A$1,MATCH($O3,Picks!$F:$F,0)-1,0),"")</f>
        <v>Lottie Woad</v>
      </c>
      <c r="Q3">
        <f ca="1">IFERROR(OFFSET(Picks!I$1,MATCH($O3,Picks!$F:$F,0)-1,0),"")</f>
        <v>-2</v>
      </c>
      <c r="R3" t="str">
        <f ca="1">IFERROR(OFFSET(Picks!J$1,MATCH($O3,Picks!$F:$F,0)-1,0),"")</f>
        <v>Unibet: 13/1, 5pl, 1/4</v>
      </c>
      <c r="V3">
        <v>2</v>
      </c>
      <c r="W3" t="str">
        <f ca="1">IFERROR(OFFSET(Picks!M$1,MATCH($O3,Picks!$R:$R,0)-1,0),"")</f>
        <v>Lindy Duncan</v>
      </c>
      <c r="X3">
        <f ca="1">IFERROR(OFFSET(Picks!U$1,MATCH($O3,Picks!$R:$R,0)-1,0),"")</f>
        <v>24</v>
      </c>
      <c r="Y3" t="str">
        <f ca="1">IFERROR(OFFSET(Picks!V$1,MATCH($O3,Picks!$R:$R,0)-1,0),"")</f>
        <v>Unibet: 100/1, 5pl, 1/4</v>
      </c>
    </row>
    <row r="4" spans="1:25" x14ac:dyDescent="0.25">
      <c r="O4">
        <v>3</v>
      </c>
      <c r="P4" t="str">
        <f ca="1">IFERROR(OFFSET(Picks!A$1,MATCH($O4,Picks!$F:$F,0)-1,0),"")</f>
        <v>Miyu Yamashita</v>
      </c>
      <c r="Q4">
        <f ca="1">IFERROR(OFFSET(Picks!I$1,MATCH($O4,Picks!$F:$F,0)-1,0),"")</f>
        <v>-2</v>
      </c>
      <c r="R4" t="str">
        <f ca="1">IFERROR(OFFSET(Picks!J$1,MATCH($O4,Picks!$F:$F,0)-1,0),"")</f>
        <v>Unibet: 13/1, 5pl, 1/4</v>
      </c>
      <c r="V4">
        <v>3</v>
      </c>
      <c r="W4" t="str">
        <f ca="1">IFERROR(OFFSET(Picks!M$1,MATCH($O4,Picks!$R:$R,0)-1,0),"")</f>
        <v>Sarah Schmelzel</v>
      </c>
      <c r="X4">
        <f ca="1">IFERROR(OFFSET(Picks!U$1,MATCH($O4,Picks!$R:$R,0)-1,0),"")</f>
        <v>-2</v>
      </c>
      <c r="Y4" t="str">
        <f ca="1">IFERROR(OFFSET(Picks!V$1,MATCH($O4,Picks!$R:$R,0)-1,0),"")</f>
        <v>Unibet: 100/1, 5pl, 1/4</v>
      </c>
    </row>
    <row r="5" spans="1:25" x14ac:dyDescent="0.25">
      <c r="O5">
        <v>4</v>
      </c>
      <c r="P5" t="str">
        <f ca="1">IFERROR(OFFSET(Picks!A$1,MATCH($O5,Picks!$F:$F,0)-1,0),"")</f>
        <v>Andrea Lee</v>
      </c>
      <c r="Q5">
        <f ca="1">IFERROR(OFFSET(Picks!I$1,MATCH($O5,Picks!$F:$F,0)-1,0),"")</f>
        <v>-2</v>
      </c>
      <c r="R5" t="str">
        <f ca="1">IFERROR(OFFSET(Picks!J$1,MATCH($O5,Picks!$F:$F,0)-1,0),"")</f>
        <v>Skybet: 28/1, 5pl, 1/4</v>
      </c>
      <c r="V5">
        <v>4</v>
      </c>
      <c r="W5" t="str">
        <f ca="1">IFERROR(OFFSET(Picks!M$1,MATCH($O5,Picks!$R:$R,0)-1,0),"")</f>
        <v>Manon De Roey</v>
      </c>
      <c r="X5">
        <f ca="1">IFERROR(OFFSET(Picks!U$1,MATCH($O5,Picks!$R:$R,0)-1,0),"")</f>
        <v>-2</v>
      </c>
      <c r="Y5" t="str">
        <f ca="1">IFERROR(OFFSET(Picks!V$1,MATCH($O5,Picks!$R:$R,0)-1,0),"")</f>
        <v>Unibet: 100/1, 5pl, 1/4</v>
      </c>
    </row>
    <row r="6" spans="1:25" x14ac:dyDescent="0.25">
      <c r="O6">
        <v>5</v>
      </c>
      <c r="P6" t="str">
        <f ca="1">IFERROR(OFFSET(Picks!A$1,MATCH($O6,Picks!$F:$F,0)-1,0),"")</f>
        <v>Hye-Jin Choi</v>
      </c>
      <c r="Q6">
        <f ca="1">IFERROR(OFFSET(Picks!I$1,MATCH($O6,Picks!$F:$F,0)-1,0),"")</f>
        <v>-2</v>
      </c>
      <c r="R6" t="str">
        <f ca="1">IFERROR(OFFSET(Picks!J$1,MATCH($O6,Picks!$F:$F,0)-1,0),"")</f>
        <v>BetVictor: 22/1, 5pl, 1/4</v>
      </c>
      <c r="V6">
        <v>5</v>
      </c>
      <c r="W6" t="str">
        <f ca="1">IFERROR(OFFSET(Picks!M$1,MATCH($O6,Picks!$R:$R,0)-1,0),"")</f>
        <v>Gemma Dryburgh</v>
      </c>
      <c r="X6">
        <f ca="1">IFERROR(OFFSET(Picks!U$1,MATCH($O6,Picks!$R:$R,0)-1,0),"")</f>
        <v>-2</v>
      </c>
      <c r="Y6" t="str">
        <f ca="1">IFERROR(OFFSET(Picks!V$1,MATCH($O6,Picks!$R:$R,0)-1,0),"")</f>
        <v>Ladbrokes: 150/1, 5pl, 1/4</v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>Hannah Green</v>
      </c>
      <c r="X7">
        <f ca="1">IFERROR(OFFSET(Picks!U$1,MATCH($O7,Picks!$R:$R,0)-1,0),"")</f>
        <v>-2</v>
      </c>
      <c r="Y7" t="str">
        <f ca="1">IFERROR(OFFSET(Picks!V$1,MATCH($O7,Picks!$R:$R,0)-1,0),"")</f>
        <v>Unibet: 100/1, 5pl, 1/4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Robyn Choi</v>
      </c>
      <c r="X8">
        <f ca="1">IFERROR(OFFSET(Picks!U$1,MATCH($O8,Picks!$R:$R,0)-1,0),"")</f>
        <v>-2</v>
      </c>
      <c r="Y8" t="str">
        <f ca="1">IFERROR(OFFSET(Picks!V$1,MATCH($O8,Picks!$R:$R,0)-1,0),"")</f>
        <v>Unibet: 100/1, 5pl, 1/4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Yan Liu</v>
      </c>
      <c r="X9">
        <f ca="1">IFERROR(OFFSET(Picks!U$1,MATCH($O9,Picks!$R:$R,0)-1,0),"")</f>
        <v>-2</v>
      </c>
      <c r="Y9" t="str">
        <f ca="1">IFERROR(OFFSET(Picks!V$1,MATCH($O9,Picks!$R:$R,0)-1,0),"")</f>
        <v>Unibet: 110/1,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>
        <f ca="1">X2*3</f>
        <v>-6</v>
      </c>
      <c r="P28" s="6">
        <f ca="1">SUM(X2:X3)*1.5</f>
        <v>33</v>
      </c>
      <c r="Q28" s="6">
        <f ca="1">SUM(X2:X4)</f>
        <v>20</v>
      </c>
      <c r="R28" s="6">
        <f ca="1">SUM(X2:X5)*3/4</f>
        <v>13.5</v>
      </c>
      <c r="S28" s="6">
        <f ca="1">SUM(X2:X6)*3/5</f>
        <v>9.6</v>
      </c>
      <c r="T28" s="6">
        <f ca="1">SUM(X2:X7)*3/6</f>
        <v>7</v>
      </c>
      <c r="U28" s="6">
        <f ca="1">SUM(X2:X8)*3/7</f>
        <v>5.1428571428571432</v>
      </c>
      <c r="V28" s="6">
        <f ca="1">SUM(X2:X9)*3/9</f>
        <v>3.3333333333333335</v>
      </c>
      <c r="W28" s="6">
        <f ca="1">SUM(X2:X10)*3/9</f>
        <v>3.3333333333333335</v>
      </c>
      <c r="X28" s="6">
        <f ca="1">SUM(X2:X11)*3/10</f>
        <v>3</v>
      </c>
      <c r="Y28" s="6">
        <f ca="1">SUM(X2:X12)*3/11</f>
        <v>2.7272727272727271</v>
      </c>
      <c r="Z28" s="6">
        <f ca="1">SUM(X2:X13)*3/12</f>
        <v>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37</v>
      </c>
      <c r="D2" s="16">
        <v>26</v>
      </c>
      <c r="E2" s="17" t="s">
        <v>5</v>
      </c>
      <c r="F2">
        <f ca="1">IFERROR(IF(A2="","",OFFSET(Results!$AJ$1,MATCH(A2,Results!$A:$A,0)-1,0)),"")</f>
        <v>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25</v>
      </c>
      <c r="B3" s="15" t="s">
        <v>26</v>
      </c>
      <c r="C3" s="16">
        <v>47</v>
      </c>
      <c r="D3" s="16">
        <v>26</v>
      </c>
      <c r="E3" s="17" t="s">
        <v>5</v>
      </c>
      <c r="F3">
        <f ca="1">IFERROR(IF(A3="","",OFFSET(Results!$AJ$1,MATCH(A3,Results!$A:$A,0)-1,0)),"")</f>
        <v>75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27</v>
      </c>
      <c r="B4" s="15" t="s">
        <v>28</v>
      </c>
      <c r="C4" s="16">
        <v>161</v>
      </c>
      <c r="D4" s="16">
        <v>111</v>
      </c>
      <c r="E4" s="17" t="s">
        <v>5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24</v>
      </c>
      <c r="D5" s="16">
        <v>29</v>
      </c>
      <c r="E5" s="17" t="s">
        <v>252</v>
      </c>
      <c r="F5">
        <f ca="1">IFERROR(IF(A5="","",OFFSET(Results!$AJ$1,MATCH(A5,Results!$A:$A,0)-1,0)),"")</f>
        <v>16</v>
      </c>
      <c r="G5" s="6">
        <f t="shared" ca="1" si="0"/>
        <v>-0.8</v>
      </c>
      <c r="H5" t="str">
        <f ca="1">IF(E5="","",OFFSET([1]LPGA!$AL$1,MATCH(A5,[1]LPGA!$E$1:$E$500,0)-1,0))</f>
        <v>Skybet: 28/1, 5pl, 1/4</v>
      </c>
    </row>
    <row r="6" spans="1:8" x14ac:dyDescent="0.25">
      <c r="A6" t="s">
        <v>31</v>
      </c>
      <c r="B6" s="15" t="s">
        <v>32</v>
      </c>
      <c r="C6" s="16">
        <v>1111</v>
      </c>
      <c r="D6" s="16">
        <v>251</v>
      </c>
      <c r="E6" s="17" t="s">
        <v>5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34</v>
      </c>
      <c r="C7" s="16">
        <v>213</v>
      </c>
      <c r="D7" s="16">
        <v>81</v>
      </c>
      <c r="E7" s="17" t="s">
        <v>5</v>
      </c>
      <c r="F7">
        <f ca="1">IFERROR(IF(A7="","",OFFSET(Results!$AJ$1,MATCH(A7,Results!$A:$A,0)-1,0)),"")</f>
        <v>40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</v>
      </c>
      <c r="B8" s="15" t="s">
        <v>36</v>
      </c>
      <c r="C8" s="16">
        <v>10000</v>
      </c>
      <c r="D8" s="16">
        <v>501</v>
      </c>
      <c r="E8" s="17" t="s">
        <v>5</v>
      </c>
      <c r="F8">
        <f ca="1">IFERROR(IF(A8="","",OFFSET(Results!$AJ$1,MATCH(A8,Results!$A:$A,0)-1,0)),"")</f>
        <v>73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37</v>
      </c>
      <c r="B9" s="15" t="s">
        <v>38</v>
      </c>
      <c r="C9" s="16">
        <v>33</v>
      </c>
      <c r="D9" s="16">
        <v>26</v>
      </c>
      <c r="E9" s="17" t="s">
        <v>5</v>
      </c>
      <c r="F9">
        <f ca="1">IFERROR(IF(A9="","",OFFSET(Results!$AJ$1,MATCH(A9,Results!$A:$A,0)-1,0)),"")</f>
        <v>19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39</v>
      </c>
      <c r="B10" s="15" t="s">
        <v>40</v>
      </c>
      <c r="C10" s="16">
        <v>588</v>
      </c>
      <c r="D10" s="16">
        <v>111</v>
      </c>
      <c r="E10" s="17" t="s">
        <v>5</v>
      </c>
      <c r="F10">
        <f ca="1">IFERROR(IF(A10="","",OFFSET(Results!$AJ$1,MATCH(A10,Results!$A:$A,0)-1,0)),"")</f>
        <v>16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41</v>
      </c>
      <c r="B11" s="15" t="s">
        <v>42</v>
      </c>
      <c r="C11" s="16">
        <v>88</v>
      </c>
      <c r="D11" s="16">
        <v>51</v>
      </c>
      <c r="E11" s="17" t="s">
        <v>5</v>
      </c>
      <c r="F11">
        <f ca="1">IFERROR(IF(A11="","",OFFSET(Results!$AJ$1,MATCH(A11,Results!$A:$A,0)-1,0)),"")</f>
        <v>67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43</v>
      </c>
      <c r="B12" s="15" t="s">
        <v>44</v>
      </c>
      <c r="C12" s="16">
        <v>2000</v>
      </c>
      <c r="D12" s="16">
        <v>251</v>
      </c>
      <c r="E12" s="17" t="s">
        <v>5</v>
      </c>
      <c r="F12">
        <f ca="1">IFERROR(IF(A12="","",OFFSET(Results!$AJ$1,MATCH(A12,Results!$A:$A,0)-1,0)),"")</f>
        <v>31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45</v>
      </c>
      <c r="B13" s="15" t="s">
        <v>24</v>
      </c>
      <c r="C13" s="16">
        <v>37</v>
      </c>
      <c r="D13" s="16">
        <v>36</v>
      </c>
      <c r="E13" s="17" t="s">
        <v>5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46</v>
      </c>
      <c r="B14" s="15" t="s">
        <v>47</v>
      </c>
      <c r="C14" s="16">
        <v>417</v>
      </c>
      <c r="D14" s="16">
        <v>111</v>
      </c>
      <c r="E14" s="17" t="s">
        <v>5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48</v>
      </c>
      <c r="B15" s="15" t="s">
        <v>36</v>
      </c>
      <c r="C15" s="16">
        <v>10000</v>
      </c>
      <c r="D15" s="16">
        <v>401</v>
      </c>
      <c r="E15" s="17" t="s">
        <v>5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49</v>
      </c>
      <c r="B16" s="15" t="s">
        <v>50</v>
      </c>
      <c r="C16" s="16">
        <v>27</v>
      </c>
      <c r="D16" s="16">
        <v>21</v>
      </c>
      <c r="E16" s="17" t="s">
        <v>5</v>
      </c>
      <c r="F16">
        <f ca="1">IFERROR(IF(A16="","",OFFSET(Results!$AJ$1,MATCH(A16,Results!$A:$A,0)-1,0)),"")</f>
        <v>31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51</v>
      </c>
      <c r="B17" s="15" t="s">
        <v>52</v>
      </c>
      <c r="C17" s="16">
        <v>105</v>
      </c>
      <c r="D17" s="16">
        <v>81</v>
      </c>
      <c r="E17" s="17" t="s">
        <v>5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53</v>
      </c>
      <c r="B18" s="15" t="s">
        <v>54</v>
      </c>
      <c r="C18" s="16">
        <v>10000</v>
      </c>
      <c r="D18" s="16">
        <v>1501</v>
      </c>
      <c r="E18" s="17" t="s">
        <v>5</v>
      </c>
      <c r="F18">
        <f ca="1">IFERROR(IF(A18="","",OFFSET(Results!$AJ$1,MATCH(A18,Results!$A:$A,0)-1,0)),"")</f>
        <v>77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55</v>
      </c>
      <c r="B19" s="15" t="s">
        <v>54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56</v>
      </c>
      <c r="B20" s="15" t="s">
        <v>57</v>
      </c>
      <c r="C20" s="16">
        <v>667</v>
      </c>
      <c r="D20" s="16">
        <v>151</v>
      </c>
      <c r="E20" s="17" t="s">
        <v>5</v>
      </c>
      <c r="F20">
        <f ca="1">IFERROR(IF(A20="","",OFFSET(Results!$AJ$1,MATCH(A20,Results!$A:$A,0)-1,0)),"")</f>
        <v>61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58</v>
      </c>
      <c r="B21" s="15" t="s">
        <v>59</v>
      </c>
      <c r="C21" s="16">
        <v>127</v>
      </c>
      <c r="D21" s="16">
        <v>67</v>
      </c>
      <c r="E21" s="17" t="s">
        <v>5</v>
      </c>
      <c r="F21">
        <f ca="1">IFERROR(IF(A21="","",OFFSET(Results!$AJ$1,MATCH(A21,Results!$A:$A,0)-1,0)),"")</f>
        <v>45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60</v>
      </c>
      <c r="B22" s="15" t="s">
        <v>32</v>
      </c>
      <c r="C22" s="16">
        <v>1111</v>
      </c>
      <c r="D22" s="16">
        <v>376</v>
      </c>
      <c r="E22" s="17" t="s">
        <v>5</v>
      </c>
      <c r="F22">
        <f ca="1">IFERROR(IF(A22="","",OFFSET(Results!$AJ$1,MATCH(A22,Results!$A:$A,0)-1,0)),"")</f>
        <v>19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61</v>
      </c>
      <c r="B23" s="15" t="s">
        <v>62</v>
      </c>
      <c r="C23" s="16">
        <v>385</v>
      </c>
      <c r="D23" s="16">
        <v>101</v>
      </c>
      <c r="E23" s="17" t="s">
        <v>5</v>
      </c>
      <c r="F23">
        <f ca="1">IFERROR(IF(A23="","",OFFSET(Results!$AJ$1,MATCH(A23,Results!$A:$A,0)-1,0)),"")</f>
        <v>56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63</v>
      </c>
      <c r="B24" s="15" t="s">
        <v>36</v>
      </c>
      <c r="C24" s="16">
        <v>10000</v>
      </c>
      <c r="D24" s="16">
        <v>351</v>
      </c>
      <c r="E24" s="17" t="s">
        <v>5</v>
      </c>
      <c r="F24">
        <f ca="1">IFERROR(IF(A24="","",OFFSET(Results!$AJ$1,MATCH(A24,Results!$A:$A,0)-1,0)),"")</f>
        <v>45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64</v>
      </c>
      <c r="B25" s="15" t="s">
        <v>54</v>
      </c>
      <c r="C25" s="16">
        <v>10000</v>
      </c>
      <c r="D25" s="16">
        <v>1001</v>
      </c>
      <c r="E25" s="17" t="s">
        <v>5</v>
      </c>
      <c r="F25">
        <f ca="1">IFERROR(IF(A25="","",OFFSET(Results!$AJ$1,MATCH(A25,Results!$A:$A,0)-1,0)),"")</f>
        <v>78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65</v>
      </c>
      <c r="B26" s="15" t="s">
        <v>66</v>
      </c>
      <c r="C26" s="16">
        <v>94</v>
      </c>
      <c r="D26" s="16">
        <v>34</v>
      </c>
      <c r="E26" s="17" t="s">
        <v>5</v>
      </c>
      <c r="F26">
        <f ca="1">IFERROR(IF(A26="","",OFFSET(Results!$AJ$1,MATCH(A26,Results!$A:$A,0)-1,0)),"")</f>
        <v>45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67</v>
      </c>
      <c r="B27" s="15" t="s">
        <v>68</v>
      </c>
      <c r="C27" s="16">
        <v>400</v>
      </c>
      <c r="D27" s="16">
        <v>126</v>
      </c>
      <c r="E27" s="17" t="s">
        <v>5</v>
      </c>
      <c r="F27">
        <f ca="1">IFERROR(IF(A27="","",OFFSET(Results!$AJ$1,MATCH(A27,Results!$A:$A,0)-1,0)),"")</f>
        <v>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69</v>
      </c>
      <c r="B28" s="15" t="s">
        <v>70</v>
      </c>
      <c r="C28" s="16">
        <v>20</v>
      </c>
      <c r="D28" s="16">
        <v>23</v>
      </c>
      <c r="E28" s="17" t="s">
        <v>619</v>
      </c>
      <c r="F28">
        <f ca="1">IFERROR(IF(A28="","",OFFSET(Results!$AJ$1,MATCH(A28,Results!$A:$A,0)-1,0)),"")</f>
        <v>7</v>
      </c>
      <c r="G28" s="6">
        <f t="shared" ca="1" si="0"/>
        <v>-0.6</v>
      </c>
      <c r="H28" t="str">
        <f ca="1">IF(E28="","",OFFSET([1]LPGA!$AL$1,MATCH(A28,[1]LPGA!$E$1:$E$500,0)-1,0))</f>
        <v>BetVictor: 22/1, 5pl, 1/4</v>
      </c>
    </row>
    <row r="29" spans="1:8" x14ac:dyDescent="0.25">
      <c r="A29" t="s">
        <v>71</v>
      </c>
      <c r="B29" s="15" t="s">
        <v>72</v>
      </c>
      <c r="C29" s="16">
        <v>21</v>
      </c>
      <c r="D29" s="16">
        <v>17</v>
      </c>
      <c r="E29" s="17" t="s">
        <v>5</v>
      </c>
      <c r="F29">
        <f ca="1">IFERROR(IF(A29="","",OFFSET(Results!$AJ$1,MATCH(A29,Results!$A:$A,0)-1,0)),"")</f>
        <v>10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73</v>
      </c>
      <c r="B30" s="15" t="s">
        <v>54</v>
      </c>
      <c r="C30" s="16">
        <v>10000</v>
      </c>
      <c r="D30" s="16">
        <v>1001</v>
      </c>
      <c r="E30" s="17" t="s">
        <v>5</v>
      </c>
      <c r="F30">
        <f ca="1">IFERROR(IF(A30="","",OFFSET(Results!$AJ$1,MATCH(A30,Results!$A:$A,0)-1,0)),"")</f>
        <v>74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74</v>
      </c>
      <c r="B31" s="15" t="s">
        <v>75</v>
      </c>
      <c r="C31" s="16">
        <v>435</v>
      </c>
      <c r="D31" s="16">
        <v>126</v>
      </c>
      <c r="E31" s="17" t="s">
        <v>5</v>
      </c>
      <c r="F31">
        <f ca="1">IFERROR(IF(A31="","",OFFSET(Results!$AJ$1,MATCH(A31,Results!$A:$A,0)-1,0)),"")</f>
        <v>64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76</v>
      </c>
      <c r="B32" s="15" t="s">
        <v>77</v>
      </c>
      <c r="C32" s="16">
        <v>250</v>
      </c>
      <c r="D32" s="16">
        <v>81</v>
      </c>
      <c r="E32" s="17" t="s">
        <v>5</v>
      </c>
      <c r="F32">
        <f ca="1">IFERROR(IF(A32="","",OFFSET(Results!$AJ$1,MATCH(A32,Results!$A:$A,0)-1,0)),"")</f>
        <v>24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78</v>
      </c>
      <c r="B33" s="15" t="s">
        <v>79</v>
      </c>
      <c r="C33" s="16">
        <v>1250</v>
      </c>
      <c r="D33" s="16">
        <v>151</v>
      </c>
      <c r="E33" s="17" t="s">
        <v>5</v>
      </c>
      <c r="F33">
        <f ca="1">IFERROR(IF(A33="","",OFFSET(Results!$AJ$1,MATCH(A33,Results!$A:$A,0)-1,0)),"")</f>
        <v>76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80</v>
      </c>
      <c r="B34" s="15" t="s">
        <v>81</v>
      </c>
      <c r="C34" s="16">
        <v>83</v>
      </c>
      <c r="D34" s="16">
        <v>51</v>
      </c>
      <c r="E34" s="17" t="s">
        <v>5</v>
      </c>
      <c r="F34">
        <f ca="1">IFERROR(IF(A34="","",OFFSET(Results!$AJ$1,MATCH(A34,Results!$A:$A,0)-1,0)),"")</f>
        <v>31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82</v>
      </c>
      <c r="B35" s="15" t="s">
        <v>83</v>
      </c>
      <c r="C35" s="16">
        <v>323</v>
      </c>
      <c r="D35" s="16">
        <v>81</v>
      </c>
      <c r="E35" s="17" t="s">
        <v>5</v>
      </c>
      <c r="F35">
        <f ca="1">IFERROR(IF(A35="","",OFFSET(Results!$AJ$1,MATCH(A35,Results!$A:$A,0)-1,0)),"")</f>
        <v>67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84</v>
      </c>
      <c r="B36" s="15" t="s">
        <v>85</v>
      </c>
      <c r="C36" s="16">
        <v>118</v>
      </c>
      <c r="D36" s="16">
        <v>111</v>
      </c>
      <c r="E36" s="17" t="s">
        <v>5</v>
      </c>
      <c r="F36">
        <f ca="1">IFERROR(IF(A36="","",OFFSET(Results!$AJ$1,MATCH(A36,Results!$A:$A,0)-1,0)),"")</f>
        <v>54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86</v>
      </c>
      <c r="B37" s="15" t="s">
        <v>40</v>
      </c>
      <c r="C37" s="16">
        <v>588</v>
      </c>
      <c r="D37" s="16">
        <v>201</v>
      </c>
      <c r="E37" s="17" t="s">
        <v>5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87</v>
      </c>
      <c r="B38" s="15" t="s">
        <v>54</v>
      </c>
      <c r="C38" s="16">
        <v>10000</v>
      </c>
      <c r="D38" s="16">
        <v>351</v>
      </c>
      <c r="E38" s="17" t="s">
        <v>5</v>
      </c>
      <c r="F38">
        <f ca="1">IFERROR(IF(A38="","",OFFSET(Results!$AJ$1,MATCH(A38,Results!$A:$A,0)-1,0)),"")</f>
        <v>64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88</v>
      </c>
      <c r="B39" s="15" t="s">
        <v>89</v>
      </c>
      <c r="C39" s="16">
        <v>59</v>
      </c>
      <c r="D39" s="16">
        <v>41</v>
      </c>
      <c r="E39" s="17" t="s">
        <v>5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90</v>
      </c>
      <c r="B40" s="15" t="s">
        <v>91</v>
      </c>
      <c r="C40" s="16">
        <v>114</v>
      </c>
      <c r="D40" s="16">
        <v>56</v>
      </c>
      <c r="E40" s="17" t="s">
        <v>5</v>
      </c>
      <c r="F40">
        <f ca="1">IFERROR(IF(A40="","",OFFSET(Results!$AJ$1,MATCH(A40,Results!$A:$A,0)-1,0)),"")</f>
        <v>19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92</v>
      </c>
      <c r="B41" s="15" t="s">
        <v>44</v>
      </c>
      <c r="C41" s="16">
        <v>2000</v>
      </c>
      <c r="D41" s="16">
        <v>151</v>
      </c>
      <c r="E41" s="17" t="s">
        <v>5</v>
      </c>
      <c r="F41">
        <f ca="1">IFERROR(IF(A41="","",OFFSET(Results!$AJ$1,MATCH(A41,Results!$A:$A,0)-1,0)),"")</f>
        <v>51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93</v>
      </c>
      <c r="B42" s="15" t="s">
        <v>54</v>
      </c>
      <c r="C42" s="16">
        <v>10000</v>
      </c>
      <c r="D42" s="16">
        <v>501</v>
      </c>
      <c r="E42" s="17" t="s">
        <v>5</v>
      </c>
      <c r="F42">
        <f ca="1">IFERROR(IF(A42="","",OFFSET(Results!$AJ$1,MATCH(A42,Results!$A:$A,0)-1,0)),"")</f>
        <v>51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94</v>
      </c>
      <c r="B43" s="15" t="s">
        <v>95</v>
      </c>
      <c r="C43" s="16">
        <v>1000</v>
      </c>
      <c r="D43" s="16">
        <v>226</v>
      </c>
      <c r="E43" s="17" t="s">
        <v>5</v>
      </c>
      <c r="F43">
        <f ca="1">IFERROR(IF(A43="","",OFFSET(Results!$AJ$1,MATCH(A43,Results!$A:$A,0)-1,0)),"")</f>
        <v>56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96</v>
      </c>
      <c r="B44" s="15" t="s">
        <v>97</v>
      </c>
      <c r="C44" s="16">
        <v>3333</v>
      </c>
      <c r="D44" s="16">
        <v>201</v>
      </c>
      <c r="E44" s="17" t="s">
        <v>5</v>
      </c>
      <c r="F44">
        <f ca="1">IFERROR(IF(A44="","",OFFSET(Results!$AJ$1,MATCH(A44,Results!$A:$A,0)-1,0)),"")</f>
        <v>67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98</v>
      </c>
      <c r="B45" s="15" t="s">
        <v>99</v>
      </c>
      <c r="C45" s="16">
        <v>200</v>
      </c>
      <c r="D45" s="16">
        <v>56</v>
      </c>
      <c r="E45" s="17" t="s">
        <v>5</v>
      </c>
      <c r="F45">
        <f ca="1">IFERROR(IF(A45="","",OFFSET(Results!$AJ$1,MATCH(A45,Results!$A:$A,0)-1,0)),"")</f>
        <v>50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100</v>
      </c>
      <c r="B46" s="15" t="s">
        <v>101</v>
      </c>
      <c r="C46" s="16">
        <v>1667</v>
      </c>
      <c r="D46" s="16">
        <v>201</v>
      </c>
      <c r="E46" s="17" t="s">
        <v>5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102</v>
      </c>
      <c r="B47" s="15" t="s">
        <v>103</v>
      </c>
      <c r="C47" s="16">
        <v>5000</v>
      </c>
      <c r="D47" s="16">
        <v>351</v>
      </c>
      <c r="E47" s="17" t="s">
        <v>5</v>
      </c>
      <c r="F47">
        <f ca="1">IFERROR(IF(A47="","",OFFSET(Results!$AJ$1,MATCH(A47,Results!$A:$A,0)-1,0)),"")</f>
        <v>61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104</v>
      </c>
      <c r="B48" s="15" t="s">
        <v>105</v>
      </c>
      <c r="C48" s="16">
        <v>109</v>
      </c>
      <c r="D48" s="16">
        <v>111</v>
      </c>
      <c r="E48" s="17" t="s">
        <v>5</v>
      </c>
      <c r="F48">
        <f ca="1">IFERROR(IF(A48="","",OFFSET(Results!$AJ$1,MATCH(A48,Results!$A:$A,0)-1,0)),"")</f>
        <v>7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106</v>
      </c>
      <c r="B49" s="15" t="s">
        <v>107</v>
      </c>
      <c r="C49" s="16">
        <v>233</v>
      </c>
      <c r="D49" s="16">
        <v>51</v>
      </c>
      <c r="E49" s="17" t="s">
        <v>5</v>
      </c>
      <c r="F49">
        <f ca="1">IFERROR(IF(A49="","",OFFSET(Results!$AJ$1,MATCH(A49,Results!$A:$A,0)-1,0)),"")</f>
        <v>31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108</v>
      </c>
      <c r="B50" s="15" t="s">
        <v>109</v>
      </c>
      <c r="C50" s="16">
        <v>8.5</v>
      </c>
      <c r="D50" s="16">
        <v>14</v>
      </c>
      <c r="E50" s="17" t="s">
        <v>620</v>
      </c>
      <c r="F50">
        <f ca="1">IFERROR(IF(A50="","",OFFSET(Results!$AJ$1,MATCH(A50,Results!$A:$A,0)-1,0)),"")</f>
        <v>24</v>
      </c>
      <c r="G50" s="6">
        <f t="shared" ca="1" si="0"/>
        <v>-4.9000000000000004</v>
      </c>
      <c r="H50" t="str">
        <f ca="1">IF(E50="","",OFFSET([1]LPGA!$AL$1,MATCH(A50,[1]LPGA!$E$1:$E$500,0)-1,0))</f>
        <v>Unibet: 13/1, 5pl, 1/4</v>
      </c>
    </row>
    <row r="51" spans="1:8" x14ac:dyDescent="0.25">
      <c r="A51" t="s">
        <v>110</v>
      </c>
      <c r="B51" s="15" t="s">
        <v>111</v>
      </c>
      <c r="C51" s="16">
        <v>833</v>
      </c>
      <c r="D51" s="16">
        <v>201</v>
      </c>
      <c r="E51" s="17" t="s">
        <v>5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112</v>
      </c>
      <c r="B52" s="15" t="s">
        <v>113</v>
      </c>
      <c r="C52" s="16">
        <v>909</v>
      </c>
      <c r="D52" s="16">
        <v>151</v>
      </c>
      <c r="E52" s="17" t="s">
        <v>5</v>
      </c>
      <c r="F52">
        <f ca="1">IFERROR(IF(A52="","",OFFSET(Results!$AJ$1,MATCH(A52,Results!$A:$A,0)-1,0)),"")</f>
        <v>51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114</v>
      </c>
      <c r="B53" s="15" t="s">
        <v>115</v>
      </c>
      <c r="C53" s="16">
        <v>625</v>
      </c>
      <c r="D53" s="16">
        <v>111</v>
      </c>
      <c r="E53" s="17" t="s">
        <v>5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116</v>
      </c>
      <c r="B54" s="15" t="s">
        <v>117</v>
      </c>
      <c r="C54" s="16">
        <v>256</v>
      </c>
      <c r="D54" s="16">
        <v>126</v>
      </c>
      <c r="E54" s="17" t="s">
        <v>5</v>
      </c>
      <c r="F54">
        <f ca="1">IFERROR(IF(A54="","",OFFSET(Results!$AJ$1,MATCH(A54,Results!$A:$A,0)-1,0)),"")</f>
        <v>24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118</v>
      </c>
      <c r="B55" s="15" t="s">
        <v>101</v>
      </c>
      <c r="C55" s="16">
        <v>1667</v>
      </c>
      <c r="D55" s="16">
        <v>251</v>
      </c>
      <c r="E55" s="17" t="s">
        <v>5</v>
      </c>
      <c r="F55">
        <f ca="1">IFERROR(IF(A55="","",OFFSET(Results!$AJ$1,MATCH(A55,Results!$A:$A,0)-1,0)),"")</f>
        <v>64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119</v>
      </c>
      <c r="B56" s="15" t="s">
        <v>120</v>
      </c>
      <c r="C56" s="16">
        <v>217</v>
      </c>
      <c r="D56" s="16">
        <v>111</v>
      </c>
      <c r="E56" s="17" t="s">
        <v>5</v>
      </c>
      <c r="F56">
        <f ca="1">IFERROR(IF(A56="","",OFFSET(Results!$AJ$1,MATCH(A56,Results!$A:$A,0)-1,0)),"")</f>
        <v>45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121</v>
      </c>
      <c r="B57" s="15" t="s">
        <v>122</v>
      </c>
      <c r="C57" s="16">
        <v>58</v>
      </c>
      <c r="D57" s="16">
        <v>34</v>
      </c>
      <c r="E57" s="17" t="s">
        <v>5</v>
      </c>
      <c r="F57">
        <f ca="1">IFERROR(IF(A57="","",OFFSET(Results!$AJ$1,MATCH(A57,Results!$A:$A,0)-1,0)),"")</f>
        <v>24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123</v>
      </c>
      <c r="B58" s="15" t="s">
        <v>124</v>
      </c>
      <c r="C58" s="16">
        <v>6.3</v>
      </c>
      <c r="D58" s="16">
        <v>9.5</v>
      </c>
      <c r="E58" s="17" t="s">
        <v>184</v>
      </c>
      <c r="F58">
        <f ca="1">IFERROR(IF(A58="","",OFFSET(Results!$AJ$1,MATCH(A58,Results!$A:$A,0)-1,0)),"")</f>
        <v>10</v>
      </c>
      <c r="G58" s="6">
        <f t="shared" ca="1" si="0"/>
        <v>-6</v>
      </c>
      <c r="H58" t="str">
        <f ca="1">IF(E58="","",OFFSET([1]LPGA!$AL$1,MATCH(A58,[1]LPGA!$E$1:$E$500,0)-1,0))</f>
        <v>Boyle Sports: 8.5/1, 5pl, 1/4</v>
      </c>
    </row>
    <row r="59" spans="1:8" x14ac:dyDescent="0.25">
      <c r="A59" t="s">
        <v>125</v>
      </c>
      <c r="B59" s="15" t="s">
        <v>113</v>
      </c>
      <c r="C59" s="16">
        <v>909</v>
      </c>
      <c r="D59" s="16">
        <v>101</v>
      </c>
      <c r="E59" s="17" t="s">
        <v>5</v>
      </c>
      <c r="F59">
        <f ca="1">IFERROR(IF(A59="","",OFFSET(Results!$AJ$1,MATCH(A59,Results!$A:$A,0)-1,0)),"")</f>
        <v>24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126</v>
      </c>
      <c r="B60" s="15" t="s">
        <v>127</v>
      </c>
      <c r="C60" s="16">
        <v>13</v>
      </c>
      <c r="D60" s="16">
        <v>14</v>
      </c>
      <c r="E60" s="17" t="s">
        <v>252</v>
      </c>
      <c r="F60">
        <f ca="1">IFERROR(IF(A60="","",OFFSET(Results!$AJ$1,MATCH(A60,Results!$A:$A,0)-1,0)),"")</f>
        <v>40</v>
      </c>
      <c r="G60" s="6">
        <f t="shared" ca="1" si="0"/>
        <v>-0.8</v>
      </c>
      <c r="H60" t="str">
        <f ca="1">IF(E60="","",OFFSET([1]LPGA!$AL$1,MATCH(A60,[1]LPGA!$E$1:$E$500,0)-1,0))</f>
        <v>Unibet: 13/1, 5pl, 1/4</v>
      </c>
    </row>
    <row r="61" spans="1:8" x14ac:dyDescent="0.25">
      <c r="A61" t="s">
        <v>128</v>
      </c>
      <c r="B61" s="15" t="s">
        <v>129</v>
      </c>
      <c r="C61" s="16">
        <v>64</v>
      </c>
      <c r="D61" s="16">
        <v>46</v>
      </c>
      <c r="E61" s="17" t="s">
        <v>5</v>
      </c>
      <c r="F61">
        <f ca="1">IFERROR(IF(A61="","",OFFSET(Results!$AJ$1,MATCH(A61,Results!$A:$A,0)-1,0)),"")</f>
        <v>10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130</v>
      </c>
      <c r="B62" s="15" t="s">
        <v>131</v>
      </c>
      <c r="C62" s="16">
        <v>714</v>
      </c>
      <c r="D62" s="16">
        <v>201</v>
      </c>
      <c r="E62" s="17" t="s">
        <v>5</v>
      </c>
      <c r="F62">
        <f ca="1">IFERROR(IF(A62="","",OFFSET(Results!$AJ$1,MATCH(A62,Results!$A:$A,0)-1,0)),"")</f>
        <v>7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132</v>
      </c>
      <c r="B63" s="15" t="s">
        <v>133</v>
      </c>
      <c r="C63" s="16">
        <v>21</v>
      </c>
      <c r="D63" s="16">
        <v>17</v>
      </c>
      <c r="E63" s="17" t="s">
        <v>5</v>
      </c>
      <c r="F63">
        <f ca="1">IFERROR(IF(A63="","",OFFSET(Results!$AJ$1,MATCH(A63,Results!$A:$A,0)-1,0)),"")</f>
        <v>2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134</v>
      </c>
      <c r="B64" s="15" t="s">
        <v>40</v>
      </c>
      <c r="C64" s="16">
        <v>588</v>
      </c>
      <c r="D64" s="16">
        <v>111</v>
      </c>
      <c r="E64" s="17" t="s">
        <v>5</v>
      </c>
      <c r="F64">
        <f ca="1">IFERROR(IF(A64="","",OFFSET(Results!$AJ$1,MATCH(A64,Results!$A:$A,0)-1,0)),"")</f>
        <v>40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135</v>
      </c>
      <c r="B65" s="15" t="s">
        <v>103</v>
      </c>
      <c r="C65" s="16">
        <v>5000</v>
      </c>
      <c r="D65" s="16">
        <v>426</v>
      </c>
      <c r="E65" s="17" t="s">
        <v>5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136</v>
      </c>
      <c r="B66" s="15" t="s">
        <v>97</v>
      </c>
      <c r="C66" s="16">
        <v>3333</v>
      </c>
      <c r="D66" s="16">
        <v>251</v>
      </c>
      <c r="E66" s="17" t="s">
        <v>5</v>
      </c>
      <c r="F66">
        <f ca="1">IFERROR(IF(A66="","",OFFSET(Results!$AJ$1,MATCH(A66,Results!$A:$A,0)-1,0)),"")</f>
        <v>56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137</v>
      </c>
      <c r="B67" s="15" t="s">
        <v>138</v>
      </c>
      <c r="C67" s="16">
        <v>37</v>
      </c>
      <c r="D67" s="16">
        <v>29</v>
      </c>
      <c r="E67" s="17" t="s">
        <v>5</v>
      </c>
      <c r="F67">
        <f ca="1">IFERROR(IF(A67="","",OFFSET(Results!$AJ$1,MATCH(A67,Results!$A:$A,0)-1,0)),"")</f>
        <v>10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139</v>
      </c>
      <c r="B68" s="15" t="s">
        <v>75</v>
      </c>
      <c r="C68" s="16">
        <v>435</v>
      </c>
      <c r="D68" s="16">
        <v>126</v>
      </c>
      <c r="E68" s="17" t="s">
        <v>5</v>
      </c>
      <c r="F68">
        <f ca="1">IFERROR(IF(A68="","",OFFSET(Results!$AJ$1,MATCH(A68,Results!$A:$A,0)-1,0)),"")</f>
        <v>16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140</v>
      </c>
      <c r="B69" s="15" t="s">
        <v>141</v>
      </c>
      <c r="C69" s="16">
        <v>2500</v>
      </c>
      <c r="D69" s="16">
        <v>501</v>
      </c>
      <c r="E69" s="17" t="s">
        <v>5</v>
      </c>
      <c r="F69">
        <f ca="1">IFERROR(IF(A69="","",OFFSET(Results!$AJ$1,MATCH(A69,Results!$A:$A,0)-1,0)),"")</f>
        <v>19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142</v>
      </c>
      <c r="B70" s="15" t="s">
        <v>143</v>
      </c>
      <c r="C70" s="16">
        <v>137</v>
      </c>
      <c r="D70" s="16">
        <v>126</v>
      </c>
      <c r="E70" s="17" t="s">
        <v>5</v>
      </c>
      <c r="F70">
        <f ca="1">IFERROR(IF(A70="","",OFFSET(Results!$AJ$1,MATCH(A70,Results!$A:$A,0)-1,0)),"")</f>
        <v>49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144</v>
      </c>
      <c r="B71" s="15" t="s">
        <v>145</v>
      </c>
      <c r="C71" s="16">
        <v>25</v>
      </c>
      <c r="D71" s="16">
        <v>17</v>
      </c>
      <c r="E71" s="17" t="s">
        <v>5</v>
      </c>
      <c r="F71">
        <f ca="1">IFERROR(IF(A71="","",OFFSET(Results!$AJ$1,MATCH(A71,Results!$A:$A,0)-1,0)),"")</f>
        <v>1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146</v>
      </c>
      <c r="B72" s="15" t="s">
        <v>147</v>
      </c>
      <c r="C72" s="16">
        <v>30</v>
      </c>
      <c r="D72" s="16">
        <v>23</v>
      </c>
      <c r="E72" s="17" t="s">
        <v>5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148</v>
      </c>
      <c r="B73" s="15" t="s">
        <v>54</v>
      </c>
      <c r="C73" s="16">
        <v>10000</v>
      </c>
      <c r="D73" s="16">
        <v>501</v>
      </c>
      <c r="E73" s="17" t="s">
        <v>5</v>
      </c>
      <c r="F73">
        <f ca="1">IFERROR(IF(A73="","",OFFSET(Results!$AJ$1,MATCH(A73,Results!$A:$A,0)-1,0)),"")</f>
        <v>19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149</v>
      </c>
      <c r="B74" s="15" t="s">
        <v>150</v>
      </c>
      <c r="C74" s="16">
        <v>128</v>
      </c>
      <c r="D74" s="16">
        <v>81</v>
      </c>
      <c r="E74" s="17" t="s">
        <v>5</v>
      </c>
      <c r="F74">
        <f ca="1">IFERROR(IF(A74="","",OFFSET(Results!$AJ$1,MATCH(A74,Results!$A:$A,0)-1,0)),"")</f>
        <v>10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151</v>
      </c>
      <c r="B75" s="15" t="s">
        <v>36</v>
      </c>
      <c r="C75" s="16">
        <v>10000</v>
      </c>
      <c r="D75" s="16">
        <v>251</v>
      </c>
      <c r="E75" s="17" t="s">
        <v>5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152</v>
      </c>
      <c r="B76" s="15" t="s">
        <v>103</v>
      </c>
      <c r="C76" s="16">
        <v>5000</v>
      </c>
      <c r="D76" s="16">
        <v>501</v>
      </c>
      <c r="E76" s="17" t="s">
        <v>5</v>
      </c>
      <c r="F76">
        <f ca="1">IFERROR(IF(A76="","",OFFSET(Results!$AJ$1,MATCH(A76,Results!$A:$A,0)-1,0)),"")</f>
        <v>31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153</v>
      </c>
      <c r="B77" s="15" t="s">
        <v>154</v>
      </c>
      <c r="C77" s="16">
        <v>556</v>
      </c>
      <c r="D77" s="16">
        <v>201</v>
      </c>
      <c r="E77" s="17" t="s">
        <v>5</v>
      </c>
      <c r="F77">
        <f ca="1">IFERROR(IF(A77="","",OFFSET(Results!$AJ$1,MATCH(A77,Results!$A:$A,0)-1,0)),"")</f>
        <v>31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155</v>
      </c>
      <c r="B78" s="15" t="s">
        <v>156</v>
      </c>
      <c r="C78" s="16">
        <v>278</v>
      </c>
      <c r="D78" s="16">
        <v>111</v>
      </c>
      <c r="E78" s="17" t="s">
        <v>5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157</v>
      </c>
      <c r="B79" s="15" t="s">
        <v>113</v>
      </c>
      <c r="C79" s="16">
        <v>909</v>
      </c>
      <c r="D79" s="16">
        <v>226</v>
      </c>
      <c r="E79" s="17" t="s">
        <v>5</v>
      </c>
      <c r="F79">
        <f ca="1">IFERROR(IF(A79="","",OFFSET(Results!$AJ$1,MATCH(A79,Results!$A:$A,0)-1,0)),"")</f>
        <v>56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158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159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160</v>
      </c>
      <c r="C4" s="16">
        <v>39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161</v>
      </c>
      <c r="C5" s="16">
        <v>7.9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162</v>
      </c>
      <c r="C6" s="16">
        <v>208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163</v>
      </c>
      <c r="C7" s="16">
        <v>47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164</v>
      </c>
      <c r="C8" s="16">
        <v>1429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165</v>
      </c>
      <c r="C9" s="16">
        <v>11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166</v>
      </c>
      <c r="C10" s="16">
        <v>116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167</v>
      </c>
      <c r="C11" s="16">
        <v>24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75</v>
      </c>
      <c r="C12" s="16">
        <v>435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168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169</v>
      </c>
      <c r="C14" s="16">
        <v>97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97</v>
      </c>
      <c r="C15" s="16">
        <v>3333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170</v>
      </c>
      <c r="C16" s="16">
        <v>8.9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171</v>
      </c>
      <c r="C17" s="16">
        <v>28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54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172</v>
      </c>
      <c r="C20" s="16">
        <v>133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173</v>
      </c>
      <c r="C21" s="16">
        <v>34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174</v>
      </c>
      <c r="C22" s="16">
        <v>227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175</v>
      </c>
      <c r="C23" s="16">
        <v>86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164</v>
      </c>
      <c r="C24" s="16">
        <v>1429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103</v>
      </c>
      <c r="C25" s="16">
        <v>5000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176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81</v>
      </c>
      <c r="C27" s="16">
        <v>83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177</v>
      </c>
      <c r="C28" s="16">
        <v>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178</v>
      </c>
      <c r="C29" s="16">
        <v>7.3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103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179</v>
      </c>
      <c r="C31" s="16">
        <v>99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180</v>
      </c>
      <c r="C32" s="16">
        <v>54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107</v>
      </c>
      <c r="C33" s="16">
        <v>233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181</v>
      </c>
      <c r="C34" s="16">
        <v>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182</v>
      </c>
      <c r="C35" s="16">
        <v>69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183</v>
      </c>
      <c r="C36" s="16">
        <v>32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172</v>
      </c>
      <c r="C37" s="16">
        <v>133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103</v>
      </c>
      <c r="C38" s="16">
        <v>5000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184</v>
      </c>
      <c r="C39" s="16">
        <v>17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185</v>
      </c>
      <c r="C40" s="16">
        <v>30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186</v>
      </c>
      <c r="C41" s="16">
        <v>345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97</v>
      </c>
      <c r="C42" s="16">
        <v>3333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99</v>
      </c>
      <c r="C43" s="16">
        <v>200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115</v>
      </c>
      <c r="C44" s="16">
        <v>625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187</v>
      </c>
      <c r="C45" s="16">
        <v>47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188</v>
      </c>
      <c r="C46" s="16">
        <v>303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111</v>
      </c>
      <c r="C47" s="16">
        <v>833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189</v>
      </c>
      <c r="C48" s="16">
        <v>30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190</v>
      </c>
      <c r="C49" s="16">
        <v>54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191</v>
      </c>
      <c r="C50" s="16">
        <v>3.6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192</v>
      </c>
      <c r="C51" s="16">
        <v>159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193</v>
      </c>
      <c r="C52" s="16">
        <v>185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150</v>
      </c>
      <c r="C53" s="16">
        <v>128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194</v>
      </c>
      <c r="C54" s="16">
        <v>57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195</v>
      </c>
      <c r="C55" s="16">
        <v>286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180</v>
      </c>
      <c r="C56" s="16">
        <v>54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184</v>
      </c>
      <c r="C57" s="16">
        <v>17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196</v>
      </c>
      <c r="C58" s="16">
        <v>2.9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193</v>
      </c>
      <c r="C59" s="16">
        <v>185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197</v>
      </c>
      <c r="C60" s="16">
        <v>4.8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198</v>
      </c>
      <c r="C61" s="16">
        <v>18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199</v>
      </c>
      <c r="C62" s="16">
        <v>154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200</v>
      </c>
      <c r="C63" s="16">
        <v>7.4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201</v>
      </c>
      <c r="C64" s="16">
        <v>122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131</v>
      </c>
      <c r="C65" s="16">
        <v>714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75</v>
      </c>
      <c r="C66" s="16">
        <v>435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202</v>
      </c>
      <c r="C67" s="16">
        <v>11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203</v>
      </c>
      <c r="C68" s="16">
        <v>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204</v>
      </c>
      <c r="C69" s="16">
        <v>455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205</v>
      </c>
      <c r="C70" s="16">
        <v>36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206</v>
      </c>
      <c r="C71" s="16">
        <v>8.4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207</v>
      </c>
      <c r="C72" s="16">
        <v>9.6999999999999993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54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208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101</v>
      </c>
      <c r="C75" s="16">
        <v>1667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113</v>
      </c>
      <c r="C76" s="16">
        <v>909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150</v>
      </c>
      <c r="C77" s="16">
        <v>128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209</v>
      </c>
      <c r="C78" s="16">
        <v>58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210</v>
      </c>
      <c r="C79" s="16">
        <v>179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211</v>
      </c>
      <c r="C2" s="16">
        <v>6.9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212</v>
      </c>
      <c r="C3" s="16">
        <v>8.1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213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214</v>
      </c>
      <c r="C5" s="16">
        <v>4.9000000000000004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215</v>
      </c>
      <c r="C6" s="16">
        <v>92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216</v>
      </c>
      <c r="C7" s="16">
        <v>24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40</v>
      </c>
      <c r="C8" s="16">
        <v>588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217</v>
      </c>
      <c r="C9" s="16">
        <v>6.3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218</v>
      </c>
      <c r="C10" s="16">
        <v>55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219</v>
      </c>
      <c r="C11" s="16">
        <v>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220</v>
      </c>
      <c r="C12" s="16">
        <v>172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221</v>
      </c>
      <c r="C13" s="16">
        <v>6.8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222</v>
      </c>
      <c r="C14" s="16">
        <v>46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32</v>
      </c>
      <c r="C15" s="16">
        <v>1111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223</v>
      </c>
      <c r="C16" s="16">
        <v>5.4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224</v>
      </c>
      <c r="C17" s="16">
        <v>15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54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225</v>
      </c>
      <c r="C20" s="16">
        <v>58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226</v>
      </c>
      <c r="C21" s="16">
        <v>18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227</v>
      </c>
      <c r="C22" s="16">
        <v>96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228</v>
      </c>
      <c r="C23" s="16">
        <v>40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229</v>
      </c>
      <c r="C24" s="16">
        <v>476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141</v>
      </c>
      <c r="C25" s="16">
        <v>2500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230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231</v>
      </c>
      <c r="C27" s="16">
        <v>38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232</v>
      </c>
      <c r="C28" s="16">
        <v>4.4000000000000004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233</v>
      </c>
      <c r="C29" s="16">
        <v>4.5999999999999996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97</v>
      </c>
      <c r="C30" s="16">
        <v>3333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234</v>
      </c>
      <c r="C31" s="16">
        <v>48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235</v>
      </c>
      <c r="C32" s="16">
        <v>27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236</v>
      </c>
      <c r="C33" s="16">
        <v>102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237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173</v>
      </c>
      <c r="C35" s="16">
        <v>34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238</v>
      </c>
      <c r="C36" s="16">
        <v>17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89</v>
      </c>
      <c r="C37" s="16">
        <v>59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79</v>
      </c>
      <c r="C38" s="16">
        <v>1250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239</v>
      </c>
      <c r="C39" s="16">
        <v>9.3000000000000007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240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241</v>
      </c>
      <c r="C41" s="16">
        <v>143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113</v>
      </c>
      <c r="C42" s="16">
        <v>909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242</v>
      </c>
      <c r="C43" s="16">
        <v>85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107</v>
      </c>
      <c r="C44" s="16">
        <v>233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243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244</v>
      </c>
      <c r="C46" s="16">
        <v>141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245</v>
      </c>
      <c r="C47" s="16">
        <v>294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246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247</v>
      </c>
      <c r="C49" s="16">
        <v>27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248</v>
      </c>
      <c r="C50" s="16">
        <v>2.6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249</v>
      </c>
      <c r="C51" s="16">
        <v>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250</v>
      </c>
      <c r="C52" s="16">
        <v>81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122</v>
      </c>
      <c r="C53" s="16">
        <v>58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251</v>
      </c>
      <c r="C54" s="16">
        <v>29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252</v>
      </c>
      <c r="C55" s="16">
        <v>125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253</v>
      </c>
      <c r="C56" s="16">
        <v>27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254</v>
      </c>
      <c r="C57" s="16">
        <v>9.5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255</v>
      </c>
      <c r="C58" s="16">
        <v>2.2000000000000002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256</v>
      </c>
      <c r="C59" s="16">
        <v>82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257</v>
      </c>
      <c r="C60" s="16">
        <v>3.2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258</v>
      </c>
      <c r="C61" s="16">
        <v>10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182</v>
      </c>
      <c r="C62" s="16">
        <v>69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259</v>
      </c>
      <c r="C63" s="16">
        <v>4.5999999999999996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122</v>
      </c>
      <c r="C64" s="16">
        <v>58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260</v>
      </c>
      <c r="C65" s="16">
        <v>270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261</v>
      </c>
      <c r="C66" s="16">
        <v>192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262</v>
      </c>
      <c r="C67" s="16">
        <v>6.8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263</v>
      </c>
      <c r="C68" s="16">
        <v>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99</v>
      </c>
      <c r="C69" s="16">
        <v>200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264</v>
      </c>
      <c r="C70" s="16">
        <v>19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265</v>
      </c>
      <c r="C71" s="16">
        <v>5.2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266</v>
      </c>
      <c r="C72" s="16">
        <v>5.9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54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267</v>
      </c>
      <c r="C74" s="16">
        <v>17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57</v>
      </c>
      <c r="C75" s="16">
        <v>667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268</v>
      </c>
      <c r="C76" s="16">
        <v>333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194</v>
      </c>
      <c r="C77" s="16">
        <v>57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269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270</v>
      </c>
      <c r="C79" s="16">
        <v>80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271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272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273</v>
      </c>
      <c r="C4" s="16">
        <v>7.8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274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275</v>
      </c>
      <c r="C6" s="16">
        <v>28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276</v>
      </c>
      <c r="C7" s="16">
        <v>9.3000000000000007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277</v>
      </c>
      <c r="C8" s="16">
        <v>145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278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279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280</v>
      </c>
      <c r="C11" s="16">
        <v>5.8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281</v>
      </c>
      <c r="C12" s="16">
        <v>50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282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283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77</v>
      </c>
      <c r="C15" s="16">
        <v>250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284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285</v>
      </c>
      <c r="C17" s="16">
        <v>6.4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103</v>
      </c>
      <c r="C19" s="16">
        <v>5000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286</v>
      </c>
      <c r="C20" s="16">
        <v>19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287</v>
      </c>
      <c r="C21" s="16">
        <v>7.3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288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289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290</v>
      </c>
      <c r="C24" s="16">
        <v>112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229</v>
      </c>
      <c r="C25" s="16">
        <v>476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291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292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293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294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154</v>
      </c>
      <c r="C30" s="16">
        <v>556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267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295</v>
      </c>
      <c r="C32" s="16">
        <v>10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296</v>
      </c>
      <c r="C33" s="16">
        <v>32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297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298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299</v>
      </c>
      <c r="C36" s="16">
        <v>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300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117</v>
      </c>
      <c r="C38" s="16">
        <v>256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301</v>
      </c>
      <c r="C39" s="16">
        <v>4.4000000000000004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302</v>
      </c>
      <c r="C40" s="16">
        <v>6.7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303</v>
      </c>
      <c r="C41" s="16">
        <v>43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99</v>
      </c>
      <c r="C42" s="16">
        <v>200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176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304</v>
      </c>
      <c r="C44" s="16">
        <v>68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305</v>
      </c>
      <c r="C45" s="16">
        <v>9.4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306</v>
      </c>
      <c r="C46" s="16">
        <v>41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307</v>
      </c>
      <c r="C47" s="16">
        <v>75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308</v>
      </c>
      <c r="C48" s="16">
        <v>6.6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309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310</v>
      </c>
      <c r="C50" s="16">
        <v>1.73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311</v>
      </c>
      <c r="C51" s="16">
        <v>23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312</v>
      </c>
      <c r="C52" s="16">
        <v>25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313</v>
      </c>
      <c r="C53" s="16">
        <v>20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314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315</v>
      </c>
      <c r="C55" s="16">
        <v>40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309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316</v>
      </c>
      <c r="C57" s="16">
        <v>4.5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317</v>
      </c>
      <c r="C58" s="16">
        <v>1.54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318</v>
      </c>
      <c r="C59" s="16">
        <v>26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319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320</v>
      </c>
      <c r="C61" s="16">
        <v>4.5999999999999996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321</v>
      </c>
      <c r="C62" s="16">
        <v>23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322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313</v>
      </c>
      <c r="C64" s="16">
        <v>20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323</v>
      </c>
      <c r="C65" s="16">
        <v>69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194</v>
      </c>
      <c r="C66" s="16">
        <v>57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324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325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122</v>
      </c>
      <c r="C69" s="16">
        <v>58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326</v>
      </c>
      <c r="C70" s="16">
        <v>7.8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327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328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44</v>
      </c>
      <c r="C73" s="16">
        <v>2000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329</v>
      </c>
      <c r="C74" s="16">
        <v>7.1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330</v>
      </c>
      <c r="C75" s="16">
        <v>156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331</v>
      </c>
      <c r="C76" s="16">
        <v>81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332</v>
      </c>
      <c r="C77" s="16">
        <v>19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333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334</v>
      </c>
      <c r="C79" s="16">
        <v>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335</v>
      </c>
      <c r="C2" s="16">
        <v>1.93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336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337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338</v>
      </c>
      <c r="C5" s="16">
        <v>1.65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339</v>
      </c>
      <c r="C6" s="16">
        <v>8.6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340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341</v>
      </c>
      <c r="C8" s="16">
        <v>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342</v>
      </c>
      <c r="C9" s="16">
        <v>1.84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343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344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345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346</v>
      </c>
      <c r="C13" s="16">
        <v>1.91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347</v>
      </c>
      <c r="C14" s="16">
        <v>5.7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348</v>
      </c>
      <c r="C15" s="16">
        <v>51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349</v>
      </c>
      <c r="C16" s="16">
        <v>1.72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350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351</v>
      </c>
      <c r="C19" s="16">
        <v>769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352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353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354</v>
      </c>
      <c r="C22" s="16">
        <v>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355</v>
      </c>
      <c r="C23" s="16">
        <v>5.2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356</v>
      </c>
      <c r="C24" s="16">
        <v>26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242</v>
      </c>
      <c r="C25" s="16">
        <v>85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357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358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359</v>
      </c>
      <c r="C28" s="16">
        <v>1.58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360</v>
      </c>
      <c r="C29" s="16">
        <v>1.59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236</v>
      </c>
      <c r="C30" s="16">
        <v>102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266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361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362</v>
      </c>
      <c r="C33" s="16">
        <v>9.6999999999999993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363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364</v>
      </c>
      <c r="C35" s="16">
        <v>4.5999999999999996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365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366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281</v>
      </c>
      <c r="C38" s="16">
        <v>50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367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368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369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315</v>
      </c>
      <c r="C42" s="16">
        <v>40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370</v>
      </c>
      <c r="C43" s="16">
        <v>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371</v>
      </c>
      <c r="C44" s="16">
        <v>17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372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373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374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375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376</v>
      </c>
      <c r="C49" s="16">
        <v>4.0999999999999996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377</v>
      </c>
      <c r="C50" s="16">
        <v>1.27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378</v>
      </c>
      <c r="C51" s="16">
        <v>7.3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161</v>
      </c>
      <c r="C52" s="16">
        <v>7.9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379</v>
      </c>
      <c r="C53" s="16">
        <v>6.5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380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373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381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382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383</v>
      </c>
      <c r="C58" s="16">
        <v>1.19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384</v>
      </c>
      <c r="C59" s="16">
        <v>8.1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385</v>
      </c>
      <c r="C60" s="16">
        <v>1.38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386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387</v>
      </c>
      <c r="C62" s="16">
        <v>7.4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388</v>
      </c>
      <c r="C63" s="16">
        <v>1.6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389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390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391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392</v>
      </c>
      <c r="C67" s="16">
        <v>1.92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393</v>
      </c>
      <c r="C68" s="16">
        <v>5.4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394</v>
      </c>
      <c r="C69" s="16">
        <v>15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395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396</v>
      </c>
      <c r="C71" s="16">
        <v>1.68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397</v>
      </c>
      <c r="C72" s="16">
        <v>1.79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188</v>
      </c>
      <c r="C73" s="16">
        <v>303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398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399</v>
      </c>
      <c r="C75" s="16">
        <v>33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400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343</v>
      </c>
      <c r="C77" s="16">
        <v>6.3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401</v>
      </c>
      <c r="C78" s="16">
        <v>4.3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402</v>
      </c>
      <c r="C79" s="16">
        <v>7.8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403</v>
      </c>
      <c r="C2" s="16">
        <v>1.44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404</v>
      </c>
      <c r="C3" s="16">
        <v>1.52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405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406</v>
      </c>
      <c r="C5" s="16">
        <v>1.3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407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408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409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410</v>
      </c>
      <c r="C9" s="16">
        <v>1.4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411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412</v>
      </c>
      <c r="C11" s="16">
        <v>1.81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413</v>
      </c>
      <c r="C12" s="16">
        <v>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414</v>
      </c>
      <c r="C13" s="16">
        <v>1.44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415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416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417</v>
      </c>
      <c r="C16" s="16">
        <v>1.34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418</v>
      </c>
      <c r="C17" s="16">
        <v>1.89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419</v>
      </c>
      <c r="C19" s="16">
        <v>182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420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421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422</v>
      </c>
      <c r="C22" s="16">
        <v>4.5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423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424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425</v>
      </c>
      <c r="C25" s="16">
        <v>27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426</v>
      </c>
      <c r="C26" s="16">
        <v>1.84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427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428</v>
      </c>
      <c r="C28" s="16">
        <v>1.27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429</v>
      </c>
      <c r="C29" s="16">
        <v>1.28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208</v>
      </c>
      <c r="C30" s="16">
        <v>32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430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431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432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433</v>
      </c>
      <c r="C34" s="16">
        <v>1.74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434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435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436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437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438</v>
      </c>
      <c r="C39" s="16">
        <v>1.59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439</v>
      </c>
      <c r="C40" s="16">
        <v>1.93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440</v>
      </c>
      <c r="C41" s="16">
        <v>5.5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441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442</v>
      </c>
      <c r="C43" s="16">
        <v>4.0999999999999996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443</v>
      </c>
      <c r="C44" s="16">
        <v>7.2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444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445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446</v>
      </c>
      <c r="C47" s="16">
        <v>7.9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447</v>
      </c>
      <c r="C48" s="16">
        <v>1.92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448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449</v>
      </c>
      <c r="C50" s="16">
        <v>1.1200000000000001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450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451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452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453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454</v>
      </c>
      <c r="C55" s="16">
        <v>5.4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455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456</v>
      </c>
      <c r="C57" s="16">
        <v>1.61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457</v>
      </c>
      <c r="C58" s="16">
        <v>1.08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458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459</v>
      </c>
      <c r="C60" s="16">
        <v>1.17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460</v>
      </c>
      <c r="C61" s="16">
        <v>1.63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461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462</v>
      </c>
      <c r="C63" s="16">
        <v>1.28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463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464</v>
      </c>
      <c r="C65" s="16">
        <v>7.5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465</v>
      </c>
      <c r="C66" s="16">
        <v>6.6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466</v>
      </c>
      <c r="C67" s="16">
        <v>1.44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467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468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469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470</v>
      </c>
      <c r="C71" s="16">
        <v>1.32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471</v>
      </c>
      <c r="C72" s="16">
        <v>1.38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250</v>
      </c>
      <c r="C73" s="16">
        <v>81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472</v>
      </c>
      <c r="C74" s="16">
        <v>1.99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473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474</v>
      </c>
      <c r="C76" s="16">
        <v>8.4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475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476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477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478</v>
      </c>
      <c r="C2" s="16">
        <v>1.22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479</v>
      </c>
      <c r="C3" s="16">
        <v>1.26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480</v>
      </c>
      <c r="C4" s="16">
        <v>1.56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481</v>
      </c>
      <c r="C5" s="16">
        <v>1.1499999999999999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482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483</v>
      </c>
      <c r="C7" s="16">
        <v>1.66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484</v>
      </c>
      <c r="C8" s="16">
        <v>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485</v>
      </c>
      <c r="C9" s="16">
        <v>1.2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486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487</v>
      </c>
      <c r="C11" s="16">
        <v>1.41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488</v>
      </c>
      <c r="C12" s="16">
        <v>3.4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489</v>
      </c>
      <c r="C13" s="16">
        <v>1.21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490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491</v>
      </c>
      <c r="C15" s="16">
        <v>8.1999999999999993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492</v>
      </c>
      <c r="C16" s="16">
        <v>1.1599999999999999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493</v>
      </c>
      <c r="C17" s="16">
        <v>1.46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494</v>
      </c>
      <c r="C19" s="16">
        <v>60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495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496</v>
      </c>
      <c r="C21" s="16">
        <v>1.52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497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498</v>
      </c>
      <c r="C23" s="16">
        <v>1.96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499</v>
      </c>
      <c r="C24" s="16">
        <v>5.3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500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501</v>
      </c>
      <c r="C26" s="16">
        <v>1.42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502</v>
      </c>
      <c r="C27" s="16">
        <v>1.94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503</v>
      </c>
      <c r="C28" s="16">
        <v>1.1299999999999999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504</v>
      </c>
      <c r="C29" s="16">
        <v>1.1299999999999999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505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506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507</v>
      </c>
      <c r="C32" s="16">
        <v>1.7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508</v>
      </c>
      <c r="C33" s="16">
        <v>2.8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509</v>
      </c>
      <c r="C34" s="16">
        <v>1.38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426</v>
      </c>
      <c r="C35" s="16">
        <v>1.84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510</v>
      </c>
      <c r="C36" s="16">
        <v>1.51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511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512</v>
      </c>
      <c r="C38" s="16">
        <v>8.1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513</v>
      </c>
      <c r="C39" s="16">
        <v>1.29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514</v>
      </c>
      <c r="C40" s="16">
        <v>1.47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515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516</v>
      </c>
      <c r="C42" s="16">
        <v>7.2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517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518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519</v>
      </c>
      <c r="C45" s="16">
        <v>1.67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520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521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522</v>
      </c>
      <c r="C48" s="16">
        <v>1.47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523</v>
      </c>
      <c r="C49" s="16">
        <v>1.72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524</v>
      </c>
      <c r="C50" s="16">
        <v>1.05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525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526</v>
      </c>
      <c r="C52" s="16">
        <v>2.5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527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528</v>
      </c>
      <c r="C54" s="16">
        <v>1.76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529</v>
      </c>
      <c r="C55" s="16">
        <v>3.1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530</v>
      </c>
      <c r="C56" s="16">
        <v>1.72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531</v>
      </c>
      <c r="C57" s="16">
        <v>1.31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532</v>
      </c>
      <c r="C58" s="16">
        <v>1.03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533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534</v>
      </c>
      <c r="C60" s="16">
        <v>1.08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535</v>
      </c>
      <c r="C61" s="16">
        <v>1.31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536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537</v>
      </c>
      <c r="C63" s="16">
        <v>1.1399999999999999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538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539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540</v>
      </c>
      <c r="C66" s="16">
        <v>3.7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541</v>
      </c>
      <c r="C67" s="16">
        <v>1.22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542</v>
      </c>
      <c r="C68" s="16">
        <v>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543</v>
      </c>
      <c r="C69" s="16">
        <v>3.6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544</v>
      </c>
      <c r="C70" s="16">
        <v>1.55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545</v>
      </c>
      <c r="C71" s="16">
        <v>1.1499999999999999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546</v>
      </c>
      <c r="C72" s="16">
        <v>1.18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547</v>
      </c>
      <c r="C73" s="16">
        <v>29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548</v>
      </c>
      <c r="C74" s="16">
        <v>1.5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549</v>
      </c>
      <c r="C75" s="16">
        <v>6.2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550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551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552</v>
      </c>
      <c r="C78" s="16">
        <v>1.77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553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554</v>
      </c>
      <c r="C2" s="16">
        <v>175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555</v>
      </c>
      <c r="C3" s="16">
        <v>135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556</v>
      </c>
      <c r="C4" s="16">
        <v>42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268</v>
      </c>
      <c r="C5" s="16">
        <v>333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557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558</v>
      </c>
      <c r="C7" s="16">
        <v>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559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560</v>
      </c>
      <c r="C9" s="16">
        <v>222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561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562</v>
      </c>
      <c r="C11" s="16">
        <v>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563</v>
      </c>
      <c r="C12" s="16">
        <v>7.5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210</v>
      </c>
      <c r="C13" s="16">
        <v>179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564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565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566</v>
      </c>
      <c r="C16" s="16">
        <v>263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567</v>
      </c>
      <c r="C17" s="16">
        <v>55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568</v>
      </c>
      <c r="C18" s="16">
        <v>1.01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569</v>
      </c>
      <c r="C19" s="16">
        <v>1.48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570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571</v>
      </c>
      <c r="C21" s="16">
        <v>47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572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573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574</v>
      </c>
      <c r="C24" s="16">
        <v>4.7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575</v>
      </c>
      <c r="C25" s="16">
        <v>2.7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576</v>
      </c>
      <c r="C26" s="16">
        <v>61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577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68</v>
      </c>
      <c r="C28" s="16">
        <v>400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578</v>
      </c>
      <c r="C29" s="16">
        <v>370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579</v>
      </c>
      <c r="C30" s="16">
        <v>2.5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580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581</v>
      </c>
      <c r="C32" s="16">
        <v>32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582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80</v>
      </c>
      <c r="B34" s="15" t="s">
        <v>583</v>
      </c>
      <c r="C34" s="16">
        <v>72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584</v>
      </c>
      <c r="C35" s="16">
        <v>25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585</v>
      </c>
      <c r="C36" s="16">
        <v>50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586</v>
      </c>
      <c r="C37" s="16">
        <v>15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587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52</v>
      </c>
      <c r="C39" s="16">
        <v>105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588</v>
      </c>
      <c r="C40" s="16">
        <v>53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589</v>
      </c>
      <c r="C41" s="16">
        <v>8.4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590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591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592</v>
      </c>
      <c r="C44" s="16">
        <v>6.4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593</v>
      </c>
      <c r="C45" s="16">
        <v>33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594</v>
      </c>
      <c r="C46" s="16">
        <v>8.6999999999999993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595</v>
      </c>
      <c r="C47" s="16">
        <v>5.9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588</v>
      </c>
      <c r="C48" s="16">
        <v>53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596</v>
      </c>
      <c r="C49" s="16">
        <v>31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101</v>
      </c>
      <c r="C50" s="16">
        <v>1667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597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598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599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600</v>
      </c>
      <c r="C54" s="16">
        <v>29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601</v>
      </c>
      <c r="C55" s="16">
        <v>8.6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602</v>
      </c>
      <c r="C56" s="16">
        <v>30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603</v>
      </c>
      <c r="C57" s="16">
        <v>103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97</v>
      </c>
      <c r="C58" s="16">
        <v>3333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604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113</v>
      </c>
      <c r="C60" s="16">
        <v>909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128</v>
      </c>
      <c r="B61" s="15" t="s">
        <v>179</v>
      </c>
      <c r="C61" s="16">
        <v>99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605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132</v>
      </c>
      <c r="B63" s="15" t="s">
        <v>606</v>
      </c>
      <c r="C63" s="16">
        <v>357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134</v>
      </c>
      <c r="B64" s="15" t="s">
        <v>607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135</v>
      </c>
      <c r="B65" s="15" t="s">
        <v>608</v>
      </c>
      <c r="C65" s="16">
        <v>6.1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136</v>
      </c>
      <c r="B66" s="15" t="s">
        <v>211</v>
      </c>
      <c r="C66" s="16">
        <v>6.9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419</v>
      </c>
      <c r="C67" s="16">
        <v>182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609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610</v>
      </c>
      <c r="C69" s="16">
        <v>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611</v>
      </c>
      <c r="C70" s="16">
        <v>44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144</v>
      </c>
      <c r="B71" s="15" t="s">
        <v>156</v>
      </c>
      <c r="C71" s="16">
        <v>278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146</v>
      </c>
      <c r="B72" s="15" t="s">
        <v>174</v>
      </c>
      <c r="C72" s="16">
        <v>227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612</v>
      </c>
      <c r="C73" s="16">
        <v>1.8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613</v>
      </c>
      <c r="C74" s="16">
        <v>50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151</v>
      </c>
      <c r="B75" s="15" t="s">
        <v>614</v>
      </c>
      <c r="C75" s="16">
        <v>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152</v>
      </c>
      <c r="B76" s="15" t="s">
        <v>615</v>
      </c>
      <c r="C76" s="16">
        <v>5.5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153</v>
      </c>
      <c r="B77" s="15" t="s">
        <v>616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155</v>
      </c>
      <c r="B78" s="15" t="s">
        <v>617</v>
      </c>
      <c r="C78" s="16">
        <v>27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157</v>
      </c>
      <c r="B79" s="15" t="s">
        <v>618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2.7099999999999999E-2</v>
      </c>
      <c r="C2">
        <f>IF(Win!C2="","",Win!C2)</f>
        <v>37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2.17%</v>
      </c>
      <c r="O2">
        <f>IF(FRL!C2="","",FRL!C2)</f>
        <v>46</v>
      </c>
      <c r="P2">
        <f>IF(FRL!D2="","",FRL!D2)</f>
        <v>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Akie Iwai</v>
      </c>
      <c r="B3">
        <f>IF(Win!B3="","",VALUE(Win!B3))</f>
        <v>2.1299999999999999E-2</v>
      </c>
      <c r="C3">
        <f>IF(Win!C3="","",Win!C3)</f>
        <v>47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2.00%</v>
      </c>
      <c r="O3">
        <f>IF(FRL!C3="","",FRL!C3)</f>
        <v>50</v>
      </c>
      <c r="P3">
        <f>IF(FRL!D3="","",FRL!D3)</f>
        <v>31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Allisen Corpuz</v>
      </c>
      <c r="B4">
        <f>IF(Win!B4="","",VALUE(Win!B4))</f>
        <v>6.1999999999999998E-3</v>
      </c>
      <c r="C4">
        <f>IF(Win!C4="","",Win!C4)</f>
        <v>161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Allisen Corpuz</v>
      </c>
      <c r="N4" t="str">
        <f>IF(FRL!B4="","",FRL!B4)</f>
        <v>1.34%</v>
      </c>
      <c r="O4">
        <f>IF(FRL!C4="","",FRL!C4)</f>
        <v>75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Andrea Lee</v>
      </c>
      <c r="B5">
        <f>IF(Win!B5="","",VALUE(Win!B5))</f>
        <v>4.2099999999999999E-2</v>
      </c>
      <c r="C5">
        <f>IF(Win!C5="","",Win!C5)</f>
        <v>24</v>
      </c>
      <c r="D5">
        <f>IF(Win!D5="","",Win!D5)</f>
        <v>29</v>
      </c>
      <c r="E5" s="18">
        <f t="shared" si="0"/>
        <v>8.0000000000000002E-3</v>
      </c>
      <c r="F5">
        <f t="array" ref="F5">IF(E5="","",RANK(E5, $E$2:$E$241) + COUNTIFS($E$2:$E$241, E5, $D$2:$D$241, "&lt;"&amp;D5) + COUNTIFS($E$2:$E$241, E5, $D$2:$D$241, D5, $A$2:$A$241, "&lt;"&amp;A5))</f>
        <v>4</v>
      </c>
      <c r="G5">
        <f ca="1">IF(Win!F5="","",Win!F5)</f>
        <v>16</v>
      </c>
      <c r="H5" s="6" t="str">
        <f t="shared" ca="1" si="1"/>
        <v/>
      </c>
      <c r="I5" s="6">
        <f t="shared" ca="1" si="2"/>
        <v>-2</v>
      </c>
      <c r="J5" t="str">
        <f ca="1">IF(F5="","",Win!H5)</f>
        <v>Skybet: 28/1, 5pl, 1/4</v>
      </c>
      <c r="M5" t="str">
        <f>IF(FRL!A5="","",FRL!A5)</f>
        <v>Andrea Lee</v>
      </c>
      <c r="N5" t="str">
        <f>IF(FRL!B5="","",FRL!B5)</f>
        <v>2.48%</v>
      </c>
      <c r="O5">
        <f>IF(FRL!C5="","",FRL!C5)</f>
        <v>40</v>
      </c>
      <c r="P5">
        <f>IF(FRL!D5="","",FRL!D5)</f>
        <v>31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Ashleigh Buhai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Ashleigh Buhai</v>
      </c>
      <c r="N6" t="str">
        <f>IF(FRL!B6="","",FRL!B6)</f>
        <v>0.83%</v>
      </c>
      <c r="O6">
        <f>IF(FRL!C6="","",FRL!C6)</f>
        <v>120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Auston Kim</v>
      </c>
      <c r="B7">
        <f>IF(Win!B7="","",VALUE(Win!B7))</f>
        <v>4.7000000000000002E-3</v>
      </c>
      <c r="C7">
        <f>IF(Win!C7="","",Win!C7)</f>
        <v>213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Auston Kim</v>
      </c>
      <c r="N7" t="str">
        <f>IF(FRL!B7="","",FRL!B7)</f>
        <v>1.35%</v>
      </c>
      <c r="O7">
        <f>IF(FRL!C7="","",FRL!C7)</f>
        <v>74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Benedetta Moresco</v>
      </c>
      <c r="B8">
        <f>IF(Win!B8="","",VALUE(Win!B8))</f>
        <v>1E-4</v>
      </c>
      <c r="C8">
        <f>IF(Win!C8="","",Win!C8)</f>
        <v>10000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Benedetta Moresco</v>
      </c>
      <c r="N8" t="str">
        <f>IF(FRL!B8="","",FRL!B8)</f>
        <v>0.45%</v>
      </c>
      <c r="O8">
        <f>IF(FRL!C8="","",FRL!C8)</f>
        <v>222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Brooke M. Henderson</v>
      </c>
      <c r="B9">
        <f>IF(Win!B9="","",VALUE(Win!B9))</f>
        <v>0.03</v>
      </c>
      <c r="C9">
        <f>IF(Win!C9="","",Win!C9)</f>
        <v>33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Brooke M. Henderson</v>
      </c>
      <c r="N9" t="str">
        <f>IF(FRL!B9="","",FRL!B9)</f>
        <v>2.28%</v>
      </c>
      <c r="O9">
        <f>IF(FRL!C9="","",FRL!C9)</f>
        <v>44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Brooke Matthews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Brooke Matthews</v>
      </c>
      <c r="N10" t="str">
        <f>IF(FRL!B10="","",FRL!B10)</f>
        <v>0.97%</v>
      </c>
      <c r="O10">
        <f>IF(FRL!C10="","",FRL!C10)</f>
        <v>103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Carlota Ciganda</v>
      </c>
      <c r="B11">
        <f>IF(Win!B11="","",VALUE(Win!B11))</f>
        <v>1.14E-2</v>
      </c>
      <c r="C11">
        <f>IF(Win!C11="","",Win!C11)</f>
        <v>88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Carlota Ciganda</v>
      </c>
      <c r="N11" t="str">
        <f>IF(FRL!B11="","",FRL!B11)</f>
        <v>1.63%</v>
      </c>
      <c r="O11">
        <f>IF(FRL!C11="","",FRL!C11)</f>
        <v>61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Cassie Porter</v>
      </c>
      <c r="B12">
        <f>IF(Win!B12="","",VALUE(Win!B12))</f>
        <v>5.0000000000000001E-4</v>
      </c>
      <c r="C12">
        <f>IF(Win!C12="","",Win!C12)</f>
        <v>2000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Cassie Porter</v>
      </c>
      <c r="N12" t="str">
        <f>IF(FRL!B12="","",FRL!B12)</f>
        <v>0.66%</v>
      </c>
      <c r="O12">
        <f>IF(FRL!C12="","",FRL!C12)</f>
        <v>152</v>
      </c>
      <c r="P12">
        <f>IF(FRL!D12="","",FRL!D12)</f>
        <v>121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Celine Boutier</v>
      </c>
      <c r="B13">
        <f>IF(Win!B13="","",VALUE(Win!B13))</f>
        <v>2.7099999999999999E-2</v>
      </c>
      <c r="C13">
        <f>IF(Win!C13="","",Win!C13)</f>
        <v>37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Celine Boutier</v>
      </c>
      <c r="N13" t="str">
        <f>IF(FRL!B13="","",FRL!B13)</f>
        <v>2.20%</v>
      </c>
      <c r="O13">
        <f>IF(FRL!C13="","",FRL!C13)</f>
        <v>45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Chanettee Wannasaen</v>
      </c>
      <c r="B14">
        <f>IF(Win!B14="","",VALUE(Win!B14))</f>
        <v>2.3999999999999998E-3</v>
      </c>
      <c r="C14">
        <f>IF(Win!C14="","",Win!C14)</f>
        <v>417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Chanettee Wannasaen</v>
      </c>
      <c r="N14" t="str">
        <f>IF(FRL!B14="","",FRL!B14)</f>
        <v>1.09%</v>
      </c>
      <c r="O14">
        <f>IF(FRL!C14="","",FRL!C14)</f>
        <v>92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Chella Choi</v>
      </c>
      <c r="B15">
        <f>IF(Win!B15="","",VALUE(Win!B15))</f>
        <v>1E-4</v>
      </c>
      <c r="C15">
        <f>IF(Win!C15="","",Win!C15)</f>
        <v>10000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Chella Choi</v>
      </c>
      <c r="N15" t="str">
        <f>IF(FRL!B15="","",FRL!B15)</f>
        <v>0.41%</v>
      </c>
      <c r="O15">
        <f>IF(FRL!C15="","",FRL!C15)</f>
        <v>244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Chisato Iwai</v>
      </c>
      <c r="B16">
        <f>IF(Win!B16="","",VALUE(Win!B16))</f>
        <v>3.7499999999999999E-2</v>
      </c>
      <c r="C16">
        <f>IF(Win!C16="","",Win!C16)</f>
        <v>27</v>
      </c>
      <c r="D16">
        <f>IF(Win!D16="","",Win!D16)</f>
        <v>21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Chisato Iwai</v>
      </c>
      <c r="N16" t="str">
        <f>IF(FRL!B16="","",FRL!B16)</f>
        <v>2.41%</v>
      </c>
      <c r="O16">
        <f>IF(FRL!C16="","",FRL!C16)</f>
        <v>41</v>
      </c>
      <c r="P16">
        <f>IF(FRL!D16="","",FRL!D16)</f>
        <v>29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Esther Henseleit</v>
      </c>
      <c r="B17">
        <f>IF(Win!B17="","",VALUE(Win!B17))</f>
        <v>9.4999999999999998E-3</v>
      </c>
      <c r="C17">
        <f>IF(Win!C17="","",Win!C17)</f>
        <v>105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Esther Henseleit</v>
      </c>
      <c r="N17" t="str">
        <f>IF(FRL!B17="","",FRL!B17)</f>
        <v>1.57%</v>
      </c>
      <c r="O17">
        <f>IF(FRL!C17="","",FRL!C17)</f>
        <v>64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Esther Kwon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Esther Kwon</v>
      </c>
      <c r="N18" t="str">
        <f>IF(FRL!B18="","",FRL!B18)</f>
        <v>0.02%</v>
      </c>
      <c r="O18">
        <f>IF(FRL!C18="","",FRL!C18)</f>
        <v>5000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Eun-Hee Ji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Eun-Hee Ji</v>
      </c>
      <c r="N19" t="str">
        <f>IF(FRL!B19="","",FRL!B19)</f>
        <v>0.16%</v>
      </c>
      <c r="O19">
        <f>IF(FRL!C19="","",FRL!C19)</f>
        <v>625</v>
      </c>
      <c r="P19">
        <f>IF(FRL!D19="","",FRL!D19)</f>
        <v>276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Gabriela Ruffels</v>
      </c>
      <c r="B20">
        <f>IF(Win!B20="","",VALUE(Win!B20))</f>
        <v>1.5E-3</v>
      </c>
      <c r="C20">
        <f>IF(Win!C20="","",Win!C20)</f>
        <v>667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Gabriela Ruffels</v>
      </c>
      <c r="N20" t="str">
        <f>IF(FRL!B20="","",FRL!B20)</f>
        <v>0.93%</v>
      </c>
      <c r="O20">
        <f>IF(FRL!C20="","",FRL!C20)</f>
        <v>108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Gaby Lopez</v>
      </c>
      <c r="B21">
        <f>IF(Win!B21="","",VALUE(Win!B21))</f>
        <v>7.9000000000000008E-3</v>
      </c>
      <c r="C21">
        <f>IF(Win!C21="","",Win!C21)</f>
        <v>127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Gaby Lopez</v>
      </c>
      <c r="N21" t="str">
        <f>IF(FRL!B21="","",FRL!B21)</f>
        <v>1.44%</v>
      </c>
      <c r="O21">
        <f>IF(FRL!C21="","",FRL!C21)</f>
        <v>69</v>
      </c>
      <c r="P21">
        <f>IF(FRL!D21="","",FRL!D21)</f>
        <v>56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Gemma Dryburgh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376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Gemma Dryburgh</v>
      </c>
      <c r="N22" t="str">
        <f>IF(FRL!B22="","",FRL!B22)</f>
        <v>0.83%</v>
      </c>
      <c r="O22">
        <f>IF(FRL!C22="","",FRL!C22)</f>
        <v>120</v>
      </c>
      <c r="P22">
        <f>IF(FRL!D22="","",FRL!D22)</f>
        <v>151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5</v>
      </c>
      <c r="S22">
        <f ca="1">IF(FRL!F22="","",FRL!F22)</f>
        <v>12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Ladbrokes: 150/1, 5pl, 1/4</v>
      </c>
    </row>
    <row r="23" spans="1:22" x14ac:dyDescent="0.25">
      <c r="A23" t="str">
        <f>IF(Win!A23="","",Win!A23)</f>
        <v>Grace Kim</v>
      </c>
      <c r="B23">
        <f>IF(Win!B23="","",VALUE(Win!B23))</f>
        <v>2.5999999999999999E-3</v>
      </c>
      <c r="C23">
        <f>IF(Win!C23="","",Win!C23)</f>
        <v>385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Grace Kim</v>
      </c>
      <c r="N23" t="str">
        <f>IF(FRL!B23="","",FRL!B23)</f>
        <v>1.03%</v>
      </c>
      <c r="O23">
        <f>IF(FRL!C23="","",FRL!C23)</f>
        <v>97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Gurleen Kaur</v>
      </c>
      <c r="B24">
        <f>IF(Win!B24="","",VALUE(Win!B24))</f>
        <v>1E-4</v>
      </c>
      <c r="C24">
        <f>IF(Win!C24="","",Win!C24)</f>
        <v>10000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Gurleen Kaur</v>
      </c>
      <c r="N24" t="str">
        <f>IF(FRL!B24="","",FRL!B24)</f>
        <v>0.51%</v>
      </c>
      <c r="O24">
        <f>IF(FRL!C24="","",FRL!C24)</f>
        <v>196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Haeji Kang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Haeji Kang</v>
      </c>
      <c r="N25" t="str">
        <f>IF(FRL!B25="","",FRL!B25)</f>
        <v>0.33%</v>
      </c>
      <c r="O25">
        <f>IF(FRL!C25="","",FRL!C25)</f>
        <v>303</v>
      </c>
      <c r="P25">
        <f>IF(FRL!D25="","",FRL!D25)</f>
        <v>276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Haeran Ryu</v>
      </c>
      <c r="B26">
        <f>IF(Win!B26="","",VALUE(Win!B26))</f>
        <v>1.06E-2</v>
      </c>
      <c r="C26">
        <f>IF(Win!C26="","",Win!C26)</f>
        <v>94</v>
      </c>
      <c r="D26">
        <f>IF(Win!D26="","",Win!D26)</f>
        <v>34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Haeran Ryu</v>
      </c>
      <c r="N26" t="str">
        <f>IF(FRL!B26="","",FRL!B26)</f>
        <v>1.56%</v>
      </c>
      <c r="O26">
        <f>IF(FRL!C26="","",FRL!C26)</f>
        <v>64</v>
      </c>
      <c r="P26">
        <f>IF(FRL!D26="","",FRL!D26)</f>
        <v>36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Hannah Green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Hannah Green</v>
      </c>
      <c r="N27" t="str">
        <f>IF(FRL!B27="","",FRL!B27)</f>
        <v>1.11%</v>
      </c>
      <c r="O27">
        <f>IF(FRL!C27="","",FRL!C27)</f>
        <v>90</v>
      </c>
      <c r="P27">
        <f>IF(FRL!D27="","",FRL!D27)</f>
        <v>101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6</v>
      </c>
      <c r="S27">
        <f ca="1">IF(FRL!F27="","",FRL!F27)</f>
        <v>22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Unibet: 100/1, 5pl, 1/4</v>
      </c>
    </row>
    <row r="28" spans="1:22" x14ac:dyDescent="0.25">
      <c r="A28" t="str">
        <f>IF(Win!A28="","",Win!A28)</f>
        <v>Hye-Jin Choi</v>
      </c>
      <c r="B28">
        <f>IF(Win!B28="","",VALUE(Win!B28))</f>
        <v>4.8899999999999999E-2</v>
      </c>
      <c r="C28">
        <f>IF(Win!C28="","",Win!C28)</f>
        <v>20</v>
      </c>
      <c r="D28">
        <f>IF(Win!D28="","",Win!D28)</f>
        <v>23</v>
      </c>
      <c r="E28" s="18">
        <f t="shared" si="0"/>
        <v>6.0000000000000001E-3</v>
      </c>
      <c r="F28">
        <f t="array" ref="F28">IF(E28="","",RANK(E28, $E$2:$E$241) + COUNTIFS($E$2:$E$241, E28, $D$2:$D$241, "&lt;"&amp;D28) + COUNTIFS($E$2:$E$241, E28, $D$2:$D$241, D28, $A$2:$A$241, "&lt;"&amp;A28))</f>
        <v>5</v>
      </c>
      <c r="G28">
        <f ca="1">IF(Win!F28="","",Win!F28)</f>
        <v>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BetVictor: 22/1, 5pl, 1/4</v>
      </c>
      <c r="M28" t="str">
        <f>IF(FRL!A28="","",FRL!A28)</f>
        <v>Hye-Jin Choi</v>
      </c>
      <c r="N28" t="str">
        <f>IF(FRL!B28="","",FRL!B28)</f>
        <v>2.69%</v>
      </c>
      <c r="O28">
        <f>IF(FRL!C28="","",FRL!C28)</f>
        <v>37</v>
      </c>
      <c r="P28">
        <f>IF(FRL!D28="","",FRL!D28)</f>
        <v>29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Hyo Joo Kim</v>
      </c>
      <c r="B29">
        <f>IF(Win!B29="","",VALUE(Win!B29))</f>
        <v>4.7699999999999999E-2</v>
      </c>
      <c r="C29">
        <f>IF(Win!C29="","",Win!C29)</f>
        <v>21</v>
      </c>
      <c r="D29">
        <f>IF(Win!D29="","",Win!D29)</f>
        <v>17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Hyo Joo Kim</v>
      </c>
      <c r="N29" t="str">
        <f>IF(FRL!B29="","",FRL!B29)</f>
        <v>2.63%</v>
      </c>
      <c r="O29">
        <f>IF(FRL!C29="","",FRL!C29)</f>
        <v>38</v>
      </c>
      <c r="P29">
        <f>IF(FRL!D29="","",FRL!D29)</f>
        <v>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Ilhee Lee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Ilhee Lee</v>
      </c>
      <c r="N30" t="str">
        <f>IF(FRL!B30="","",FRL!B30)</f>
        <v>0.32%</v>
      </c>
      <c r="O30">
        <f>IF(FRL!C30="","",FRL!C30)</f>
        <v>313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In Gee Chun</v>
      </c>
      <c r="B31">
        <f>IF(Win!B31="","",VALUE(Win!B31))</f>
        <v>2.3E-3</v>
      </c>
      <c r="C31">
        <f>IF(Win!C31="","",Win!C31)</f>
        <v>435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In Gee Chun</v>
      </c>
      <c r="N31" t="str">
        <f>IF(FRL!B31="","",FRL!B31)</f>
        <v>1.02%</v>
      </c>
      <c r="O31">
        <f>IF(FRL!C31="","",FRL!C31)</f>
        <v>98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Ina Yoon</v>
      </c>
      <c r="B32">
        <f>IF(Win!B32="","",VALUE(Win!B32))</f>
        <v>4.0000000000000001E-3</v>
      </c>
      <c r="C32">
        <f>IF(Win!C32="","",Win!C32)</f>
        <v>250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Ina Yoon</v>
      </c>
      <c r="N32" t="str">
        <f>IF(FRL!B32="","",FRL!B32)</f>
        <v>1.28%</v>
      </c>
      <c r="O32">
        <f>IF(FRL!C32="","",FRL!C32)</f>
        <v>78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Ingrid Lindblad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Ingrid Lindblad</v>
      </c>
      <c r="N33" t="str">
        <f>IF(FRL!B33="","",FRL!B33)</f>
        <v>0.77%</v>
      </c>
      <c r="O33">
        <f>IF(FRL!C33="","",FRL!C33)</f>
        <v>130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Jennifer Kupcho</v>
      </c>
      <c r="B34">
        <f>IF(Win!B34="","",VALUE(Win!B34))</f>
        <v>1.2E-2</v>
      </c>
      <c r="C34">
        <f>IF(Win!C34="","",Win!C34)</f>
        <v>83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Jennifer Kupcho</v>
      </c>
      <c r="N34" t="str">
        <f>IF(FRL!B34="","",FRL!B34)</f>
        <v>1.71%</v>
      </c>
      <c r="O34">
        <f>IF(FRL!C34="","",FRL!C34)</f>
        <v>58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Jenny Bae</v>
      </c>
      <c r="B35">
        <f>IF(Win!B35="","",VALUE(Win!B35))</f>
        <v>3.0999999999999999E-3</v>
      </c>
      <c r="C35">
        <f>IF(Win!C35="","",Win!C35)</f>
        <v>323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Jenny Bae</v>
      </c>
      <c r="N35" t="str">
        <f>IF(FRL!B35="","",FRL!B35)</f>
        <v>1.13%</v>
      </c>
      <c r="O35">
        <f>IF(FRL!C35="","",FRL!C35)</f>
        <v>88</v>
      </c>
      <c r="P35">
        <f>IF(FRL!D35="","",FRL!D35)</f>
        <v>61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Jenny Shin</v>
      </c>
      <c r="B36">
        <f>IF(Win!B36="","",VALUE(Win!B36))</f>
        <v>8.5000000000000006E-3</v>
      </c>
      <c r="C36">
        <f>IF(Win!C36="","",Win!C36)</f>
        <v>118</v>
      </c>
      <c r="D36">
        <f>IF(Win!D36="","",Win!D36)</f>
        <v>111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Jenny Shin</v>
      </c>
      <c r="N36" t="str">
        <f>IF(FRL!B36="","",FRL!B36)</f>
        <v>1.46%</v>
      </c>
      <c r="O36">
        <f>IF(FRL!C36="","",FRL!C36)</f>
        <v>68</v>
      </c>
      <c r="P36">
        <f>IF(FRL!D36="","",FRL!D36)</f>
        <v>101</v>
      </c>
      <c r="Q36" s="18">
        <f t="shared" si="3"/>
        <v>5.0000000000000001E-3</v>
      </c>
      <c r="R36">
        <f t="array" ref="R36">IF(Q36="","",RANK(Q36, $Q$2:$Q$241) + COUNTIFS($Q$2:$Q$241, Q36, $P$2:$P$241, "&lt;"&amp;P36) + COUNTIFS($Q$2:$Q$241, Q36, $P$2:$P$241, P36, $M$2:$M$241, "&lt;"&amp;M36))</f>
        <v>1</v>
      </c>
      <c r="S36">
        <f ca="1">IF(FRL!F36="","",FRL!F36)</f>
        <v>33</v>
      </c>
      <c r="T36" s="6">
        <f t="shared" ca="1" si="4"/>
        <v>-2</v>
      </c>
      <c r="U36" s="6">
        <f t="shared" ca="1" si="5"/>
        <v>-2</v>
      </c>
      <c r="V36" t="str">
        <f ca="1">IF(R36="","",FRL!H36)</f>
        <v>Unibet: 100/1, 5pl, 1/4</v>
      </c>
    </row>
    <row r="37" spans="1:22" x14ac:dyDescent="0.25">
      <c r="A37" t="str">
        <f>IF(Win!A37="","",Win!A37)</f>
        <v>Jeongeun Lee5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Jeongeun Lee5</v>
      </c>
      <c r="N37" t="str">
        <f>IF(FRL!B37="","",FRL!B37)</f>
        <v>0.95%</v>
      </c>
      <c r="O37">
        <f>IF(FRL!C37="","",FRL!C37)</f>
        <v>105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Jeongeun Lee6</v>
      </c>
      <c r="B38">
        <f>IF(Win!B38="","",VALUE(Win!B38))</f>
        <v>0</v>
      </c>
      <c r="C38">
        <f>IF(Win!C38="","",Win!C38)</f>
        <v>10000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Jeongeun Lee6</v>
      </c>
      <c r="N38" t="str">
        <f>IF(FRL!B38="","",FRL!B38)</f>
        <v>0.41%</v>
      </c>
      <c r="O38">
        <f>IF(FRL!C38="","",FRL!C38)</f>
        <v>244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Jin Hee Im</v>
      </c>
      <c r="B39">
        <f>IF(Win!B39="","",VALUE(Win!B39))</f>
        <v>1.6899999999999998E-2</v>
      </c>
      <c r="C39">
        <f>IF(Win!C39="","",Win!C39)</f>
        <v>59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Jin Hee Im</v>
      </c>
      <c r="N39" t="str">
        <f>IF(FRL!B39="","",FRL!B39)</f>
        <v>1.82%</v>
      </c>
      <c r="O39">
        <f>IF(FRL!C39="","",FRL!C39)</f>
        <v>55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Jin Young Ko</v>
      </c>
      <c r="B40">
        <f>IF(Win!B40="","",VALUE(Win!B40))</f>
        <v>8.8000000000000005E-3</v>
      </c>
      <c r="C40">
        <f>IF(Win!C40="","",Win!C40)</f>
        <v>114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Jin Young Ko</v>
      </c>
      <c r="N40" t="str">
        <f>IF(FRL!B40="","",FRL!B40)</f>
        <v>1.52%</v>
      </c>
      <c r="O40">
        <f>IF(FRL!C40="","",FRL!C40)</f>
        <v>66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Julia Lopez Ramirez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Julia Lopez Ramirez</v>
      </c>
      <c r="N41" t="str">
        <f>IF(FRL!B41="","",FRL!B41)</f>
        <v>0.68%</v>
      </c>
      <c r="O41">
        <f>IF(FRL!C41="","",FRL!C41)</f>
        <v>147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Karis Davidson</v>
      </c>
      <c r="B42">
        <f>IF(Win!B42="","",VALUE(Win!B42))</f>
        <v>0</v>
      </c>
      <c r="C42">
        <f>IF(Win!C42="","",Win!C42)</f>
        <v>10000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Karis Davidson</v>
      </c>
      <c r="N42" t="str">
        <f>IF(FRL!B42="","",FRL!B42)</f>
        <v>0.44%</v>
      </c>
      <c r="O42">
        <f>IF(FRL!C42="","",FRL!C42)</f>
        <v>227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Kristen Gillman</v>
      </c>
      <c r="B43">
        <f>IF(Win!B43="","",VALUE(Win!B43))</f>
        <v>1E-3</v>
      </c>
      <c r="C43">
        <f>IF(Win!C43="","",Win!C43)</f>
        <v>1000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Kristen Gillman</v>
      </c>
      <c r="N43" t="str">
        <f>IF(FRL!B43="","",FRL!B43)</f>
        <v>0.86%</v>
      </c>
      <c r="O43">
        <f>IF(FRL!C43="","",FRL!C43)</f>
        <v>116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Kumkang Park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Kumkang Park</v>
      </c>
      <c r="N44" t="str">
        <f>IF(FRL!B44="","",FRL!B44)</f>
        <v>0.61%</v>
      </c>
      <c r="O44">
        <f>IF(FRL!C44="","",FRL!C44)</f>
        <v>164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Lauren Coughlin</v>
      </c>
      <c r="B45">
        <f>IF(Win!B45="","",VALUE(Win!B45))</f>
        <v>5.0000000000000001E-3</v>
      </c>
      <c r="C45">
        <f>IF(Win!C45="","",Win!C45)</f>
        <v>200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Lauren Coughlin</v>
      </c>
      <c r="N45" t="str">
        <f>IF(FRL!B45="","",FRL!B45)</f>
        <v>1.26%</v>
      </c>
      <c r="O45">
        <f>IF(FRL!C45="","",FRL!C45)</f>
        <v>79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Leona Maguire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Leona Maguire</v>
      </c>
      <c r="N46" t="str">
        <f>IF(FRL!B46="","",FRL!B46)</f>
        <v>0.77%</v>
      </c>
      <c r="O46">
        <f>IF(FRL!C46="","",FRL!C46)</f>
        <v>130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Lilia Vu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Lilia Vu</v>
      </c>
      <c r="N47" t="str">
        <f>IF(FRL!B47="","",FRL!B47)</f>
        <v>0.63%</v>
      </c>
      <c r="O47">
        <f>IF(FRL!C47="","",FRL!C47)</f>
        <v>159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Lindy Duncan</v>
      </c>
      <c r="B48">
        <f>IF(Win!B48="","",VALUE(Win!B48))</f>
        <v>9.1999999999999998E-3</v>
      </c>
      <c r="C48">
        <f>IF(Win!C48="","",Win!C48)</f>
        <v>109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Lindy Duncan</v>
      </c>
      <c r="N48" t="str">
        <f>IF(FRL!B48="","",FRL!B48)</f>
        <v>1.50%</v>
      </c>
      <c r="O48">
        <f>IF(FRL!C48="","",FRL!C48)</f>
        <v>67</v>
      </c>
      <c r="P48">
        <f>IF(FRL!D48="","",FRL!D48)</f>
        <v>101</v>
      </c>
      <c r="Q48" s="18">
        <f t="shared" si="3"/>
        <v>5.0000000000000001E-3</v>
      </c>
      <c r="R48">
        <f t="array" ref="R48">IF(Q48="","",RANK(Q48, $Q$2:$Q$241) + COUNTIFS($Q$2:$Q$241, Q48, $P$2:$P$241, "&lt;"&amp;P48) + COUNTIFS($Q$2:$Q$241, Q48, $P$2:$P$241, P48, $M$2:$M$241, "&lt;"&amp;M48))</f>
        <v>2</v>
      </c>
      <c r="S48">
        <f ca="1">IF(FRL!F48="","",FRL!F48)</f>
        <v>3</v>
      </c>
      <c r="T48" s="6">
        <f t="shared" ca="1" si="4"/>
        <v>24</v>
      </c>
      <c r="U48" s="6">
        <f t="shared" ca="1" si="5"/>
        <v>24</v>
      </c>
      <c r="V48" t="str">
        <f ca="1">IF(R48="","",FRL!H48)</f>
        <v>Unibet: 100/1, 5pl, 1/4</v>
      </c>
    </row>
    <row r="49" spans="1:22" x14ac:dyDescent="0.25">
      <c r="A49" t="str">
        <f>IF(Win!A49="","",Win!A49)</f>
        <v>Linn Grant</v>
      </c>
      <c r="B49">
        <f>IF(Win!B49="","",VALUE(Win!B49))</f>
        <v>4.3E-3</v>
      </c>
      <c r="C49">
        <f>IF(Win!C49="","",Win!C49)</f>
        <v>233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Linn Grant</v>
      </c>
      <c r="N49" t="str">
        <f>IF(FRL!B49="","",FRL!B49)</f>
        <v>1.24%</v>
      </c>
      <c r="O49">
        <f>IF(FRL!C49="","",FRL!C49)</f>
        <v>81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Lottie Woad</v>
      </c>
      <c r="B50">
        <f>IF(Win!B50="","",VALUE(Win!B50))</f>
        <v>0.1172</v>
      </c>
      <c r="C50">
        <f>IF(Win!C50="","",Win!C50)</f>
        <v>8.5</v>
      </c>
      <c r="D50">
        <f>IF(Win!D50="","",Win!D50)</f>
        <v>14</v>
      </c>
      <c r="E50" s="18">
        <f t="shared" si="0"/>
        <v>4.9000000000000002E-2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24</v>
      </c>
      <c r="H50" s="6">
        <f t="shared" ca="1" si="1"/>
        <v>-2</v>
      </c>
      <c r="I50" s="6">
        <f t="shared" ca="1" si="2"/>
        <v>-2</v>
      </c>
      <c r="J50" t="str">
        <f ca="1">IF(F50="","",Win!H50)</f>
        <v>Unibet: 13/1, 5pl, 1/4</v>
      </c>
      <c r="M50" t="str">
        <f>IF(FRL!A50="","",FRL!A50)</f>
        <v>Lottie Woad</v>
      </c>
      <c r="N50" t="str">
        <f>IF(FRL!B50="","",FRL!B50)</f>
        <v>3.47%</v>
      </c>
      <c r="O50">
        <f>IF(FRL!C50="","",FRL!C50)</f>
        <v>29</v>
      </c>
      <c r="P50">
        <f>IF(FRL!D50="","",FRL!D50)</f>
        <v>23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Lucy Li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Lucy Li</v>
      </c>
      <c r="N51" t="str">
        <f>IF(FRL!B51="","",FRL!B51)</f>
        <v>0.91%</v>
      </c>
      <c r="O51">
        <f>IF(FRL!C51="","",FRL!C51)</f>
        <v>110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Madelene Sagstrom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Madelene Sagstrom</v>
      </c>
      <c r="N52" t="str">
        <f>IF(FRL!B52="","",FRL!B52)</f>
        <v>0.87%</v>
      </c>
      <c r="O52">
        <f>IF(FRL!C52="","",FRL!C52)</f>
        <v>115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Maja Stark</v>
      </c>
      <c r="B53">
        <f>IF(Win!B53="","",VALUE(Win!B53))</f>
        <v>1.6000000000000001E-3</v>
      </c>
      <c r="C53">
        <f>IF(Win!C53="","",Win!C53)</f>
        <v>625</v>
      </c>
      <c r="D53">
        <f>IF(Win!D53="","",Win!D53)</f>
        <v>111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Maja Stark</v>
      </c>
      <c r="N53" t="str">
        <f>IF(FRL!B53="","",FRL!B53)</f>
        <v>0.95%</v>
      </c>
      <c r="O53">
        <f>IF(FRL!C53="","",FRL!C53)</f>
        <v>105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Manon De Roey</v>
      </c>
      <c r="B54">
        <f>IF(Win!B54="","",VALUE(Win!B54))</f>
        <v>3.8999999999999998E-3</v>
      </c>
      <c r="C54">
        <f>IF(Win!C54="","",Win!C54)</f>
        <v>256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Manon De Roey</v>
      </c>
      <c r="N54" t="str">
        <f>IF(FRL!B54="","",FRL!B54)</f>
        <v>1.27%</v>
      </c>
      <c r="O54">
        <f>IF(FRL!C54="","",FRL!C54)</f>
        <v>79</v>
      </c>
      <c r="P54">
        <f>IF(FRL!D54="","",FRL!D54)</f>
        <v>101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4</v>
      </c>
      <c r="S54">
        <f ca="1">IF(FRL!F54="","",FRL!F54)</f>
        <v>12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Unibet: 100/1, 5pl, 1/4</v>
      </c>
    </row>
    <row r="55" spans="1:22" x14ac:dyDescent="0.25">
      <c r="A55" t="str">
        <f>IF(Win!A55="","",Win!A55)</f>
        <v>Mary Liu</v>
      </c>
      <c r="B55">
        <f>IF(Win!B55="","",VALUE(Win!B55))</f>
        <v>5.9999999999999995E-4</v>
      </c>
      <c r="C55">
        <f>IF(Win!C55="","",Win!C55)</f>
        <v>1667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Mary Liu</v>
      </c>
      <c r="N55" t="str">
        <f>IF(FRL!B55="","",FRL!B55)</f>
        <v>0.75%</v>
      </c>
      <c r="O55">
        <f>IF(FRL!C55="","",FRL!C55)</f>
        <v>133</v>
      </c>
      <c r="P55">
        <f>IF(FRL!D55="","",FRL!D55)</f>
        <v>121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 Hyang Lee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111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Mi Hyang Lee</v>
      </c>
      <c r="N56" t="str">
        <f>IF(FRL!B56="","",FRL!B56)</f>
        <v>1.27%</v>
      </c>
      <c r="O56">
        <f>IF(FRL!C56="","",FRL!C56)</f>
        <v>79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Minami Katsu</v>
      </c>
      <c r="B57">
        <f>IF(Win!B57="","",VALUE(Win!B57))</f>
        <v>1.72E-2</v>
      </c>
      <c r="C57">
        <f>IF(Win!C57="","",Win!C57)</f>
        <v>58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Minami Katsu</v>
      </c>
      <c r="N57" t="str">
        <f>IF(FRL!B57="","",FRL!B57)</f>
        <v>1.85%</v>
      </c>
      <c r="O57">
        <f>IF(FRL!C57="","",FRL!C57)</f>
        <v>54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Minjee Lee</v>
      </c>
      <c r="B58">
        <f>IF(Win!B58="","",VALUE(Win!B58))</f>
        <v>0.15890000000000001</v>
      </c>
      <c r="C58">
        <f>IF(Win!C58="","",Win!C58)</f>
        <v>6.3</v>
      </c>
      <c r="D58">
        <f>IF(Win!D58="","",Win!D58)</f>
        <v>9.5</v>
      </c>
      <c r="E58" s="18">
        <f t="shared" si="0"/>
        <v>0.06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10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Boyle Sports: 8.5/1, 5pl, 1/4</v>
      </c>
      <c r="M58" t="str">
        <f>IF(FRL!A58="","",FRL!A58)</f>
        <v>Minjee Lee</v>
      </c>
      <c r="N58" t="str">
        <f>IF(FRL!B58="","",FRL!B58)</f>
        <v>4.09%</v>
      </c>
      <c r="O58">
        <f>IF(FRL!C58="","",FRL!C58)</f>
        <v>24</v>
      </c>
      <c r="P58">
        <f>IF(FRL!D58="","",FRL!D58)</f>
        <v>18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Miranda Wang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Miranda Wang</v>
      </c>
      <c r="N59" t="str">
        <f>IF(FRL!B59="","",FRL!B59)</f>
        <v>0.90%</v>
      </c>
      <c r="O59">
        <f>IF(FRL!C59="","",FRL!C59)</f>
        <v>111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Miyu Yamashita</v>
      </c>
      <c r="B60">
        <f>IF(Win!B60="","",VALUE(Win!B60))</f>
        <v>7.85E-2</v>
      </c>
      <c r="C60">
        <f>IF(Win!C60="","",Win!C60)</f>
        <v>13</v>
      </c>
      <c r="D60">
        <f>IF(Win!D60="","",Win!D60)</f>
        <v>14</v>
      </c>
      <c r="E60" s="18">
        <f t="shared" si="0"/>
        <v>8.0000000000000002E-3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40</v>
      </c>
      <c r="H60" s="6">
        <f t="shared" ca="1" si="1"/>
        <v>-2</v>
      </c>
      <c r="I60" s="6">
        <f t="shared" ca="1" si="2"/>
        <v>-2</v>
      </c>
      <c r="J60" t="str">
        <f ca="1">IF(F60="","",Win!H60)</f>
        <v>Unibet: 13/1, 5pl, 1/4</v>
      </c>
      <c r="M60" t="str">
        <f>IF(FRL!A60="","",FRL!A60)</f>
        <v>Miyu Yamashita</v>
      </c>
      <c r="N60" t="str">
        <f>IF(FRL!B60="","",FRL!B60)</f>
        <v>3.16%</v>
      </c>
      <c r="O60">
        <f>IF(FRL!C60="","",FRL!C60)</f>
        <v>32</v>
      </c>
      <c r="P60">
        <f>IF(FRL!D60="","",FRL!D60)</f>
        <v>23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Nanna Koerstz Madsen</v>
      </c>
      <c r="B61">
        <f>IF(Win!B61="","",VALUE(Win!B61))</f>
        <v>1.5699999999999999E-2</v>
      </c>
      <c r="C61">
        <f>IF(Win!C61="","",Win!C61)</f>
        <v>64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Nanna Koerstz Madsen</v>
      </c>
      <c r="N61" t="str">
        <f>IF(FRL!B61="","",FRL!B61)</f>
        <v>1.76%</v>
      </c>
      <c r="O61">
        <f>IF(FRL!C61="","",FRL!C61)</f>
        <v>57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Narin An</v>
      </c>
      <c r="B62">
        <f>IF(Win!B62="","",VALUE(Win!B62))</f>
        <v>1.4E-3</v>
      </c>
      <c r="C62">
        <f>IF(Win!C62="","",Win!C62)</f>
        <v>714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Narin An</v>
      </c>
      <c r="N62" t="str">
        <f>IF(FRL!B62="","",FRL!B62)</f>
        <v>0.97%</v>
      </c>
      <c r="O62">
        <f>IF(FRL!C62="","",FRL!C62)</f>
        <v>103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Nasa Hataoka</v>
      </c>
      <c r="B63">
        <f>IF(Win!B63="","",VALUE(Win!B63))</f>
        <v>4.6600000000000003E-2</v>
      </c>
      <c r="C63">
        <f>IF(Win!C63="","",Win!C63)</f>
        <v>21</v>
      </c>
      <c r="D63">
        <f>IF(Win!D63="","",Win!D63)</f>
        <v>17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Nasa Hataoka</v>
      </c>
      <c r="N63" t="str">
        <f>IF(FRL!B63="","",FRL!B63)</f>
        <v>2.49%</v>
      </c>
      <c r="O63">
        <f>IF(FRL!C63="","",FRL!C63)</f>
        <v>40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Nataliya Guseva</v>
      </c>
      <c r="B64">
        <f>IF(Win!B64="","",VALUE(Win!B64))</f>
        <v>1.6999999999999999E-3</v>
      </c>
      <c r="C64">
        <f>IF(Win!C64="","",Win!C64)</f>
        <v>588</v>
      </c>
      <c r="D64">
        <f>IF(Win!D64="","",Win!D64)</f>
        <v>111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Nataliya Guseva</v>
      </c>
      <c r="N64" t="str">
        <f>IF(FRL!B64="","",FRL!B64)</f>
        <v>1.01%</v>
      </c>
      <c r="O64">
        <f>IF(FRL!C64="","",FRL!C64)</f>
        <v>99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Paula Reto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426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Paula Reto</v>
      </c>
      <c r="N65" t="str">
        <f>IF(FRL!B65="","",FRL!B65)</f>
        <v>0.62%</v>
      </c>
      <c r="O65">
        <f>IF(FRL!C65="","",FRL!C65)</f>
        <v>161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Pauline Roussin-Bouchard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Pauline Roussin-Bouchard</v>
      </c>
      <c r="N66" t="str">
        <f>IF(FRL!B66="","",FRL!B66)</f>
        <v>0.67%</v>
      </c>
      <c r="O66">
        <f>IF(FRL!C66="","",FRL!C66)</f>
        <v>149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Rio Takeda</v>
      </c>
      <c r="B67">
        <f>IF(Win!B67="","",VALUE(Win!B67))</f>
        <v>2.6700000000000002E-2</v>
      </c>
      <c r="C67">
        <f>IF(Win!C67="","",Win!C67)</f>
        <v>37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Rio Takeda</v>
      </c>
      <c r="N67" t="str">
        <f>IF(FRL!B67="","",FRL!B67)</f>
        <v>2.12%</v>
      </c>
      <c r="O67">
        <f>IF(FRL!C67="","",FRL!C67)</f>
        <v>47</v>
      </c>
      <c r="P67">
        <f>IF(FRL!D67="","",FRL!D67)</f>
        <v>31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Robyn Choi</v>
      </c>
      <c r="B68">
        <f>IF(Win!B68="","",VALUE(Win!B68))</f>
        <v>2.3E-3</v>
      </c>
      <c r="C68">
        <f>IF(Win!C68="","",Win!C68)</f>
        <v>435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Robyn Choi</v>
      </c>
      <c r="N68" t="str">
        <f>IF(FRL!B68="","",FRL!B68)</f>
        <v>1.05%</v>
      </c>
      <c r="O68">
        <f>IF(FRL!C68="","",FRL!C68)</f>
        <v>95</v>
      </c>
      <c r="P68">
        <f>IF(FRL!D68="","",FRL!D68)</f>
        <v>101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7</v>
      </c>
      <c r="S68">
        <f ca="1">IF(FRL!F68="","",FRL!F68)</f>
        <v>42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Unibet: 100/1, 5pl, 1/4</v>
      </c>
    </row>
    <row r="69" spans="1:22" x14ac:dyDescent="0.25">
      <c r="A69" t="str">
        <f>IF(Win!A69="","",Win!A69)</f>
        <v>Saki Baba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Saki Baba</v>
      </c>
      <c r="N69" t="str">
        <f>IF(FRL!B69="","",FRL!B69)</f>
        <v>0.62%</v>
      </c>
      <c r="O69">
        <f>IF(FRL!C69="","",FRL!C69)</f>
        <v>161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Sarah Schmelzel</v>
      </c>
      <c r="B70">
        <f>IF(Win!B70="","",VALUE(Win!B70))</f>
        <v>7.3000000000000001E-3</v>
      </c>
      <c r="C70">
        <f>IF(Win!C70="","",Win!C70)</f>
        <v>137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Sarah Schmelzel</v>
      </c>
      <c r="N70" t="str">
        <f>IF(FRL!B70="","",FRL!B70)</f>
        <v>1.40%</v>
      </c>
      <c r="O70">
        <f>IF(FRL!C70="","",FRL!C70)</f>
        <v>71</v>
      </c>
      <c r="P70">
        <f>IF(FRL!D70="","",FRL!D70)</f>
        <v>101</v>
      </c>
      <c r="Q70" s="18">
        <f t="shared" si="9"/>
        <v>4.0000000000000001E-3</v>
      </c>
      <c r="R70">
        <f t="array" ref="R70">IF(Q70="","",RANK(Q70, $Q$2:$Q$241) + COUNTIFS($Q$2:$Q$241, Q70, $P$2:$P$241, "&lt;"&amp;P70) + COUNTIFS($Q$2:$Q$241, Q70, $P$2:$P$241, P70, $M$2:$M$241, "&lt;"&amp;M70))</f>
        <v>3</v>
      </c>
      <c r="S70">
        <f ca="1">IF(FRL!F70="","",FRL!F70)</f>
        <v>77</v>
      </c>
      <c r="T70" s="6">
        <f t="shared" ca="1" si="10"/>
        <v>-2</v>
      </c>
      <c r="U70" s="6">
        <f t="shared" ca="1" si="11"/>
        <v>-2</v>
      </c>
      <c r="V70" t="str">
        <f ca="1">IF(R70="","",FRL!H70)</f>
        <v>Unibet: 100/1, 5pl, 1/4</v>
      </c>
    </row>
    <row r="71" spans="1:22" x14ac:dyDescent="0.25">
      <c r="A71" t="str">
        <f>IF(Win!A71="","",Win!A71)</f>
        <v>Sei Young Kim</v>
      </c>
      <c r="B71">
        <f>IF(Win!B71="","",VALUE(Win!B71))</f>
        <v>3.9899999999999998E-2</v>
      </c>
      <c r="C71">
        <f>IF(Win!C71="","",Win!C71)</f>
        <v>25</v>
      </c>
      <c r="D71">
        <f>IF(Win!D71="","",Win!D71)</f>
        <v>17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Sei Young Kim</v>
      </c>
      <c r="N71" t="str">
        <f>IF(FRL!B71="","",FRL!B71)</f>
        <v>2.48%</v>
      </c>
      <c r="O71">
        <f>IF(FRL!C71="","",FRL!C71)</f>
        <v>40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Somi Lee</v>
      </c>
      <c r="B72">
        <f>IF(Win!B72="","",VALUE(Win!B72))</f>
        <v>3.2800000000000003E-2</v>
      </c>
      <c r="C72">
        <f>IF(Win!C72="","",Win!C72)</f>
        <v>30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Somi Lee</v>
      </c>
      <c r="N72" t="str">
        <f>IF(FRL!B72="","",FRL!B72)</f>
        <v>2.25%</v>
      </c>
      <c r="O72">
        <f>IF(FRL!C72="","",FRL!C72)</f>
        <v>44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Soomin Oh</v>
      </c>
      <c r="B73">
        <f>IF(Win!B73="","",VALUE(Win!B73))</f>
        <v>0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Soomin Oh</v>
      </c>
      <c r="N73" t="str">
        <f>IF(FRL!B73="","",FRL!B73)</f>
        <v>0.21%</v>
      </c>
      <c r="O73">
        <f>IF(FRL!C73="","",FRL!C73)</f>
        <v>476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Stephanie Kyriacou</v>
      </c>
      <c r="B74">
        <f>IF(Win!B74="","",VALUE(Win!B74))</f>
        <v>7.7999999999999996E-3</v>
      </c>
      <c r="C74">
        <f>IF(Win!C74="","",Win!C74)</f>
        <v>128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Stephanie Kyriacou</v>
      </c>
      <c r="N74" t="str">
        <f>IF(FRL!B74="","",FRL!B74)</f>
        <v>1.41%</v>
      </c>
      <c r="O74">
        <f>IF(FRL!C74="","",FRL!C74)</f>
        <v>71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Sung Hyun Park</v>
      </c>
      <c r="B75">
        <f>IF(Win!B75="","",VALUE(Win!B75))</f>
        <v>1E-4</v>
      </c>
      <c r="C75">
        <f>IF(Win!C75="","",Win!C75)</f>
        <v>10000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Sung Hyun Park</v>
      </c>
      <c r="N75" t="str">
        <f>IF(FRL!B75="","",FRL!B75)</f>
        <v>0.45%</v>
      </c>
      <c r="O75">
        <f>IF(FRL!C75="","",FRL!C75)</f>
        <v>222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Weiwei Zhang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Weiwei Zhang</v>
      </c>
      <c r="N76" t="str">
        <f>IF(FRL!B76="","",FRL!B76)</f>
        <v>0.55%</v>
      </c>
      <c r="O76">
        <f>IF(FRL!C76="","",FRL!C76)</f>
        <v>182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Yan Liu</v>
      </c>
      <c r="B77">
        <f>IF(Win!B77="","",VALUE(Win!B77))</f>
        <v>1.8E-3</v>
      </c>
      <c r="C77">
        <f>IF(Win!C77="","",Win!C77)</f>
        <v>556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Yan Liu</v>
      </c>
      <c r="N77" t="str">
        <f>IF(FRL!B77="","",FRL!B77)</f>
        <v>0.98%</v>
      </c>
      <c r="O77">
        <f>IF(FRL!C77="","",FRL!C77)</f>
        <v>102</v>
      </c>
      <c r="P77">
        <f>IF(FRL!D77="","",FRL!D77)</f>
        <v>111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8</v>
      </c>
      <c r="S77">
        <f ca="1">IF(FRL!F77="","",FRL!F77)</f>
        <v>49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Unibet: 110/1, 5pl, 1/4</v>
      </c>
    </row>
    <row r="78" spans="1:22" x14ac:dyDescent="0.25">
      <c r="A78" t="str">
        <f>IF(Win!A78="","",Win!A78)</f>
        <v>Yealimi Noh</v>
      </c>
      <c r="B78">
        <f>IF(Win!B78="","",VALUE(Win!B78))</f>
        <v>3.5999999999999999E-3</v>
      </c>
      <c r="C78">
        <f>IF(Win!C78="","",Win!C78)</f>
        <v>278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Yealimi Noh</v>
      </c>
      <c r="N78" t="str">
        <f>IF(FRL!B78="","",FRL!B78)</f>
        <v>1.24%</v>
      </c>
      <c r="O78">
        <f>IF(FRL!C78="","",FRL!C78)</f>
        <v>81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Yuri Yoshida</v>
      </c>
      <c r="B79">
        <f>IF(Win!B79="","",VALUE(Win!B79))</f>
        <v>1.1000000000000001E-3</v>
      </c>
      <c r="C79">
        <f>IF(Win!C79="","",Win!C79)</f>
        <v>909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Yuri Yoshida</v>
      </c>
      <c r="N79" t="str">
        <f>IF(FRL!B79="","",FRL!B79)</f>
        <v>0.82%</v>
      </c>
      <c r="O79">
        <f>IF(FRL!C79="","",FRL!C79)</f>
        <v>122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621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622</v>
      </c>
      <c r="C2">
        <v>46</v>
      </c>
      <c r="D2">
        <v>31</v>
      </c>
      <c r="E2" s="17" t="s">
        <v>5</v>
      </c>
      <c r="F2">
        <f ca="1">IFERROR(IF(A2="","",OFFSET(Results!$Z$1,MATCH(A2,Results!$A:$A,0)-1,0)),"")</f>
        <v>12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25</v>
      </c>
      <c r="B3" s="15" t="s">
        <v>281</v>
      </c>
      <c r="C3">
        <v>50</v>
      </c>
      <c r="D3">
        <v>31</v>
      </c>
      <c r="E3" s="17" t="s">
        <v>5</v>
      </c>
      <c r="F3">
        <f ca="1">IFERROR(IF(A3="","",OFFSET(Results!$Z$1,MATCH(A3,Results!$A:$A,0)-1,0)),"")</f>
        <v>12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27</v>
      </c>
      <c r="B4" s="15" t="s">
        <v>307</v>
      </c>
      <c r="C4">
        <v>75</v>
      </c>
      <c r="D4">
        <v>67</v>
      </c>
      <c r="E4" s="17" t="s">
        <v>5</v>
      </c>
      <c r="F4">
        <f ca="1">IFERROR(IF(A4="","",OFFSET(Results!$Z$1,MATCH(A4,Results!$A:$A,0)-1,0)),"")</f>
        <v>69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623</v>
      </c>
      <c r="C5">
        <v>40</v>
      </c>
      <c r="D5">
        <v>31</v>
      </c>
      <c r="E5" s="17" t="s">
        <v>5</v>
      </c>
      <c r="F5">
        <f ca="1">IFERROR(IF(A5="","",OFFSET(Results!$Z$1,MATCH(A5,Results!$A:$A,0)-1,0)),"")</f>
        <v>22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31</v>
      </c>
      <c r="B6" s="15" t="s">
        <v>624</v>
      </c>
      <c r="C6">
        <v>120</v>
      </c>
      <c r="D6">
        <v>111</v>
      </c>
      <c r="E6" s="17" t="s">
        <v>5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625</v>
      </c>
      <c r="C7">
        <v>74</v>
      </c>
      <c r="D7">
        <v>61</v>
      </c>
      <c r="E7" s="17" t="s">
        <v>5</v>
      </c>
      <c r="F7">
        <f ca="1">IFERROR(IF(A7="","",OFFSET(Results!$Z$1,MATCH(A7,Results!$A:$A,0)-1,0)),"")</f>
        <v>33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</v>
      </c>
      <c r="B8" s="15" t="s">
        <v>560</v>
      </c>
      <c r="C8">
        <v>222</v>
      </c>
      <c r="D8">
        <v>201</v>
      </c>
      <c r="E8" s="17" t="s">
        <v>5</v>
      </c>
      <c r="F8">
        <f ca="1">IFERROR(IF(A8="","",OFFSET(Results!$Z$1,MATCH(A8,Results!$A:$A,0)-1,0)),"")</f>
        <v>49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37</v>
      </c>
      <c r="B9" s="15" t="s">
        <v>626</v>
      </c>
      <c r="C9">
        <v>44</v>
      </c>
      <c r="D9">
        <v>34</v>
      </c>
      <c r="E9" s="17" t="s">
        <v>5</v>
      </c>
      <c r="F9">
        <f ca="1">IFERROR(IF(A9="","",OFFSET(Results!$Z$1,MATCH(A9,Results!$A:$A,0)-1,0)),"")</f>
        <v>12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39</v>
      </c>
      <c r="B10" s="15" t="s">
        <v>603</v>
      </c>
      <c r="C10">
        <v>103</v>
      </c>
      <c r="D10">
        <v>81</v>
      </c>
      <c r="E10" s="17" t="s">
        <v>5</v>
      </c>
      <c r="F10">
        <f ca="1">IFERROR(IF(A10="","",OFFSET(Results!$Z$1,MATCH(A10,Results!$A:$A,0)-1,0)),"")</f>
        <v>4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41</v>
      </c>
      <c r="B11" s="15" t="s">
        <v>627</v>
      </c>
      <c r="C11">
        <v>61</v>
      </c>
      <c r="D11">
        <v>51</v>
      </c>
      <c r="E11" s="17" t="s">
        <v>5</v>
      </c>
      <c r="F11">
        <f ca="1">IFERROR(IF(A11="","",OFFSET(Results!$Z$1,MATCH(A11,Results!$A:$A,0)-1,0)),"")</f>
        <v>69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43</v>
      </c>
      <c r="B12" s="15" t="s">
        <v>628</v>
      </c>
      <c r="C12">
        <v>152</v>
      </c>
      <c r="D12">
        <v>121</v>
      </c>
      <c r="E12" s="17" t="s">
        <v>5</v>
      </c>
      <c r="F12">
        <f ca="1">IFERROR(IF(A12="","",OFFSET(Results!$Z$1,MATCH(A12,Results!$A:$A,0)-1,0)),"")</f>
        <v>33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45</v>
      </c>
      <c r="B13" s="15" t="s">
        <v>629</v>
      </c>
      <c r="C13">
        <v>45</v>
      </c>
      <c r="D13">
        <v>41</v>
      </c>
      <c r="E13" s="17" t="s">
        <v>5</v>
      </c>
      <c r="F13">
        <f ca="1">IFERROR(IF(A13="","",OFFSET(Results!$Z$1,MATCH(A13,Results!$A:$A,0)-1,0)),"")</f>
        <v>33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46</v>
      </c>
      <c r="B14" s="15" t="s">
        <v>215</v>
      </c>
      <c r="C14">
        <v>92</v>
      </c>
      <c r="D14">
        <v>81</v>
      </c>
      <c r="E14" s="17" t="s">
        <v>5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48</v>
      </c>
      <c r="B15" s="15" t="s">
        <v>630</v>
      </c>
      <c r="C15">
        <v>244</v>
      </c>
      <c r="D15">
        <v>176</v>
      </c>
      <c r="E15" s="17" t="s">
        <v>5</v>
      </c>
      <c r="F15">
        <f ca="1">IFERROR(IF(A15="","",OFFSET(Results!$Z$1,MATCH(A15,Results!$A:$A,0)-1,0)),"")</f>
        <v>42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49</v>
      </c>
      <c r="B16" s="15" t="s">
        <v>631</v>
      </c>
      <c r="C16">
        <v>41</v>
      </c>
      <c r="D16">
        <v>29</v>
      </c>
      <c r="E16" s="17" t="s">
        <v>5</v>
      </c>
      <c r="F16">
        <f ca="1">IFERROR(IF(A16="","",OFFSET(Results!$Z$1,MATCH(A16,Results!$A:$A,0)-1,0)),"")</f>
        <v>33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51</v>
      </c>
      <c r="B17" s="15" t="s">
        <v>129</v>
      </c>
      <c r="C17">
        <v>64</v>
      </c>
      <c r="D17">
        <v>61</v>
      </c>
      <c r="E17" s="17" t="s">
        <v>5</v>
      </c>
      <c r="F17">
        <f ca="1">IFERROR(IF(A17="","",OFFSET(Results!$Z$1,MATCH(A17,Results!$A:$A,0)-1,0)),"")</f>
        <v>42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53</v>
      </c>
      <c r="B18" s="15" t="s">
        <v>103</v>
      </c>
      <c r="C18">
        <v>5000</v>
      </c>
      <c r="D18">
        <v>301</v>
      </c>
      <c r="E18" s="17" t="s">
        <v>5</v>
      </c>
      <c r="F18">
        <f ca="1">IFERROR(IF(A18="","",OFFSET(Results!$Z$1,MATCH(A18,Results!$A:$A,0)-1,0)),"")</f>
        <v>69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55</v>
      </c>
      <c r="B19" s="15" t="s">
        <v>115</v>
      </c>
      <c r="C19">
        <v>625</v>
      </c>
      <c r="D19">
        <v>276</v>
      </c>
      <c r="E19" s="17" t="s">
        <v>5</v>
      </c>
      <c r="F19">
        <f ca="1">IFERROR(IF(A19="","",OFFSET(Results!$Z$1,MATCH(A19,Results!$A:$A,0)-1,0)),"")</f>
        <v>33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56</v>
      </c>
      <c r="B20" s="15" t="s">
        <v>632</v>
      </c>
      <c r="C20">
        <v>108</v>
      </c>
      <c r="D20">
        <v>101</v>
      </c>
      <c r="E20" s="17" t="s">
        <v>5</v>
      </c>
      <c r="F20">
        <f ca="1">IFERROR(IF(A20="","",OFFSET(Results!$Z$1,MATCH(A20,Results!$A:$A,0)-1,0)),"")</f>
        <v>63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58</v>
      </c>
      <c r="B21" s="15" t="s">
        <v>182</v>
      </c>
      <c r="C21">
        <v>69</v>
      </c>
      <c r="D21">
        <v>56</v>
      </c>
      <c r="E21" s="17" t="s">
        <v>5</v>
      </c>
      <c r="F21">
        <f ca="1">IFERROR(IF(A21="","",OFFSET(Results!$Z$1,MATCH(A21,Results!$A:$A,0)-1,0)),"")</f>
        <v>33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60</v>
      </c>
      <c r="B22" s="15" t="s">
        <v>624</v>
      </c>
      <c r="C22">
        <v>120</v>
      </c>
      <c r="D22">
        <v>151</v>
      </c>
      <c r="E22" s="17" t="s">
        <v>633</v>
      </c>
      <c r="F22">
        <f ca="1">IFERROR(IF(A22="","",OFFSET(Results!$Z$1,MATCH(A22,Results!$A:$A,0)-1,0)),"")</f>
        <v>12</v>
      </c>
      <c r="G22" s="6">
        <f t="shared" ca="1" si="0"/>
        <v>-0.2</v>
      </c>
      <c r="H22" t="str">
        <f ca="1">IF(E22="","",OFFSET([2]LPGA!$AL$1,MATCH(A22,[2]LPGA!$E$1:$E$500,0)-1,0))</f>
        <v>Ladbrokes: 150/1, 5pl, 1/4</v>
      </c>
    </row>
    <row r="23" spans="1:8" x14ac:dyDescent="0.25">
      <c r="A23" t="s">
        <v>61</v>
      </c>
      <c r="B23" s="15" t="s">
        <v>169</v>
      </c>
      <c r="C23">
        <v>97</v>
      </c>
      <c r="D23">
        <v>81</v>
      </c>
      <c r="E23" s="17" t="s">
        <v>5</v>
      </c>
      <c r="F23">
        <f ca="1">IFERROR(IF(A23="","",OFFSET(Results!$Z$1,MATCH(A23,Results!$A:$A,0)-1,0)),"")</f>
        <v>63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63</v>
      </c>
      <c r="B24" s="15" t="s">
        <v>634</v>
      </c>
      <c r="C24">
        <v>196</v>
      </c>
      <c r="D24">
        <v>151</v>
      </c>
      <c r="E24" s="17" t="s">
        <v>5</v>
      </c>
      <c r="F24">
        <f ca="1">IFERROR(IF(A24="","",OFFSET(Results!$Z$1,MATCH(A24,Results!$A:$A,0)-1,0)),"")</f>
        <v>7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64</v>
      </c>
      <c r="B25" s="15" t="s">
        <v>188</v>
      </c>
      <c r="C25">
        <v>303</v>
      </c>
      <c r="D25">
        <v>276</v>
      </c>
      <c r="E25" s="17" t="s">
        <v>5</v>
      </c>
      <c r="F25">
        <f ca="1">IFERROR(IF(A25="","",OFFSET(Results!$Z$1,MATCH(A25,Results!$A:$A,0)-1,0)),"")</f>
        <v>69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65</v>
      </c>
      <c r="B26" s="15" t="s">
        <v>635</v>
      </c>
      <c r="C26">
        <v>64</v>
      </c>
      <c r="D26">
        <v>36</v>
      </c>
      <c r="E26" s="17" t="s">
        <v>5</v>
      </c>
      <c r="F26">
        <f ca="1">IFERROR(IF(A26="","",OFFSET(Results!$Z$1,MATCH(A26,Results!$A:$A,0)-1,0)),"")</f>
        <v>22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67</v>
      </c>
      <c r="B27" s="15" t="s">
        <v>636</v>
      </c>
      <c r="C27">
        <v>90</v>
      </c>
      <c r="D27">
        <v>101</v>
      </c>
      <c r="E27" s="17" t="s">
        <v>95</v>
      </c>
      <c r="F27">
        <f ca="1">IFERROR(IF(A27="","",OFFSET(Results!$Z$1,MATCH(A27,Results!$A:$A,0)-1,0)),"")</f>
        <v>22</v>
      </c>
      <c r="G27" s="6">
        <f t="shared" ca="1" si="0"/>
        <v>-0.1</v>
      </c>
      <c r="H27" t="str">
        <f ca="1">IF(E27="","",OFFSET([2]LPGA!$AL$1,MATCH(A27,[2]LPGA!$E$1:$E$500,0)-1,0))</f>
        <v>Unibet: 100/1, 5pl, 1/4</v>
      </c>
    </row>
    <row r="28" spans="1:8" x14ac:dyDescent="0.25">
      <c r="A28" t="s">
        <v>69</v>
      </c>
      <c r="B28" s="15" t="s">
        <v>637</v>
      </c>
      <c r="C28">
        <v>37</v>
      </c>
      <c r="D28">
        <v>29</v>
      </c>
      <c r="E28" s="17" t="s">
        <v>5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71</v>
      </c>
      <c r="B29" s="15" t="s">
        <v>638</v>
      </c>
      <c r="C29">
        <v>38</v>
      </c>
      <c r="D29">
        <v>26</v>
      </c>
      <c r="E29" s="17" t="s">
        <v>5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73</v>
      </c>
      <c r="B30" s="15" t="s">
        <v>639</v>
      </c>
      <c r="C30">
        <v>313</v>
      </c>
      <c r="D30">
        <v>276</v>
      </c>
      <c r="E30" s="17" t="s">
        <v>5</v>
      </c>
      <c r="F30">
        <f ca="1">IFERROR(IF(A30="","",OFFSET(Results!$Z$1,MATCH(A30,Results!$A:$A,0)-1,0)),"")</f>
        <v>49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74</v>
      </c>
      <c r="B31" s="15" t="s">
        <v>640</v>
      </c>
      <c r="C31">
        <v>98</v>
      </c>
      <c r="D31">
        <v>81</v>
      </c>
      <c r="E31" s="17" t="s">
        <v>5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76</v>
      </c>
      <c r="B32" s="15" t="s">
        <v>641</v>
      </c>
      <c r="C32">
        <v>78</v>
      </c>
      <c r="D32">
        <v>67</v>
      </c>
      <c r="E32" s="17" t="s">
        <v>5</v>
      </c>
      <c r="F32">
        <f ca="1">IFERROR(IF(A32="","",OFFSET(Results!$Z$1,MATCH(A32,Results!$A:$A,0)-1,0)),"")</f>
        <v>49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78</v>
      </c>
      <c r="B33" s="15" t="s">
        <v>642</v>
      </c>
      <c r="C33">
        <v>130</v>
      </c>
      <c r="D33">
        <v>101</v>
      </c>
      <c r="E33" s="17" t="s">
        <v>5</v>
      </c>
      <c r="F33">
        <f ca="1">IFERROR(IF(A33="","",OFFSET(Results!$Z$1,MATCH(A33,Results!$A:$A,0)-1,0)),"")</f>
        <v>49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80</v>
      </c>
      <c r="B34" s="15" t="s">
        <v>209</v>
      </c>
      <c r="C34">
        <v>58</v>
      </c>
      <c r="D34">
        <v>51</v>
      </c>
      <c r="E34" s="17" t="s">
        <v>5</v>
      </c>
      <c r="F34">
        <f ca="1">IFERROR(IF(A34="","",OFFSET(Results!$Z$1,MATCH(A34,Results!$A:$A,0)-1,0)),"")</f>
        <v>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82</v>
      </c>
      <c r="B35" s="15" t="s">
        <v>643</v>
      </c>
      <c r="C35">
        <v>88</v>
      </c>
      <c r="D35">
        <v>61</v>
      </c>
      <c r="E35" s="17" t="s">
        <v>5</v>
      </c>
      <c r="F35">
        <f ca="1">IFERROR(IF(A35="","",OFFSET(Results!$Z$1,MATCH(A35,Results!$A:$A,0)-1,0)),"")</f>
        <v>49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84</v>
      </c>
      <c r="B36" s="15" t="s">
        <v>644</v>
      </c>
      <c r="C36">
        <v>68</v>
      </c>
      <c r="D36">
        <v>101</v>
      </c>
      <c r="E36" s="17" t="s">
        <v>99</v>
      </c>
      <c r="F36">
        <f ca="1">IFERROR(IF(A36="","",OFFSET(Results!$Z$1,MATCH(A36,Results!$A:$A,0)-1,0)),"")</f>
        <v>33</v>
      </c>
      <c r="G36" s="6">
        <f t="shared" ca="1" si="1"/>
        <v>-0.5</v>
      </c>
      <c r="H36" t="str">
        <f ca="1">IF(E36="","",OFFSET([2]LPGA!$AL$1,MATCH(A36,[2]LPGA!$E$1:$E$500,0)-1,0))</f>
        <v>Unibet: 100/1, 5pl, 1/4</v>
      </c>
    </row>
    <row r="37" spans="1:8" x14ac:dyDescent="0.25">
      <c r="A37" t="s">
        <v>86</v>
      </c>
      <c r="B37" s="15" t="s">
        <v>52</v>
      </c>
      <c r="C37">
        <v>105</v>
      </c>
      <c r="D37">
        <v>101</v>
      </c>
      <c r="E37" s="17" t="s">
        <v>5</v>
      </c>
      <c r="F37">
        <f ca="1">IFERROR(IF(A37="","",OFFSET(Results!$Z$1,MATCH(A37,Results!$A:$A,0)-1,0)),"")</f>
        <v>63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87</v>
      </c>
      <c r="B38" s="15" t="s">
        <v>630</v>
      </c>
      <c r="C38">
        <v>244</v>
      </c>
      <c r="D38">
        <v>151</v>
      </c>
      <c r="E38" s="17" t="s">
        <v>5</v>
      </c>
      <c r="F38">
        <f ca="1">IFERROR(IF(A38="","",OFFSET(Results!$Z$1,MATCH(A38,Results!$A:$A,0)-1,0)),"")</f>
        <v>49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88</v>
      </c>
      <c r="B39" s="15" t="s">
        <v>567</v>
      </c>
      <c r="C39">
        <v>55</v>
      </c>
      <c r="D39">
        <v>41</v>
      </c>
      <c r="E39" s="17" t="s">
        <v>5</v>
      </c>
      <c r="F39">
        <f ca="1">IFERROR(IF(A39="","",OFFSET(Results!$Z$1,MATCH(A39,Results!$A:$A,0)-1,0)),"")</f>
        <v>12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90</v>
      </c>
      <c r="B40" s="15" t="s">
        <v>645</v>
      </c>
      <c r="C40">
        <v>66</v>
      </c>
      <c r="D40">
        <v>56</v>
      </c>
      <c r="E40" s="17" t="s">
        <v>5</v>
      </c>
      <c r="F40">
        <f ca="1">IFERROR(IF(A40="","",OFFSET(Results!$Z$1,MATCH(A40,Results!$A:$A,0)-1,0)),"")</f>
        <v>33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92</v>
      </c>
      <c r="B41" s="15" t="s">
        <v>646</v>
      </c>
      <c r="C41">
        <v>147</v>
      </c>
      <c r="D41">
        <v>101</v>
      </c>
      <c r="E41" s="17" t="s">
        <v>5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93</v>
      </c>
      <c r="B42" s="15" t="s">
        <v>174</v>
      </c>
      <c r="C42">
        <v>227</v>
      </c>
      <c r="D42">
        <v>201</v>
      </c>
      <c r="E42" s="17" t="s">
        <v>5</v>
      </c>
      <c r="F42">
        <f ca="1">IFERROR(IF(A42="","",OFFSET(Results!$Z$1,MATCH(A42,Results!$A:$A,0)-1,0)),"")</f>
        <v>69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94</v>
      </c>
      <c r="B43" s="15" t="s">
        <v>166</v>
      </c>
      <c r="C43">
        <v>116</v>
      </c>
      <c r="D43">
        <v>111</v>
      </c>
      <c r="E43" s="17" t="s">
        <v>5</v>
      </c>
      <c r="F43">
        <f ca="1">IFERROR(IF(A43="","",OFFSET(Results!$Z$1,MATCH(A43,Results!$A:$A,0)-1,0)),"")</f>
        <v>69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96</v>
      </c>
      <c r="B44" s="15" t="s">
        <v>647</v>
      </c>
      <c r="C44">
        <v>164</v>
      </c>
      <c r="D44">
        <v>101</v>
      </c>
      <c r="E44" s="17" t="s">
        <v>5</v>
      </c>
      <c r="F44">
        <f ca="1">IFERROR(IF(A44="","",OFFSET(Results!$Z$1,MATCH(A44,Results!$A:$A,0)-1,0)),"")</f>
        <v>77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98</v>
      </c>
      <c r="B45" s="15" t="s">
        <v>648</v>
      </c>
      <c r="C45">
        <v>79</v>
      </c>
      <c r="D45">
        <v>56</v>
      </c>
      <c r="E45" s="17" t="s">
        <v>5</v>
      </c>
      <c r="F45">
        <f ca="1">IFERROR(IF(A45="","",OFFSET(Results!$Z$1,MATCH(A45,Results!$A:$A,0)-1,0)),"")</f>
        <v>42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100</v>
      </c>
      <c r="B46" s="15" t="s">
        <v>642</v>
      </c>
      <c r="C46">
        <v>130</v>
      </c>
      <c r="D46">
        <v>101</v>
      </c>
      <c r="E46" s="17" t="s">
        <v>5</v>
      </c>
      <c r="F46">
        <f ca="1">IFERROR(IF(A46="","",OFFSET(Results!$Z$1,MATCH(A46,Results!$A:$A,0)-1,0)),"")</f>
        <v>42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102</v>
      </c>
      <c r="B47" s="15" t="s">
        <v>192</v>
      </c>
      <c r="C47">
        <v>159</v>
      </c>
      <c r="D47">
        <v>151</v>
      </c>
      <c r="E47" s="17" t="s">
        <v>5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104</v>
      </c>
      <c r="B48" s="15" t="s">
        <v>562</v>
      </c>
      <c r="C48">
        <v>67</v>
      </c>
      <c r="D48">
        <v>101</v>
      </c>
      <c r="E48" s="17" t="s">
        <v>99</v>
      </c>
      <c r="F48">
        <f ca="1">IFERROR(IF(A48="","",OFFSET(Results!$Z$1,MATCH(A48,Results!$A:$A,0)-1,0)),"")</f>
        <v>3</v>
      </c>
      <c r="G48" s="6">
        <f t="shared" ca="1" si="1"/>
        <v>6</v>
      </c>
      <c r="H48" t="str">
        <f ca="1">IF(E48="","",OFFSET([2]LPGA!$AL$1,MATCH(A48,[2]LPGA!$E$1:$E$500,0)-1,0))</f>
        <v>Unibet: 100/1, 5pl, 1/4</v>
      </c>
    </row>
    <row r="49" spans="1:8" x14ac:dyDescent="0.25">
      <c r="A49" t="s">
        <v>106</v>
      </c>
      <c r="B49" s="15" t="s">
        <v>250</v>
      </c>
      <c r="C49">
        <v>81</v>
      </c>
      <c r="D49">
        <v>51</v>
      </c>
      <c r="E49" s="17" t="s">
        <v>5</v>
      </c>
      <c r="F49">
        <f ca="1">IFERROR(IF(A49="","",OFFSET(Results!$Z$1,MATCH(A49,Results!$A:$A,0)-1,0)),"")</f>
        <v>63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108</v>
      </c>
      <c r="B50" s="15" t="s">
        <v>251</v>
      </c>
      <c r="C50">
        <v>29</v>
      </c>
      <c r="D50">
        <v>23</v>
      </c>
      <c r="E50" s="17" t="s">
        <v>5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110</v>
      </c>
      <c r="B51" s="15" t="s">
        <v>649</v>
      </c>
      <c r="C51">
        <v>110</v>
      </c>
      <c r="D51">
        <v>111</v>
      </c>
      <c r="E51" s="17" t="s">
        <v>5</v>
      </c>
      <c r="F51">
        <f ca="1">IFERROR(IF(A51="","",OFFSET(Results!$Z$1,MATCH(A51,Results!$A:$A,0)-1,0)),"")</f>
        <v>22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112</v>
      </c>
      <c r="B52" s="15" t="s">
        <v>650</v>
      </c>
      <c r="C52">
        <v>115</v>
      </c>
      <c r="D52">
        <v>101</v>
      </c>
      <c r="E52" s="17" t="s">
        <v>5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114</v>
      </c>
      <c r="B53" s="15" t="s">
        <v>52</v>
      </c>
      <c r="C53">
        <v>105</v>
      </c>
      <c r="D53">
        <v>81</v>
      </c>
      <c r="E53" s="17" t="s">
        <v>5</v>
      </c>
      <c r="F53">
        <f ca="1">IFERROR(IF(A53="","",OFFSET(Results!$Z$1,MATCH(A53,Results!$A:$A,0)-1,0)),"")</f>
        <v>12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116</v>
      </c>
      <c r="B54" s="15" t="s">
        <v>651</v>
      </c>
      <c r="C54">
        <v>79</v>
      </c>
      <c r="D54">
        <v>101</v>
      </c>
      <c r="E54" s="17" t="s">
        <v>268</v>
      </c>
      <c r="F54">
        <f ca="1">IFERROR(IF(A54="","",OFFSET(Results!$Z$1,MATCH(A54,Results!$A:$A,0)-1,0)),"")</f>
        <v>12</v>
      </c>
      <c r="G54" s="6">
        <f t="shared" ca="1" si="1"/>
        <v>-0.3</v>
      </c>
      <c r="H54" t="str">
        <f ca="1">IF(E54="","",OFFSET([2]LPGA!$AL$1,MATCH(A54,[2]LPGA!$E$1:$E$500,0)-1,0))</f>
        <v>Unibet: 100/1, 5pl, 1/4</v>
      </c>
    </row>
    <row r="55" spans="1:8" x14ac:dyDescent="0.25">
      <c r="A55" t="s">
        <v>118</v>
      </c>
      <c r="B55" s="15" t="s">
        <v>172</v>
      </c>
      <c r="C55">
        <v>133</v>
      </c>
      <c r="D55">
        <v>121</v>
      </c>
      <c r="E55" s="17" t="s">
        <v>5</v>
      </c>
      <c r="F55">
        <f ca="1">IFERROR(IF(A55="","",OFFSET(Results!$Z$1,MATCH(A55,Results!$A:$A,0)-1,0)),"")</f>
        <v>42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119</v>
      </c>
      <c r="B56" s="15" t="s">
        <v>651</v>
      </c>
      <c r="C56">
        <v>79</v>
      </c>
      <c r="D56">
        <v>71</v>
      </c>
      <c r="E56" s="17" t="s">
        <v>5</v>
      </c>
      <c r="F56">
        <f ca="1">IFERROR(IF(A56="","",OFFSET(Results!$Z$1,MATCH(A56,Results!$A:$A,0)-1,0)),"")</f>
        <v>49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121</v>
      </c>
      <c r="B57" s="15" t="s">
        <v>190</v>
      </c>
      <c r="C57">
        <v>54</v>
      </c>
      <c r="D57">
        <v>36</v>
      </c>
      <c r="E57" s="17" t="s">
        <v>5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123</v>
      </c>
      <c r="B58" s="15" t="s">
        <v>167</v>
      </c>
      <c r="C58">
        <v>24</v>
      </c>
      <c r="D58">
        <v>18</v>
      </c>
      <c r="E58" s="17" t="s">
        <v>5</v>
      </c>
      <c r="F58">
        <f ca="1">IFERROR(IF(A58="","",OFFSET(Results!$Z$1,MATCH(A58,Results!$A:$A,0)-1,0)),"")</f>
        <v>22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125</v>
      </c>
      <c r="B59" s="15" t="s">
        <v>652</v>
      </c>
      <c r="C59">
        <v>111</v>
      </c>
      <c r="D59">
        <v>81</v>
      </c>
      <c r="E59" s="17" t="s">
        <v>5</v>
      </c>
      <c r="F59">
        <f ca="1">IFERROR(IF(A59="","",OFFSET(Results!$Z$1,MATCH(A59,Results!$A:$A,0)-1,0)),"")</f>
        <v>22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126</v>
      </c>
      <c r="B60" s="15" t="s">
        <v>653</v>
      </c>
      <c r="C60">
        <v>32</v>
      </c>
      <c r="D60">
        <v>23</v>
      </c>
      <c r="E60" s="17" t="s">
        <v>5</v>
      </c>
      <c r="F60">
        <f ca="1">IFERROR(IF(A60="","",OFFSET(Results!$Z$1,MATCH(A60,Results!$A:$A,0)-1,0)),"")</f>
        <v>22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128</v>
      </c>
      <c r="B61" s="15" t="s">
        <v>194</v>
      </c>
      <c r="C61">
        <v>57</v>
      </c>
      <c r="D61">
        <v>51</v>
      </c>
      <c r="E61" s="17" t="s">
        <v>5</v>
      </c>
      <c r="F61">
        <f ca="1">IFERROR(IF(A61="","",OFFSET(Results!$Z$1,MATCH(A61,Results!$A:$A,0)-1,0)),"")</f>
        <v>49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130</v>
      </c>
      <c r="B62" s="15" t="s">
        <v>603</v>
      </c>
      <c r="C62">
        <v>103</v>
      </c>
      <c r="D62">
        <v>101</v>
      </c>
      <c r="E62" s="17" t="s">
        <v>5</v>
      </c>
      <c r="F62">
        <f ca="1">IFERROR(IF(A62="","",OFFSET(Results!$Z$1,MATCH(A62,Results!$A:$A,0)-1,0)),"")</f>
        <v>12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132</v>
      </c>
      <c r="B63" s="15" t="s">
        <v>654</v>
      </c>
      <c r="C63">
        <v>40</v>
      </c>
      <c r="D63">
        <v>26</v>
      </c>
      <c r="E63" s="17" t="s">
        <v>5</v>
      </c>
      <c r="F63">
        <f ca="1">IFERROR(IF(A63="","",OFFSET(Results!$Z$1,MATCH(A63,Results!$A:$A,0)-1,0)),"")</f>
        <v>12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134</v>
      </c>
      <c r="B64" s="15" t="s">
        <v>179</v>
      </c>
      <c r="C64">
        <v>99</v>
      </c>
      <c r="D64">
        <v>81</v>
      </c>
      <c r="E64" s="17" t="s">
        <v>5</v>
      </c>
      <c r="F64">
        <f ca="1">IFERROR(IF(A64="","",OFFSET(Results!$Z$1,MATCH(A64,Results!$A:$A,0)-1,0)),"")</f>
        <v>49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135</v>
      </c>
      <c r="B65" s="15" t="s">
        <v>28</v>
      </c>
      <c r="C65">
        <v>161</v>
      </c>
      <c r="D65">
        <v>151</v>
      </c>
      <c r="E65" s="17" t="s">
        <v>5</v>
      </c>
      <c r="F65">
        <f ca="1">IFERROR(IF(A65="","",OFFSET(Results!$Z$1,MATCH(A65,Results!$A:$A,0)-1,0)),"")</f>
        <v>63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136</v>
      </c>
      <c r="B66" s="15" t="s">
        <v>655</v>
      </c>
      <c r="C66">
        <v>149</v>
      </c>
      <c r="D66">
        <v>111</v>
      </c>
      <c r="E66" s="17" t="s">
        <v>5</v>
      </c>
      <c r="F66">
        <f ca="1">IFERROR(IF(A66="","",OFFSET(Results!$Z$1,MATCH(A66,Results!$A:$A,0)-1,0)),"")</f>
        <v>69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137</v>
      </c>
      <c r="B67" s="15" t="s">
        <v>656</v>
      </c>
      <c r="C67">
        <v>47</v>
      </c>
      <c r="D67">
        <v>31</v>
      </c>
      <c r="E67" s="17" t="s">
        <v>5</v>
      </c>
      <c r="F67">
        <f ca="1">IFERROR(IF(A67="","",OFFSET(Results!$Z$1,MATCH(A67,Results!$A:$A,0)-1,0)),"")</f>
        <v>4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139</v>
      </c>
      <c r="B68" s="15" t="s">
        <v>657</v>
      </c>
      <c r="C68">
        <v>95</v>
      </c>
      <c r="D68">
        <v>101</v>
      </c>
      <c r="E68" s="17" t="s">
        <v>95</v>
      </c>
      <c r="F68">
        <f ca="1">IFERROR(IF(A68="","",OFFSET(Results!$Z$1,MATCH(A68,Results!$A:$A,0)-1,0)),"")</f>
        <v>42</v>
      </c>
      <c r="G68" s="6">
        <f t="shared" ca="1" si="2"/>
        <v>-0.1</v>
      </c>
      <c r="H68" t="str">
        <f ca="1">IF(E68="","",OFFSET([2]LPGA!$AL$1,MATCH(A68,[2]LPGA!$E$1:$E$500,0)-1,0))</f>
        <v>Unibet: 100/1, 5pl, 1/4</v>
      </c>
    </row>
    <row r="69" spans="1:8" x14ac:dyDescent="0.25">
      <c r="A69" t="s">
        <v>140</v>
      </c>
      <c r="B69" s="15" t="s">
        <v>28</v>
      </c>
      <c r="C69">
        <v>161</v>
      </c>
      <c r="D69">
        <v>151</v>
      </c>
      <c r="E69" s="17" t="s">
        <v>5</v>
      </c>
      <c r="F69">
        <f ca="1">IFERROR(IF(A69="","",OFFSET(Results!$Z$1,MATCH(A69,Results!$A:$A,0)-1,0)),"")</f>
        <v>7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142</v>
      </c>
      <c r="B70" s="15" t="s">
        <v>658</v>
      </c>
      <c r="C70">
        <v>71</v>
      </c>
      <c r="D70">
        <v>101</v>
      </c>
      <c r="E70" s="17" t="s">
        <v>77</v>
      </c>
      <c r="F70">
        <f ca="1">IFERROR(IF(A70="","",OFFSET(Results!$Z$1,MATCH(A70,Results!$A:$A,0)-1,0)),"")</f>
        <v>77</v>
      </c>
      <c r="G70" s="6">
        <f t="shared" ca="1" si="2"/>
        <v>-0.4</v>
      </c>
      <c r="H70" t="str">
        <f ca="1">IF(E70="","",OFFSET([2]LPGA!$AL$1,MATCH(A70,[2]LPGA!$E$1:$E$500,0)-1,0))</f>
        <v>Unibet: 100/1, 5pl, 1/4</v>
      </c>
    </row>
    <row r="71" spans="1:8" x14ac:dyDescent="0.25">
      <c r="A71" t="s">
        <v>144</v>
      </c>
      <c r="B71" s="15" t="s">
        <v>623</v>
      </c>
      <c r="C71">
        <v>40</v>
      </c>
      <c r="D71">
        <v>26</v>
      </c>
      <c r="E71" s="17" t="s">
        <v>5</v>
      </c>
      <c r="F71">
        <f ca="1">IFERROR(IF(A71="","",OFFSET(Results!$Z$1,MATCH(A71,Results!$A:$A,0)-1,0)),"")</f>
        <v>1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146</v>
      </c>
      <c r="B72" s="15" t="s">
        <v>611</v>
      </c>
      <c r="C72">
        <v>44</v>
      </c>
      <c r="D72">
        <v>34</v>
      </c>
      <c r="E72" s="17" t="s">
        <v>5</v>
      </c>
      <c r="F72">
        <f ca="1">IFERROR(IF(A72="","",OFFSET(Results!$Z$1,MATCH(A72,Results!$A:$A,0)-1,0)),"")</f>
        <v>7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148</v>
      </c>
      <c r="B73" s="15" t="s">
        <v>229</v>
      </c>
      <c r="C73">
        <v>476</v>
      </c>
      <c r="D73">
        <v>201</v>
      </c>
      <c r="E73" s="17" t="s">
        <v>5</v>
      </c>
      <c r="F73">
        <f ca="1">IFERROR(IF(A73="","",OFFSET(Results!$Z$1,MATCH(A73,Results!$A:$A,0)-1,0)),"")</f>
        <v>33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149</v>
      </c>
      <c r="B74" s="15" t="s">
        <v>659</v>
      </c>
      <c r="C74">
        <v>71</v>
      </c>
      <c r="D74">
        <v>67</v>
      </c>
      <c r="E74" s="17" t="s">
        <v>5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151</v>
      </c>
      <c r="B75" s="15" t="s">
        <v>560</v>
      </c>
      <c r="C75">
        <v>222</v>
      </c>
      <c r="D75">
        <v>111</v>
      </c>
      <c r="E75" s="17" t="s">
        <v>5</v>
      </c>
      <c r="F75">
        <f ca="1">IFERROR(IF(A75="","",OFFSET(Results!$Z$1,MATCH(A75,Results!$A:$A,0)-1,0)),"")</f>
        <v>63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152</v>
      </c>
      <c r="B76" s="15" t="s">
        <v>419</v>
      </c>
      <c r="C76">
        <v>182</v>
      </c>
      <c r="D76">
        <v>151</v>
      </c>
      <c r="E76" s="17" t="s">
        <v>5</v>
      </c>
      <c r="F76">
        <f ca="1">IFERROR(IF(A76="","",OFFSET(Results!$Z$1,MATCH(A76,Results!$A:$A,0)-1,0)),"")</f>
        <v>12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153</v>
      </c>
      <c r="B77" s="15" t="s">
        <v>236</v>
      </c>
      <c r="C77">
        <v>102</v>
      </c>
      <c r="D77">
        <v>111</v>
      </c>
      <c r="E77" s="17" t="s">
        <v>95</v>
      </c>
      <c r="F77">
        <f ca="1">IFERROR(IF(A77="","",OFFSET(Results!$Z$1,MATCH(A77,Results!$A:$A,0)-1,0)),"")</f>
        <v>49</v>
      </c>
      <c r="G77" s="6">
        <f t="shared" ca="1" si="2"/>
        <v>-0.1</v>
      </c>
      <c r="H77" t="str">
        <f ca="1">IF(E77="","",OFFSET([2]LPGA!$AL$1,MATCH(A77,[2]LPGA!$E$1:$E$500,0)-1,0))</f>
        <v>Unibet: 110/1, 5pl, 1/4</v>
      </c>
    </row>
    <row r="78" spans="1:8" x14ac:dyDescent="0.25">
      <c r="A78" t="s">
        <v>155</v>
      </c>
      <c r="B78" s="15" t="s">
        <v>250</v>
      </c>
      <c r="C78">
        <v>81</v>
      </c>
      <c r="D78">
        <v>67</v>
      </c>
      <c r="E78" s="17" t="s">
        <v>5</v>
      </c>
      <c r="F78">
        <f ca="1">IFERROR(IF(A78="","",OFFSET(Results!$Z$1,MATCH(A78,Results!$A:$A,0)-1,0)),"")</f>
        <v>7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157</v>
      </c>
      <c r="B79" s="15" t="s">
        <v>201</v>
      </c>
      <c r="C79">
        <v>122</v>
      </c>
      <c r="D79">
        <v>111</v>
      </c>
      <c r="E79" s="17" t="s">
        <v>5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Minjee Lee</v>
      </c>
      <c r="B2" s="15" t="str">
        <f ca="1">IFERROR(OFFSET(Win!B$1,MATCH(1,Picks!F:F,0)-1,0),"")</f>
        <v>15.89%</v>
      </c>
      <c r="C2" s="16">
        <f ca="1">IFERROR(OFFSET(Win!C$1,MATCH(1,Picks!F:F,0)-1,0),"")</f>
        <v>6.3</v>
      </c>
      <c r="D2" s="16">
        <f ca="1">IFERROR(OFFSET(Win!D$1,MATCH(1,Picks!F:F,0)-1,0),"")</f>
        <v>9.5</v>
      </c>
      <c r="E2" s="17" t="str">
        <f ca="1">IFERROR(OFFSET(Win!E$1,MATCH(1,Picks!F:F,0)-1,0),"")</f>
        <v>6.00%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8.5/1, 5pl, 1/4</v>
      </c>
    </row>
    <row r="3" spans="1:8" x14ac:dyDescent="0.25">
      <c r="A3" t="str">
        <f ca="1">CONCATENATE("WIN: ",IFERROR(OFFSET(Picks!A$1,MATCH(2,Picks!F:F,0)-1,0),""))</f>
        <v>WIN: Lottie Woad</v>
      </c>
      <c r="B3" s="15" t="str">
        <f ca="1">IFERROR(OFFSET(Win!B$1,MATCH(2,Picks!F:F,0)-1,0),"")</f>
        <v>11.72%</v>
      </c>
      <c r="C3" s="16">
        <f ca="1">IFERROR(OFFSET(Win!C$1,MATCH(2,Picks!F:F,0)-1,0),"")</f>
        <v>8.5</v>
      </c>
      <c r="D3" s="16">
        <f ca="1">IFERROR(OFFSET(Win!D$1,MATCH(2,Picks!F:F,0)-1,0),"")</f>
        <v>14</v>
      </c>
      <c r="E3" s="17" t="str">
        <f ca="1">IFERROR(OFFSET(Win!E$1,MATCH(2,Picks!F:F,0)-1,0),"")</f>
        <v>4.90%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13/1, 5pl, 1/4</v>
      </c>
    </row>
    <row r="4" spans="1:8" x14ac:dyDescent="0.25">
      <c r="A4" t="str">
        <f ca="1">CONCATENATE("WIN: ",IFERROR(OFFSET(Picks!A$1,MATCH(3,Picks!F:F,0)-1,0),""))</f>
        <v>WIN: Miyu Yamashita</v>
      </c>
      <c r="B4" s="15" t="str">
        <f ca="1">IFERROR(OFFSET(Win!B$1,MATCH(3,Picks!F:F,0)-1,0),"")</f>
        <v>7.85%</v>
      </c>
      <c r="C4" s="16">
        <f ca="1">IFERROR(OFFSET(Win!C$1,MATCH(3,Picks!F:F,0)-1,0),"")</f>
        <v>13</v>
      </c>
      <c r="D4" s="16">
        <f ca="1">IFERROR(OFFSET(Win!D$1,MATCH(3,Picks!F:F,0)-1,0),"")</f>
        <v>14</v>
      </c>
      <c r="E4" s="17" t="str">
        <f ca="1">IFERROR(OFFSET(Win!E$1,MATCH(3,Picks!F:F,0)-1,0),"")</f>
        <v>0.80%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Unibet: 13/1, 5pl, 1/4</v>
      </c>
    </row>
    <row r="5" spans="1:8" x14ac:dyDescent="0.2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1.46%</v>
      </c>
      <c r="C5" s="16">
        <f ca="1">IFERROR(IF(OFFSET(FRL!C$1,MATCH(1,Picks!R:R,0)-1,0)=0,"",OFFSET(FRL!C$1,MATCH(1,Picks!R:R,0)-1,0)),"")</f>
        <v>68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33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100/1, 5pl, 1/4</v>
      </c>
    </row>
    <row r="6" spans="1:8" x14ac:dyDescent="0.25">
      <c r="A6" t="str">
        <f ca="1">CONCATENATE("FRL: ",IFERROR(OFFSET(Picks!M$1,MATCH(2,Picks!R:R,0)-1,0),""))</f>
        <v>FRL: Lindy Duncan</v>
      </c>
      <c r="B6" s="15" t="str">
        <f ca="1">IFERROR(IF(OFFSET(FRL!B$1,MATCH(2,Picks!R:R,0)-1,0)=0,"",OFFSET(FRL!B$1,MATCH(2,Picks!R:R,0)-1,0)),"")</f>
        <v>1.50%</v>
      </c>
      <c r="C6" s="16">
        <f ca="1">IFERROR(IF(OFFSET(FRL!C$1,MATCH(2,Picks!R:R,0)-1,0)=0,"",OFFSET(FRL!C$1,MATCH(2,Picks!R:R,0)-1,0)),"")</f>
        <v>67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24</v>
      </c>
      <c r="H6" t="str">
        <f ca="1">IFERROR(OFFSET(FRL!H$1,MATCH(2,Picks!R:R,0)-1,0),"")</f>
        <v>Unibet: 100/1, 5pl, 1/4</v>
      </c>
    </row>
    <row r="7" spans="1:8" x14ac:dyDescent="0.25">
      <c r="A7" t="str">
        <f ca="1">CONCATENATE("FRL: ",IFERROR(OFFSET(Picks!M$1,MATCH(3,Picks!R:R,0)-1,0),""))</f>
        <v>FRL: Sarah Schmelzel</v>
      </c>
      <c r="B7" s="15" t="str">
        <f ca="1">IFERROR(IF(OFFSET(FRL!B$1,MATCH(3,Picks!R:R,0)-1,0)=0,"",OFFSET(FRL!B$1,MATCH(3,Picks!R:R,0)-1,0)),"")</f>
        <v>1.40%</v>
      </c>
      <c r="C7" s="16">
        <f ca="1">IFERROR(IF(OFFSET(FRL!C$1,MATCH(3,Picks!R:R,0)-1,0)=0,"",OFFSET(FRL!C$1,MATCH(3,Picks!R:R,0)-1,0)),"")</f>
        <v>71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77</v>
      </c>
      <c r="G7" s="6">
        <f ca="1">IF(F7="","",IFERROR(OFFSET(Picks!T$1,MATCH(3,Picks!R:R,0)-1,0),""))</f>
        <v>-2</v>
      </c>
      <c r="H7" t="str">
        <f ca="1">IFERROR(OFFSET(FRL!H$1,MATCH(3,Picks!R:R,0)-1,0),"")</f>
        <v>Unibet: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2025-10-19T23:12:08Z</dcterms:modified>
</cp:coreProperties>
</file>