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4B596F2-E991-4012-A29B-521B192CBD1B}" xr6:coauthVersionLast="47" xr6:coauthVersionMax="47" xr10:uidLastSave="{00000000-0000-0000-0000-000000000000}"/>
  <bookViews>
    <workbookView xWindow="-120" yWindow="-120" windowWidth="29040" windowHeight="15990" tabRatio="960" activeTab="1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E32" i="39" s="1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E26" i="39" s="1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E20" i="39" s="1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E14" i="39" s="1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E8" i="39" s="1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E2" i="39" s="1"/>
  <c r="C2" i="39"/>
  <c r="B2" i="39"/>
  <c r="A2" i="39"/>
  <c r="E169" i="39"/>
  <c r="E168" i="39"/>
  <c r="E167" i="39"/>
  <c r="E166" i="39"/>
  <c r="E165" i="39"/>
  <c r="E164" i="39"/>
  <c r="E163" i="39"/>
  <c r="E162" i="39"/>
  <c r="E161" i="39"/>
  <c r="E160" i="39"/>
  <c r="E159" i="39"/>
  <c r="E158" i="39"/>
  <c r="E157" i="39"/>
  <c r="E156" i="39"/>
  <c r="E155" i="39"/>
  <c r="E154" i="39"/>
  <c r="E153" i="39"/>
  <c r="E152" i="39"/>
  <c r="E151" i="39"/>
  <c r="E150" i="39"/>
  <c r="E149" i="39"/>
  <c r="E148" i="39"/>
  <c r="E147" i="39"/>
  <c r="E146" i="39"/>
  <c r="E145" i="39"/>
  <c r="E144" i="39"/>
  <c r="E143" i="39"/>
  <c r="E142" i="39"/>
  <c r="E141" i="39"/>
  <c r="E140" i="39"/>
  <c r="E139" i="39"/>
  <c r="E138" i="39"/>
  <c r="E137" i="39"/>
  <c r="E136" i="39"/>
  <c r="E135" i="39"/>
  <c r="E134" i="39"/>
  <c r="E133" i="39"/>
  <c r="E132" i="39"/>
  <c r="E131" i="39"/>
  <c r="E130" i="39"/>
  <c r="E129" i="39"/>
  <c r="E128" i="39"/>
  <c r="E127" i="39"/>
  <c r="E126" i="39"/>
  <c r="E125" i="39"/>
  <c r="E124" i="39"/>
  <c r="E123" i="39"/>
  <c r="E122" i="39"/>
  <c r="E121" i="39"/>
  <c r="E120" i="39"/>
  <c r="E119" i="39"/>
  <c r="E118" i="39"/>
  <c r="E117" i="39"/>
  <c r="E116" i="39"/>
  <c r="E115" i="39"/>
  <c r="E114" i="39"/>
  <c r="E113" i="39"/>
  <c r="E112" i="39"/>
  <c r="E111" i="39"/>
  <c r="E110" i="39"/>
  <c r="E109" i="39"/>
  <c r="E108" i="39"/>
  <c r="E107" i="39"/>
  <c r="E106" i="39"/>
  <c r="E105" i="39"/>
  <c r="E104" i="39"/>
  <c r="E103" i="39"/>
  <c r="E102" i="39"/>
  <c r="E101" i="39"/>
  <c r="E100" i="39"/>
  <c r="E99" i="39"/>
  <c r="E98" i="39"/>
  <c r="E97" i="39"/>
  <c r="E96" i="39"/>
  <c r="E95" i="39"/>
  <c r="E94" i="39"/>
  <c r="E93" i="39"/>
  <c r="E92" i="39"/>
  <c r="E91" i="39"/>
  <c r="E90" i="39"/>
  <c r="E89" i="39"/>
  <c r="E88" i="39"/>
  <c r="E87" i="39"/>
  <c r="E86" i="39"/>
  <c r="E85" i="39"/>
  <c r="E84" i="39"/>
  <c r="E83" i="39"/>
  <c r="E82" i="39"/>
  <c r="E81" i="39"/>
  <c r="E80" i="39"/>
  <c r="E79" i="39"/>
  <c r="E78" i="39"/>
  <c r="E77" i="39"/>
  <c r="E76" i="39"/>
  <c r="E75" i="39"/>
  <c r="E74" i="39"/>
  <c r="E73" i="39"/>
  <c r="E72" i="39"/>
  <c r="E71" i="39"/>
  <c r="E70" i="39"/>
  <c r="E69" i="39"/>
  <c r="E68" i="39"/>
  <c r="E67" i="39"/>
  <c r="E66" i="39"/>
  <c r="E65" i="39"/>
  <c r="E64" i="39"/>
  <c r="E63" i="39"/>
  <c r="E62" i="39"/>
  <c r="E61" i="39"/>
  <c r="E60" i="39"/>
  <c r="E59" i="39"/>
  <c r="E58" i="39"/>
  <c r="E57" i="39"/>
  <c r="E56" i="39"/>
  <c r="E55" i="39"/>
  <c r="E54" i="39"/>
  <c r="E53" i="39"/>
  <c r="E52" i="39"/>
  <c r="E51" i="39"/>
  <c r="E50" i="39"/>
  <c r="E49" i="39"/>
  <c r="E48" i="39"/>
  <c r="E47" i="39"/>
  <c r="E46" i="39"/>
  <c r="E45" i="39"/>
  <c r="E44" i="39"/>
  <c r="E43" i="39"/>
  <c r="E42" i="39"/>
  <c r="E41" i="39"/>
  <c r="E40" i="39"/>
  <c r="E39" i="39"/>
  <c r="E38" i="39"/>
  <c r="E37" i="39"/>
  <c r="E36" i="39"/>
  <c r="E35" i="39"/>
  <c r="E34" i="39"/>
  <c r="E33" i="39"/>
  <c r="E31" i="39"/>
  <c r="E30" i="39"/>
  <c r="E29" i="39"/>
  <c r="E28" i="39"/>
  <c r="E27" i="39"/>
  <c r="E25" i="39"/>
  <c r="E24" i="39"/>
  <c r="E23" i="39"/>
  <c r="E22" i="39"/>
  <c r="E21" i="39"/>
  <c r="E19" i="39"/>
  <c r="E18" i="39"/>
  <c r="E17" i="39"/>
  <c r="E16" i="39"/>
  <c r="E15" i="39"/>
  <c r="E13" i="39"/>
  <c r="E12" i="39"/>
  <c r="E11" i="39"/>
  <c r="E10" i="39"/>
  <c r="E9" i="39"/>
  <c r="E7" i="39"/>
  <c r="E6" i="39"/>
  <c r="E5" i="39"/>
  <c r="E4" i="39"/>
  <c r="E3" i="39"/>
  <c r="H3" i="48" l="1"/>
  <c r="H6" i="48"/>
  <c r="H7" i="48"/>
  <c r="H8" i="48"/>
  <c r="H13" i="48"/>
  <c r="H16" i="48"/>
  <c r="H17" i="48"/>
  <c r="H18" i="48"/>
  <c r="H19" i="48"/>
  <c r="H20" i="48"/>
  <c r="H21" i="48"/>
  <c r="H22" i="48"/>
  <c r="H26" i="48"/>
  <c r="H29" i="48"/>
  <c r="H30" i="48"/>
  <c r="H31" i="48"/>
  <c r="H32" i="48"/>
  <c r="H33" i="48"/>
  <c r="H34" i="48"/>
  <c r="H35" i="48"/>
  <c r="H36" i="48"/>
  <c r="H37" i="48"/>
  <c r="H38" i="48"/>
  <c r="H39" i="48"/>
  <c r="H43" i="48"/>
  <c r="H44" i="48"/>
  <c r="H45" i="48"/>
  <c r="H47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9" i="1"/>
  <c r="H13" i="1"/>
  <c r="H14" i="1"/>
  <c r="H16" i="1"/>
  <c r="H17" i="1"/>
  <c r="H18" i="1"/>
  <c r="H19" i="1"/>
  <c r="H20" i="1"/>
  <c r="H21" i="1"/>
  <c r="H22" i="1"/>
  <c r="H23" i="1"/>
  <c r="H26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/>
  <c r="H44" i="1"/>
  <c r="H45" i="1"/>
  <c r="H47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Q111" i="39" s="1"/>
  <c r="R111" i="39" s="1" a="1"/>
  <c r="R111" i="39" s="1"/>
  <c r="V111" i="39" s="1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J83" i="39" s="1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Q69" i="39" s="1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O62" i="39"/>
  <c r="N62" i="39"/>
  <c r="M62" i="39"/>
  <c r="P61" i="39"/>
  <c r="Q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F58" i="39" a="1"/>
  <c r="F58" i="39" s="1"/>
  <c r="J58" i="39" s="1"/>
  <c r="P57" i="39"/>
  <c r="O57" i="39"/>
  <c r="N57" i="39"/>
  <c r="M57" i="39"/>
  <c r="P56" i="39"/>
  <c r="O56" i="39"/>
  <c r="N56" i="39"/>
  <c r="M56" i="39"/>
  <c r="P55" i="39"/>
  <c r="Q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Q52" i="39" s="1"/>
  <c r="O52" i="39"/>
  <c r="N52" i="39"/>
  <c r="M52" i="39"/>
  <c r="F52" i="39" a="1"/>
  <c r="F52" i="39" s="1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Q43" i="39" s="1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F40" i="39" a="1"/>
  <c r="F40" i="39" s="1"/>
  <c r="J40" i="39" s="1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J31" i="39" s="1"/>
  <c r="P30" i="39"/>
  <c r="O30" i="39"/>
  <c r="N30" i="39"/>
  <c r="M30" i="39"/>
  <c r="P29" i="39"/>
  <c r="Q29" i="39" s="1"/>
  <c r="R29" i="39" s="1" a="1"/>
  <c r="R29" i="39" s="1"/>
  <c r="V29" i="39" s="1"/>
  <c r="O29" i="39"/>
  <c r="N29" i="39"/>
  <c r="M29" i="39"/>
  <c r="P28" i="39"/>
  <c r="Q28" i="39" s="1"/>
  <c r="O28" i="39"/>
  <c r="N28" i="39"/>
  <c r="M28" i="39"/>
  <c r="P27" i="39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O22" i="39"/>
  <c r="N22" i="39"/>
  <c r="M22" i="39"/>
  <c r="P21" i="39"/>
  <c r="O21" i="39"/>
  <c r="N21" i="39"/>
  <c r="M21" i="39"/>
  <c r="P20" i="39"/>
  <c r="Q20" i="39" s="1"/>
  <c r="O20" i="39"/>
  <c r="N20" i="39"/>
  <c r="M20" i="39"/>
  <c r="P19" i="39"/>
  <c r="O19" i="39"/>
  <c r="N19" i="39"/>
  <c r="M19" i="39"/>
  <c r="P18" i="39"/>
  <c r="O18" i="39"/>
  <c r="N18" i="39"/>
  <c r="M18" i="39"/>
  <c r="P17" i="39"/>
  <c r="Q17" i="39" s="1"/>
  <c r="R17" i="39" s="1" a="1"/>
  <c r="R17" i="39" s="1"/>
  <c r="V17" i="39" s="1"/>
  <c r="O17" i="39"/>
  <c r="N17" i="39"/>
  <c r="M17" i="39"/>
  <c r="P16" i="39"/>
  <c r="O16" i="39"/>
  <c r="N16" i="39"/>
  <c r="M16" i="39"/>
  <c r="P15" i="39"/>
  <c r="O15" i="39"/>
  <c r="N15" i="39"/>
  <c r="M15" i="39"/>
  <c r="P14" i="39"/>
  <c r="Q14" i="39" s="1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O11" i="39"/>
  <c r="N11" i="39"/>
  <c r="M11" i="39"/>
  <c r="P10" i="39"/>
  <c r="Q10" i="39" s="1"/>
  <c r="O10" i="39"/>
  <c r="N10" i="39"/>
  <c r="M10" i="39"/>
  <c r="P9" i="39"/>
  <c r="O9" i="39"/>
  <c r="N9" i="39"/>
  <c r="M9" i="39"/>
  <c r="P8" i="39"/>
  <c r="O8" i="39"/>
  <c r="N8" i="39"/>
  <c r="M8" i="39"/>
  <c r="P7" i="39"/>
  <c r="Q7" i="39" s="1"/>
  <c r="R7" i="39" s="1" a="1"/>
  <c r="R7" i="39" s="1"/>
  <c r="V7" i="39" s="1"/>
  <c r="O7" i="39"/>
  <c r="N7" i="39"/>
  <c r="M7" i="39"/>
  <c r="P6" i="39"/>
  <c r="O6" i="39"/>
  <c r="N6" i="39"/>
  <c r="M6" i="39"/>
  <c r="P5" i="39"/>
  <c r="Q5" i="39" s="1"/>
  <c r="O5" i="39"/>
  <c r="N5" i="39"/>
  <c r="M5" i="39"/>
  <c r="P4" i="39"/>
  <c r="O4" i="39"/>
  <c r="N4" i="39"/>
  <c r="M4" i="39"/>
  <c r="P3" i="39"/>
  <c r="O3" i="39"/>
  <c r="N3" i="39"/>
  <c r="M3" i="39"/>
  <c r="P2" i="39"/>
  <c r="Q2" i="39" s="1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7" i="39"/>
  <c r="Q166" i="39"/>
  <c r="R165" i="39"/>
  <c r="V165" i="39" s="1"/>
  <c r="Q165" i="39"/>
  <c r="R165" i="39" s="1" a="1"/>
  <c r="F165" i="39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R161" i="39" a="1"/>
  <c r="R161" i="39" s="1"/>
  <c r="V161" i="39" s="1"/>
  <c r="Q161" i="39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F155" i="39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Q146" i="39"/>
  <c r="F146" i="39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F144" i="39" a="1"/>
  <c r="F144" i="39" s="1"/>
  <c r="J144" i="39" s="1"/>
  <c r="F143" i="39" a="1"/>
  <c r="F143" i="39" s="1"/>
  <c r="J143" i="39" s="1"/>
  <c r="Q142" i="39"/>
  <c r="R142" i="39" s="1" a="1"/>
  <c r="R142" i="39" s="1"/>
  <c r="V142" i="39" s="1"/>
  <c r="Q141" i="39"/>
  <c r="F141" i="39" a="1"/>
  <c r="F141" i="39" s="1"/>
  <c r="J141" i="39" s="1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Q138" i="39"/>
  <c r="R138" i="39" s="1" a="1"/>
  <c r="R138" i="39" s="1"/>
  <c r="V138" i="39" s="1"/>
  <c r="F138" i="39" a="1"/>
  <c r="F138" i="39" s="1"/>
  <c r="J138" i="39" s="1"/>
  <c r="Q137" i="39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F134" i="39" a="1"/>
  <c r="F134" i="39" s="1"/>
  <c r="J134" i="39" s="1"/>
  <c r="Q133" i="39"/>
  <c r="R133" i="39" s="1" a="1"/>
  <c r="R133" i="39" s="1"/>
  <c r="V133" i="39" s="1"/>
  <c r="Q132" i="39"/>
  <c r="R132" i="39" s="1" a="1"/>
  <c r="R132" i="39" s="1"/>
  <c r="V132" i="39" s="1"/>
  <c r="F132" i="39" a="1"/>
  <c r="F132" i="39" s="1"/>
  <c r="J132" i="39" s="1"/>
  <c r="Q131" i="39"/>
  <c r="F131" i="39" a="1"/>
  <c r="F131" i="39" s="1"/>
  <c r="J131" i="39" s="1"/>
  <c r="Q130" i="39"/>
  <c r="R130" i="39" s="1" a="1"/>
  <c r="R130" i="39" s="1"/>
  <c r="V130" i="39" s="1"/>
  <c r="Q129" i="39"/>
  <c r="F129" i="39" a="1"/>
  <c r="F129" i="39" s="1"/>
  <c r="J129" i="39" s="1"/>
  <c r="Q128" i="39"/>
  <c r="F128" i="39" a="1"/>
  <c r="F128" i="39" s="1"/>
  <c r="J128" i="39" s="1"/>
  <c r="Q127" i="39"/>
  <c r="R127" i="39" s="1" a="1"/>
  <c r="R127" i="39" s="1"/>
  <c r="V127" i="39" s="1"/>
  <c r="Q126" i="39"/>
  <c r="Q125" i="39"/>
  <c r="Q124" i="39"/>
  <c r="F124" i="39" a="1"/>
  <c r="F124" i="39" s="1"/>
  <c r="J124" i="39" s="1"/>
  <c r="Q123" i="39"/>
  <c r="Q122" i="39"/>
  <c r="Q121" i="39"/>
  <c r="R121" i="39" s="1" a="1"/>
  <c r="R121" i="39" s="1"/>
  <c r="V121" i="39" s="1"/>
  <c r="Q120" i="39"/>
  <c r="Q119" i="39"/>
  <c r="Q118" i="39"/>
  <c r="F118" i="39" a="1"/>
  <c r="F118" i="39" s="1"/>
  <c r="J118" i="39" s="1"/>
  <c r="Q117" i="39"/>
  <c r="Q116" i="39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J114" i="39" s="1"/>
  <c r="Q113" i="39"/>
  <c r="R113" i="39" s="1" a="1"/>
  <c r="R113" i="39" s="1"/>
  <c r="V113" i="39" s="1"/>
  <c r="Q112" i="39"/>
  <c r="Q110" i="39"/>
  <c r="F110" i="39" a="1"/>
  <c r="F110" i="39" s="1"/>
  <c r="J110" i="39" s="1"/>
  <c r="Q109" i="39"/>
  <c r="R109" i="39" s="1" a="1"/>
  <c r="R109" i="39" s="1"/>
  <c r="V109" i="39" s="1"/>
  <c r="F109" i="39" a="1"/>
  <c r="F109" i="39" s="1"/>
  <c r="J109" i="39" s="1"/>
  <c r="Q107" i="39"/>
  <c r="R107" i="39" s="1" a="1"/>
  <c r="R107" i="39" s="1"/>
  <c r="V107" i="39" s="1"/>
  <c r="F107" i="39" a="1"/>
  <c r="F107" i="39" s="1"/>
  <c r="J107" i="39" s="1"/>
  <c r="Q106" i="39"/>
  <c r="Q105" i="39"/>
  <c r="R105" i="39" s="1" a="1"/>
  <c r="R105" i="39" s="1"/>
  <c r="V105" i="39" s="1"/>
  <c r="Q104" i="39"/>
  <c r="R104" i="39" s="1" a="1"/>
  <c r="R104" i="39" s="1"/>
  <c r="V104" i="39" s="1"/>
  <c r="F104" i="39" a="1"/>
  <c r="F104" i="39" s="1"/>
  <c r="J104" i="39" s="1"/>
  <c r="Q103" i="39"/>
  <c r="R103" i="39" s="1" a="1"/>
  <c r="R103" i="39" s="1"/>
  <c r="V103" i="39" s="1"/>
  <c r="F103" i="39" a="1"/>
  <c r="F103" i="39" s="1"/>
  <c r="J103" i="39" s="1"/>
  <c r="Q101" i="39"/>
  <c r="R101" i="39" s="1" a="1"/>
  <c r="R101" i="39" s="1"/>
  <c r="V101" i="39" s="1"/>
  <c r="F101" i="39" a="1"/>
  <c r="F101" i="39" s="1"/>
  <c r="J101" i="39" s="1"/>
  <c r="Q100" i="39"/>
  <c r="Q99" i="39"/>
  <c r="R99" i="39" s="1" a="1"/>
  <c r="R99" i="39" s="1"/>
  <c r="V99" i="39" s="1"/>
  <c r="Q98" i="39"/>
  <c r="R98" i="39" s="1" a="1"/>
  <c r="R98" i="39" s="1"/>
  <c r="V98" i="39" s="1"/>
  <c r="F98" i="39" a="1"/>
  <c r="F98" i="39" s="1"/>
  <c r="J98" i="39" s="1"/>
  <c r="Q97" i="39"/>
  <c r="R97" i="39" s="1" a="1"/>
  <c r="R97" i="39" s="1"/>
  <c r="V97" i="39" s="1"/>
  <c r="Q96" i="39"/>
  <c r="R96" i="39" s="1" a="1"/>
  <c r="R96" i="39" s="1"/>
  <c r="V96" i="39" s="1"/>
  <c r="Q95" i="39"/>
  <c r="R95" i="39" s="1" a="1"/>
  <c r="R95" i="39" s="1"/>
  <c r="V95" i="39" s="1"/>
  <c r="F95" i="39" a="1"/>
  <c r="F95" i="39" s="1"/>
  <c r="J95" i="39" s="1"/>
  <c r="Q94" i="39"/>
  <c r="Q93" i="39"/>
  <c r="R93" i="39" s="1" a="1"/>
  <c r="R93" i="39" s="1"/>
  <c r="V93" i="39" s="1"/>
  <c r="Q92" i="39"/>
  <c r="R92" i="39" s="1" a="1"/>
  <c r="R92" i="39" s="1"/>
  <c r="V92" i="39" s="1"/>
  <c r="F92" i="39" a="1"/>
  <c r="F92" i="39" s="1"/>
  <c r="J92" i="39" s="1"/>
  <c r="Q91" i="39"/>
  <c r="R91" i="39" s="1" a="1"/>
  <c r="R91" i="39" s="1"/>
  <c r="V91" i="39" s="1"/>
  <c r="F91" i="39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F89" i="39" a="1"/>
  <c r="F89" i="39" s="1"/>
  <c r="J89" i="39" s="1"/>
  <c r="Q88" i="39"/>
  <c r="R87" i="39" a="1"/>
  <c r="R87" i="39" s="1"/>
  <c r="V87" i="39" s="1"/>
  <c r="Q87" i="39"/>
  <c r="Q86" i="39"/>
  <c r="R86" i="39" s="1" a="1"/>
  <c r="R86" i="39" s="1"/>
  <c r="V86" i="39" s="1"/>
  <c r="F86" i="39" a="1"/>
  <c r="F86" i="39" s="1"/>
  <c r="J86" i="39" s="1"/>
  <c r="Q85" i="39"/>
  <c r="R85" i="39" s="1" a="1"/>
  <c r="R85" i="39" s="1"/>
  <c r="V85" i="39" s="1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F80" i="39" a="1"/>
  <c r="F80" i="39" s="1"/>
  <c r="J80" i="39" s="1"/>
  <c r="Q79" i="39"/>
  <c r="R79" i="39" s="1" a="1"/>
  <c r="R79" i="39" s="1"/>
  <c r="V79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Q76" i="39"/>
  <c r="F76" i="39" a="1"/>
  <c r="F76" i="39" s="1"/>
  <c r="J76" i="39" s="1"/>
  <c r="Q75" i="39"/>
  <c r="F75" i="39" a="1"/>
  <c r="F75" i="39" s="1"/>
  <c r="J75" i="39" s="1"/>
  <c r="Q74" i="39"/>
  <c r="F74" i="39" a="1"/>
  <c r="F74" i="39" s="1"/>
  <c r="J74" i="39" s="1"/>
  <c r="Q73" i="39"/>
  <c r="R73" i="39" s="1" a="1"/>
  <c r="R73" i="39" s="1"/>
  <c r="V73" i="39" s="1"/>
  <c r="Q72" i="39"/>
  <c r="R72" i="39" s="1" a="1"/>
  <c r="R72" i="39" s="1"/>
  <c r="V72" i="39" s="1"/>
  <c r="F72" i="39" a="1"/>
  <c r="F72" i="39" s="1"/>
  <c r="J72" i="39" s="1"/>
  <c r="Q71" i="39"/>
  <c r="Q70" i="39"/>
  <c r="F69" i="39" a="1"/>
  <c r="F69" i="39" s="1"/>
  <c r="J69" i="39" s="1"/>
  <c r="Q68" i="39"/>
  <c r="R68" i="39" s="1" a="1"/>
  <c r="R68" i="39" s="1"/>
  <c r="V68" i="39" s="1"/>
  <c r="Q67" i="39"/>
  <c r="R67" i="39" s="1" a="1"/>
  <c r="R67" i="39" s="1"/>
  <c r="V67" i="39" s="1"/>
  <c r="Q66" i="39"/>
  <c r="F66" i="39" a="1"/>
  <c r="F66" i="39" s="1"/>
  <c r="J66" i="39" s="1"/>
  <c r="Q65" i="39"/>
  <c r="R65" i="39" s="1" a="1"/>
  <c r="R65" i="39" s="1"/>
  <c r="V65" i="39" s="1"/>
  <c r="Q63" i="39"/>
  <c r="R63" i="39" s="1" a="1"/>
  <c r="R63" i="39" s="1"/>
  <c r="V63" i="39" s="1"/>
  <c r="Q62" i="39"/>
  <c r="R62" i="39" s="1" a="1"/>
  <c r="R62" i="39" s="1"/>
  <c r="V62" i="39" s="1"/>
  <c r="F62" i="39" a="1"/>
  <c r="F62" i="39" s="1"/>
  <c r="J62" i="39" s="1"/>
  <c r="Q60" i="39"/>
  <c r="F59" i="39" a="1"/>
  <c r="F59" i="39" s="1"/>
  <c r="J59" i="39" s="1"/>
  <c r="Q57" i="39"/>
  <c r="R57" i="39" s="1" a="1"/>
  <c r="R57" i="39" s="1"/>
  <c r="V57" i="39" s="1"/>
  <c r="Q56" i="39"/>
  <c r="R56" i="39" s="1" a="1"/>
  <c r="R56" i="39" s="1"/>
  <c r="V56" i="39" s="1"/>
  <c r="F56" i="39" a="1"/>
  <c r="F56" i="39" s="1"/>
  <c r="J56" i="39" s="1"/>
  <c r="Q54" i="39"/>
  <c r="F53" i="39" a="1"/>
  <c r="F53" i="39" s="1"/>
  <c r="J53" i="39" s="1"/>
  <c r="Q51" i="39"/>
  <c r="R51" i="39" s="1" a="1"/>
  <c r="R51" i="39" s="1"/>
  <c r="V51" i="39" s="1"/>
  <c r="Q50" i="39"/>
  <c r="R50" i="39" s="1" a="1"/>
  <c r="R50" i="39" s="1"/>
  <c r="V50" i="39" s="1"/>
  <c r="Q49" i="39"/>
  <c r="Q48" i="39"/>
  <c r="Q45" i="39"/>
  <c r="R45" i="39" s="1" a="1"/>
  <c r="R45" i="39" s="1"/>
  <c r="V45" i="39" s="1"/>
  <c r="Q44" i="39"/>
  <c r="R44" i="39" s="1" a="1"/>
  <c r="R44" i="39" s="1"/>
  <c r="V44" i="39" s="1"/>
  <c r="F44" i="39" a="1"/>
  <c r="F44" i="39" s="1"/>
  <c r="J44" i="39" s="1"/>
  <c r="F41" i="39" a="1"/>
  <c r="F41" i="39" s="1"/>
  <c r="J41" i="39" s="1"/>
  <c r="Q40" i="39"/>
  <c r="Q38" i="39"/>
  <c r="R38" i="39" s="1" a="1"/>
  <c r="R38" i="39" s="1"/>
  <c r="V38" i="39" s="1"/>
  <c r="F38" i="39" a="1"/>
  <c r="F38" i="39" s="1"/>
  <c r="J38" i="39" s="1"/>
  <c r="F35" i="39" a="1"/>
  <c r="F35" i="39" s="1"/>
  <c r="J35" i="39" s="1"/>
  <c r="Q32" i="39"/>
  <c r="R32" i="39" s="1" a="1"/>
  <c r="R32" i="39" s="1"/>
  <c r="V32" i="39" s="1"/>
  <c r="Q30" i="39"/>
  <c r="Q27" i="39"/>
  <c r="Q25" i="39"/>
  <c r="F23" i="39" a="1"/>
  <c r="F23" i="39" s="1"/>
  <c r="J23" i="39" s="1"/>
  <c r="Q22" i="39"/>
  <c r="F21" i="39" a="1"/>
  <c r="F21" i="39" s="1"/>
  <c r="J21" i="39" s="1"/>
  <c r="Q19" i="39"/>
  <c r="F19" i="39" a="1"/>
  <c r="F19" i="39" s="1"/>
  <c r="J19" i="39" s="1"/>
  <c r="Q18" i="39"/>
  <c r="Q16" i="39"/>
  <c r="Q13" i="39"/>
  <c r="R13" i="39" s="1" a="1"/>
  <c r="R13" i="39" s="1"/>
  <c r="V13" i="39" s="1"/>
  <c r="Q8" i="39"/>
  <c r="Q4" i="39"/>
  <c r="Q3" i="39"/>
  <c r="J34" i="39" l="1"/>
  <c r="J52" i="39"/>
  <c r="Q34" i="39"/>
  <c r="Q37" i="39"/>
  <c r="Q31" i="39"/>
  <c r="R31" i="39" s="1" a="1"/>
  <c r="R31" i="39" s="1"/>
  <c r="V31" i="39" s="1"/>
  <c r="Q6" i="39"/>
  <c r="R28" i="39" s="1" a="1"/>
  <c r="R28" i="39" s="1"/>
  <c r="Q9" i="39"/>
  <c r="Q12" i="39"/>
  <c r="Q21" i="39"/>
  <c r="R21" i="39" s="1" a="1"/>
  <c r="R21" i="39" s="1"/>
  <c r="V21" i="39" s="1"/>
  <c r="Q24" i="39"/>
  <c r="Q36" i="39"/>
  <c r="Q39" i="39"/>
  <c r="R39" i="39" s="1" a="1"/>
  <c r="R39" i="39" s="1"/>
  <c r="V39" i="39" s="1"/>
  <c r="Q42" i="39"/>
  <c r="Q46" i="39"/>
  <c r="R46" i="39" s="1" a="1"/>
  <c r="R46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J9" i="39" s="1"/>
  <c r="F20" i="39" a="1"/>
  <c r="F20" i="39" s="1"/>
  <c r="J20" i="39" s="1"/>
  <c r="R64" i="39" a="1"/>
  <c r="R64" i="39" s="1"/>
  <c r="V64" i="39" s="1"/>
  <c r="R58" i="39" a="1"/>
  <c r="R58" i="39" s="1"/>
  <c r="V58" i="39" s="1"/>
  <c r="F61" i="39" a="1"/>
  <c r="F61" i="39" s="1"/>
  <c r="J61" i="39" s="1"/>
  <c r="F60" i="39" a="1"/>
  <c r="F60" i="39" s="1"/>
  <c r="J60" i="39" s="1"/>
  <c r="F8" i="39" a="1"/>
  <c r="F8" i="39" s="1"/>
  <c r="J8" i="39" s="1"/>
  <c r="R20" i="39" a="1"/>
  <c r="R20" i="39" s="1"/>
  <c r="V20" i="39" s="1"/>
  <c r="F4" i="39" a="1"/>
  <c r="F4" i="39" s="1"/>
  <c r="J4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R5" i="39" a="1"/>
  <c r="R5" i="39" s="1"/>
  <c r="R25" i="39" a="1"/>
  <c r="R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27" i="39" s="1" a="1"/>
  <c r="R27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F47" i="39" a="1"/>
  <c r="F47" i="39" s="1"/>
  <c r="J47" i="39" s="1"/>
  <c r="Q35" i="39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2" i="39" l="1" a="1"/>
  <c r="R42" i="39" s="1"/>
  <c r="R10" i="39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X13" i="36"/>
  <c r="W8" i="36"/>
  <c r="E7" i="40"/>
  <c r="B6" i="40"/>
  <c r="W12" i="36"/>
  <c r="W5" i="36"/>
  <c r="E6" i="40"/>
  <c r="E5" i="40"/>
  <c r="W9" i="36"/>
  <c r="C7" i="40"/>
  <c r="W13" i="36"/>
  <c r="C5" i="40"/>
  <c r="Y13" i="36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2" i="40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F5" i="40" s="1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S46" i="39"/>
  <c r="G54" i="1"/>
  <c r="G54" i="39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7" i="40" l="1"/>
  <c r="F3" i="40"/>
  <c r="F4" i="40"/>
  <c r="F6" i="40"/>
  <c r="G69" i="1"/>
  <c r="G16" i="1"/>
  <c r="G58" i="1"/>
  <c r="G61" i="1" l="1"/>
  <c r="G17" i="1"/>
  <c r="G63" i="1"/>
  <c r="G78" i="1"/>
  <c r="G54" i="48" l="1"/>
  <c r="G27" i="48"/>
  <c r="G107" i="48"/>
  <c r="G30" i="48"/>
  <c r="G120" i="48"/>
  <c r="G59" i="48"/>
  <c r="G118" i="48"/>
  <c r="G77" i="48"/>
  <c r="G97" i="48"/>
  <c r="G124" i="48"/>
  <c r="G103" i="48"/>
  <c r="G22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31" i="48"/>
  <c r="G90" i="48"/>
  <c r="G36" i="48"/>
  <c r="G79" i="48"/>
  <c r="G19" i="48"/>
  <c r="G13" i="48"/>
  <c r="G108" i="48"/>
  <c r="G113" i="48"/>
  <c r="G6" i="48"/>
  <c r="G78" i="48" l="1"/>
  <c r="G18" i="48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I43" i="39"/>
  <c r="H43" i="39"/>
  <c r="I61" i="39"/>
  <c r="H61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56" i="39"/>
  <c r="H49" i="39"/>
  <c r="T27" i="39"/>
  <c r="U27" i="39"/>
  <c r="U54" i="39"/>
  <c r="T54" i="39"/>
  <c r="U40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H27" i="39"/>
  <c r="H50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T29" i="39"/>
  <c r="U29" i="39"/>
  <c r="I3" i="39"/>
  <c r="H3" i="39"/>
  <c r="I41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T41" i="39"/>
  <c r="H29" i="39"/>
  <c r="I55" i="39"/>
  <c r="H55" i="39"/>
  <c r="I32" i="39"/>
  <c r="H32" i="39"/>
  <c r="I4" i="39"/>
  <c r="H4" i="39"/>
  <c r="T12" i="39"/>
  <c r="T25" i="39"/>
  <c r="U16" i="39"/>
  <c r="T16" i="39"/>
  <c r="H44" i="39"/>
  <c r="I44" i="39"/>
  <c r="U35" i="39"/>
  <c r="T35" i="39"/>
  <c r="U6" i="39"/>
  <c r="T6" i="39"/>
  <c r="I45" i="39"/>
  <c r="H45" i="39"/>
  <c r="H5" i="39"/>
  <c r="I53" i="39"/>
  <c r="H53" i="39"/>
  <c r="I36" i="39"/>
  <c r="H36" i="39"/>
  <c r="T28" i="39"/>
  <c r="U60" i="39"/>
  <c r="T60" i="39"/>
  <c r="U8" i="39"/>
  <c r="T8" i="39"/>
  <c r="U36" i="39"/>
  <c r="T36" i="39"/>
  <c r="U39" i="39"/>
  <c r="T39" i="39"/>
  <c r="H10" i="39"/>
  <c r="T57" i="39"/>
  <c r="U57" i="39"/>
  <c r="U38" i="39"/>
  <c r="T38" i="39"/>
  <c r="T45" i="39"/>
  <c r="U45" i="39"/>
  <c r="U51" i="39"/>
  <c r="T51" i="39"/>
  <c r="H2" i="48" l="1"/>
  <c r="H23" i="48"/>
  <c r="V23" i="39" s="1"/>
  <c r="H40" i="48"/>
  <c r="V40" i="39" s="1"/>
  <c r="V2" i="39" l="1"/>
  <c r="G2" i="48"/>
  <c r="H27" i="48"/>
  <c r="V27" i="39" s="1"/>
  <c r="H24" i="48"/>
  <c r="H25" i="48"/>
  <c r="H48" i="48"/>
  <c r="H49" i="48"/>
  <c r="H4" i="48"/>
  <c r="V4" i="39" s="1"/>
  <c r="H5" i="48"/>
  <c r="H14" i="48"/>
  <c r="V14" i="39" s="1"/>
  <c r="H41" i="48"/>
  <c r="H12" i="48"/>
  <c r="H9" i="48"/>
  <c r="V9" i="39" s="1"/>
  <c r="H10" i="48"/>
  <c r="V48" i="39"/>
  <c r="V5" i="39" l="1"/>
  <c r="G5" i="48"/>
  <c r="V49" i="39"/>
  <c r="G49" i="48"/>
  <c r="V25" i="39"/>
  <c r="U25" i="39" s="1"/>
  <c r="X7" i="36" s="1"/>
  <c r="G25" i="48"/>
  <c r="V24" i="39"/>
  <c r="G24" i="48"/>
  <c r="V10" i="39"/>
  <c r="U10" i="39" s="1"/>
  <c r="X8" i="36" s="1"/>
  <c r="G10" i="48"/>
  <c r="V12" i="39"/>
  <c r="U12" i="39" s="1"/>
  <c r="G12" i="48"/>
  <c r="V41" i="39"/>
  <c r="U41" i="39" s="1"/>
  <c r="X12" i="36" s="1"/>
  <c r="G41" i="48"/>
  <c r="U2" i="39"/>
  <c r="T2" i="39"/>
  <c r="Y7" i="36" l="1"/>
  <c r="Y9" i="36"/>
  <c r="Y12" i="36"/>
  <c r="Y8" i="36"/>
  <c r="T42" i="39"/>
  <c r="U49" i="39"/>
  <c r="T49" i="39"/>
  <c r="Y10" i="36"/>
  <c r="U5" i="39"/>
  <c r="X10" i="36" s="1"/>
  <c r="Y11" i="36"/>
  <c r="U24" i="39"/>
  <c r="X11" i="36" s="1"/>
  <c r="H46" i="1"/>
  <c r="H5" i="1"/>
  <c r="H50" i="1"/>
  <c r="H10" i="1"/>
  <c r="H49" i="1"/>
  <c r="H28" i="1"/>
  <c r="H15" i="1"/>
  <c r="H12" i="1"/>
  <c r="H24" i="1"/>
  <c r="H2" i="1"/>
  <c r="G2" i="1" s="1"/>
  <c r="H11" i="1"/>
  <c r="G11" i="1" s="1"/>
  <c r="H42" i="1"/>
  <c r="G42" i="1" s="1"/>
  <c r="H48" i="1"/>
  <c r="H29" i="1"/>
  <c r="H25" i="1"/>
  <c r="H27" i="1"/>
  <c r="J25" i="39" l="1"/>
  <c r="I25" i="39" s="1"/>
  <c r="G25" i="1"/>
  <c r="J50" i="39"/>
  <c r="I50" i="39" s="1"/>
  <c r="G50" i="1"/>
  <c r="J5" i="39"/>
  <c r="G5" i="1"/>
  <c r="J24" i="39"/>
  <c r="I24" i="39" s="1"/>
  <c r="G24" i="1"/>
  <c r="J12" i="39"/>
  <c r="G12" i="1"/>
  <c r="J15" i="39"/>
  <c r="H15" i="39" s="1"/>
  <c r="G15" i="1"/>
  <c r="J48" i="39"/>
  <c r="G48" i="1"/>
  <c r="J28" i="39"/>
  <c r="G28" i="1"/>
  <c r="J46" i="39"/>
  <c r="H46" i="39" s="1"/>
  <c r="G46" i="1"/>
  <c r="J49" i="39"/>
  <c r="G49" i="1"/>
  <c r="J29" i="39"/>
  <c r="G29" i="1"/>
  <c r="J27" i="39"/>
  <c r="I27" i="39" s="1"/>
  <c r="G27" i="1"/>
  <c r="J10" i="39"/>
  <c r="G10" i="1"/>
  <c r="J42" i="39"/>
  <c r="H4" i="40"/>
  <c r="J11" i="39"/>
  <c r="H2" i="40"/>
  <c r="J2" i="39"/>
  <c r="H3" i="40"/>
  <c r="B3" i="36" l="1"/>
  <c r="R13" i="36"/>
  <c r="I28" i="39"/>
  <c r="Q13" i="36" s="1"/>
  <c r="R4" i="36"/>
  <c r="I42" i="39"/>
  <c r="H42" i="39"/>
  <c r="G4" i="40" s="1"/>
  <c r="R9" i="36"/>
  <c r="I5" i="39"/>
  <c r="R8" i="36"/>
  <c r="I48" i="39"/>
  <c r="Q8" i="36" s="1"/>
  <c r="R10" i="36"/>
  <c r="I29" i="39"/>
  <c r="R5" i="36"/>
  <c r="I10" i="39"/>
  <c r="Q5" i="36" s="1"/>
  <c r="R7" i="36"/>
  <c r="I15" i="39"/>
  <c r="Q7" i="36" s="1"/>
  <c r="R3" i="36"/>
  <c r="I2" i="39"/>
  <c r="H2" i="39"/>
  <c r="G3" i="40" s="1"/>
  <c r="R6" i="36"/>
  <c r="I49" i="39"/>
  <c r="Q6" i="36" s="1"/>
  <c r="R2" i="36"/>
  <c r="I11" i="39"/>
  <c r="Q2" i="36" s="1"/>
  <c r="H11" i="39"/>
  <c r="G2" i="40" s="1"/>
  <c r="R11" i="36"/>
  <c r="I46" i="39"/>
  <c r="R12" i="36"/>
  <c r="I12" i="39"/>
  <c r="Q12" i="36" s="1"/>
  <c r="Q9" i="36" l="1"/>
  <c r="Q10" i="36"/>
  <c r="Q11" i="36"/>
  <c r="Q3" i="36"/>
  <c r="C28" i="36" s="1"/>
  <c r="Q4" i="36"/>
  <c r="H3" i="36"/>
  <c r="B28" i="36"/>
  <c r="J28" i="36" l="1"/>
  <c r="G28" i="36"/>
  <c r="K28" i="36"/>
  <c r="L28" i="36"/>
  <c r="M28" i="36"/>
  <c r="D28" i="36"/>
  <c r="E28" i="36"/>
  <c r="F28" i="36"/>
  <c r="H28" i="36"/>
  <c r="I28" i="36"/>
  <c r="H15" i="48" l="1"/>
  <c r="G15" i="48" s="1"/>
  <c r="H28" i="48"/>
  <c r="H11" i="48"/>
  <c r="G11" i="48" s="1"/>
  <c r="H46" i="48"/>
  <c r="G46" i="48" s="1"/>
  <c r="H42" i="48"/>
  <c r="V42" i="39" l="1"/>
  <c r="U42" i="39" s="1"/>
  <c r="G42" i="48"/>
  <c r="V28" i="39"/>
  <c r="G28" i="48"/>
  <c r="H5" i="40"/>
  <c r="V15" i="39"/>
  <c r="T15" i="39" s="1"/>
  <c r="G5" i="40" s="1"/>
  <c r="V46" i="39"/>
  <c r="H7" i="40"/>
  <c r="U28" i="39"/>
  <c r="X6" i="36" s="1"/>
  <c r="Y6" i="36"/>
  <c r="V11" i="39"/>
  <c r="H6" i="40"/>
  <c r="E3" i="36" l="1"/>
  <c r="Y5" i="36"/>
  <c r="Y4" i="36"/>
  <c r="T46" i="39"/>
  <c r="G7" i="40" s="1"/>
  <c r="U46" i="39"/>
  <c r="X4" i="36" s="1"/>
  <c r="Y3" i="36"/>
  <c r="U11" i="39"/>
  <c r="X3" i="36" s="1"/>
  <c r="T11" i="39"/>
  <c r="G6" i="40" s="1"/>
  <c r="X5" i="36"/>
  <c r="U15" i="39"/>
  <c r="Y2" i="36"/>
  <c r="K3" i="36" l="1"/>
  <c r="X9" i="36"/>
  <c r="X2" i="36"/>
  <c r="O28" i="36" l="1"/>
  <c r="R28" i="36"/>
  <c r="X28" i="36"/>
  <c r="U28" i="36"/>
  <c r="S28" i="36"/>
  <c r="T28" i="36"/>
  <c r="P28" i="36"/>
  <c r="W28" i="36"/>
  <c r="Q28" i="36"/>
  <c r="Y28" i="36"/>
  <c r="Z28" i="36"/>
  <c r="V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<sst xmlns="http://schemas.openxmlformats.org/spreadsheetml/2006/main" count="17742" uniqueCount="2509">
  <si>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</si>
  <si>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</si>
  <si>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</si>
  <si>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</si>
  <si>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</si>
  <si>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</si>
  <si>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</si>
  <si>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</si>
  <si>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</si>
  <si>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</si>
  <si>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</si>
  <si>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</si>
  <si>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</si>
  <si>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</si>
  <si>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</si>
  <si>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</si>
  <si>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</si>
  <si>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</si>
  <si>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</si>
  <si>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</si>
  <si>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</si>
  <si>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</si>
  <si>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</si>
  <si>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</si>
  <si>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</si>
  <si>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</si>
  <si>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</si>
  <si>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</si>
  <si>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</si>
  <si>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</si>
  <si>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</si>
  <si>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</si>
  <si>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</si>
  <si>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</si>
  <si>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</si>
  <si>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</si>
  <si>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</si>
  <si>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</si>
  <si>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</si>
  <si>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</si>
  <si>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</si>
  <si>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</si>
  <si>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</si>
  <si>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</si>
  <si>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</si>
  <si>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</si>
  <si>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</si>
  <si>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</si>
  <si>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</si>
  <si>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</si>
  <si>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</si>
  <si>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</si>
  <si>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</si>
  <si>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</si>
  <si>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</si>
  <si>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</si>
  <si>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</si>
  <si>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</si>
  <si>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</si>
  <si>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</si>
  <si>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</si>
  <si>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</si>
  <si>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</si>
  <si>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</si>
  <si>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</si>
  <si>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</si>
  <si>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</si>
  <si>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</si>
  <si>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</si>
  <si>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</si>
  <si>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</si>
  <si>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</si>
  <si>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</si>
  <si>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</si>
  <si>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</si>
  <si>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</si>
  <si>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</si>
  <si>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</si>
  <si>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</si>
  <si>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</si>
  <si>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</si>
  <si>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</si>
  <si>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</si>
  <si>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</si>
  <si>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</si>
  <si>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</si>
  <si>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</si>
  <si>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</si>
  <si>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</si>
  <si>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</si>
  <si>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</si>
  <si>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</si>
  <si>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</si>
  <si>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</si>
  <si>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</si>
  <si>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</si>
  <si>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</si>
  <si>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</si>
  <si>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</si>
  <si>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</si>
  <si>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</si>
  <si>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</si>
  <si>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</si>
  <si>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</si>
  <si>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</si>
  <si>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</si>
  <si>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</si>
  <si>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</si>
  <si>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</si>
  <si>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</si>
  <si>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</si>
  <si>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</si>
  <si>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</si>
  <si>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</si>
  <si>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</si>
  <si>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</si>
  <si>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</si>
  <si>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</si>
  <si>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</si>
  <si>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</si>
  <si>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</si>
  <si>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</si>
  <si>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</si>
  <si>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</si>
  <si>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</si>
  <si>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</si>
  <si>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</si>
  <si>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</si>
  <si>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</si>
  <si>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</si>
  <si>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</si>
  <si>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</si>
  <si>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</si>
  <si>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</si>
  <si>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</si>
  <si>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</si>
  <si>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</si>
  <si>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</si>
  <si>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</si>
  <si>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</si>
  <si>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</si>
  <si>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</si>
  <si>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</si>
  <si>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</si>
  <si>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</si>
  <si>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</si>
  <si>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</si>
  <si>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</si>
  <si>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</si>
  <si>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</si>
  <si>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</si>
  <si>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</si>
  <si>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</si>
  <si>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</si>
  <si>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</si>
  <si>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</si>
  <si>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</si>
  <si>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</si>
  <si>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</si>
  <si>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</si>
  <si>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</si>
  <si>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</si>
  <si>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</si>
  <si>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</si>
  <si>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</si>
  <si>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</si>
  <si>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</si>
  <si>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</si>
  <si>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</si>
  <si>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</si>
  <si>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</si>
  <si>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</si>
  <si>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</si>
  <si>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</si>
  <si>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</si>
  <si>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</si>
  <si>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</si>
  <si>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</si>
  <si>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</si>
  <si>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</si>
  <si>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</si>
  <si>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</si>
  <si>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</si>
  <si>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</si>
  <si>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</si>
  <si>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</si>
  <si>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</si>
  <si>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</si>
  <si>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</si>
  <si>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</si>
  <si>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</si>
  <si>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</si>
  <si>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</si>
  <si>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</si>
  <si>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</si>
  <si>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</si>
  <si>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</si>
  <si>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</si>
  <si>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</si>
  <si>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</si>
  <si>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</si>
  <si>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</si>
  <si>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</si>
  <si>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</si>
  <si>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</si>
  <si>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</si>
  <si>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</si>
  <si>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</si>
  <si>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</si>
  <si>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</si>
  <si>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</si>
  <si>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</si>
  <si>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</si>
  <si>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</si>
  <si>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</si>
  <si>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</si>
  <si>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</si>
  <si>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</si>
  <si>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</si>
  <si>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</si>
  <si>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</si>
  <si>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</si>
  <si>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</si>
  <si>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</si>
  <si>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</si>
  <si>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</si>
  <si>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</si>
  <si>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</si>
  <si>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</si>
  <si>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</si>
  <si>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</si>
  <si>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</si>
  <si>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</si>
  <si>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</si>
  <si>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</si>
  <si>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</si>
  <si>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</si>
  <si>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</si>
  <si>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</si>
  <si>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</si>
  <si>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</si>
  <si>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</si>
  <si>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</si>
  <si>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</si>
  <si>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</si>
  <si>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3.66%</t>
  </si>
  <si>
    <t>Adrian Meronk</t>
  </si>
  <si>
    <t>2.60%</t>
  </si>
  <si>
    <t>Andy Ogletree</t>
  </si>
  <si>
    <t>0.13%</t>
  </si>
  <si>
    <t>Anirban Lahiri</t>
  </si>
  <si>
    <t>2.50%</t>
  </si>
  <si>
    <t>Anthony Kim</t>
  </si>
  <si>
    <t>0.01%</t>
  </si>
  <si>
    <t>Ben Campbell</t>
  </si>
  <si>
    <t>0.51%</t>
  </si>
  <si>
    <t>Branden Grace</t>
  </si>
  <si>
    <t>0.47%</t>
  </si>
  <si>
    <t>Brendan Steele</t>
  </si>
  <si>
    <t>0.66%</t>
  </si>
  <si>
    <t>Brooks Koepka</t>
  </si>
  <si>
    <t>4.39%</t>
  </si>
  <si>
    <t>Bryson DeChambeau</t>
  </si>
  <si>
    <t>10.49%</t>
  </si>
  <si>
    <t>Bubba Watson</t>
  </si>
  <si>
    <t>0.48%</t>
  </si>
  <si>
    <t>Caleb Surratt</t>
  </si>
  <si>
    <t>0.31%</t>
  </si>
  <si>
    <t>Cameron Smith</t>
  </si>
  <si>
    <t>2.49%</t>
  </si>
  <si>
    <t>Cameron Tringale</t>
  </si>
  <si>
    <t>4.16%</t>
  </si>
  <si>
    <t>Carlos Ortiz</t>
  </si>
  <si>
    <t>1.46%</t>
  </si>
  <si>
    <t>Charl Schwartzel</t>
  </si>
  <si>
    <t>0.99%</t>
  </si>
  <si>
    <t>Charles Howell</t>
  </si>
  <si>
    <t>0.76%</t>
  </si>
  <si>
    <t>Chieh-Po Lee</t>
  </si>
  <si>
    <t>0.37%</t>
  </si>
  <si>
    <t>Danny Lee</t>
  </si>
  <si>
    <t>0.10%</t>
  </si>
  <si>
    <t>David Puig</t>
  </si>
  <si>
    <t>3.36%</t>
  </si>
  <si>
    <t>Dean Burmester</t>
  </si>
  <si>
    <t>2.99%</t>
  </si>
  <si>
    <t>Dustin Johnson</t>
  </si>
  <si>
    <t>1.03%</t>
  </si>
  <si>
    <t>Frederik Kjettrup</t>
  </si>
  <si>
    <t>0.23%</t>
  </si>
  <si>
    <t>Graeme McDowell</t>
  </si>
  <si>
    <t>0.33%</t>
  </si>
  <si>
    <t>Harold Varner</t>
  </si>
  <si>
    <t>Henrik Stenson</t>
  </si>
  <si>
    <t>0.78%</t>
  </si>
  <si>
    <t>Ian Poulter</t>
  </si>
  <si>
    <t>0.68%</t>
  </si>
  <si>
    <t>Jason Kokrak</t>
  </si>
  <si>
    <t>Jinichiro Kozuma</t>
  </si>
  <si>
    <t>0.03%</t>
  </si>
  <si>
    <t>Joaquin Niemann</t>
  </si>
  <si>
    <t>7.48%</t>
  </si>
  <si>
    <t>Jon Rahm</t>
  </si>
  <si>
    <t>8.29%</t>
  </si>
  <si>
    <t>Kevin Na</t>
  </si>
  <si>
    <t>Lee Westwood</t>
  </si>
  <si>
    <t>0.26%</t>
  </si>
  <si>
    <t>Louis Oosthuizen</t>
  </si>
  <si>
    <t>1.79%</t>
  </si>
  <si>
    <t>Lucas Herbert</t>
  </si>
  <si>
    <t>1.54%</t>
  </si>
  <si>
    <t>Luis Masaveu</t>
  </si>
  <si>
    <t>0.22%</t>
  </si>
  <si>
    <t>Marc Leishman</t>
  </si>
  <si>
    <t>2.23%</t>
  </si>
  <si>
    <t>Martin Kaymer</t>
  </si>
  <si>
    <t>Matt Jones</t>
  </si>
  <si>
    <t>0.35%</t>
  </si>
  <si>
    <t>Matthew Wolff</t>
  </si>
  <si>
    <t>Mito Pereira</t>
  </si>
  <si>
    <t>0.42%</t>
  </si>
  <si>
    <t>Patrick Reed</t>
  </si>
  <si>
    <t>3.20%</t>
  </si>
  <si>
    <t>Paul Casey</t>
  </si>
  <si>
    <t>1.82%</t>
  </si>
  <si>
    <t>Peter Uihlein</t>
  </si>
  <si>
    <t>0.58%</t>
  </si>
  <si>
    <t>Phil Mickelson</t>
  </si>
  <si>
    <t>0.57%</t>
  </si>
  <si>
    <t>Richard Bland</t>
  </si>
  <si>
    <t>2.26%</t>
  </si>
  <si>
    <t>Sam Horsfield</t>
  </si>
  <si>
    <t>0.60%</t>
  </si>
  <si>
    <t>Sebastian Munoz</t>
  </si>
  <si>
    <t>2.69%</t>
  </si>
  <si>
    <t>Sergio Garcia</t>
  </si>
  <si>
    <t>3.40%</t>
  </si>
  <si>
    <t>Talor Gooch</t>
  </si>
  <si>
    <t>Thomas Pieters</t>
  </si>
  <si>
    <t>1.75%</t>
  </si>
  <si>
    <t>Tom McKibbin</t>
  </si>
  <si>
    <t>2.71%</t>
  </si>
  <si>
    <t>Tyrrell Hatton</t>
  </si>
  <si>
    <t>8.79%</t>
  </si>
  <si>
    <t>Yubin Jang</t>
  </si>
  <si>
    <t>0.19%</t>
  </si>
  <si>
    <t>10.81%</t>
  </si>
  <si>
    <t>7.99%</t>
  </si>
  <si>
    <t>7.86%</t>
  </si>
  <si>
    <t>0.05%</t>
  </si>
  <si>
    <t>2.02%</t>
  </si>
  <si>
    <t>1.97%</t>
  </si>
  <si>
    <t>2.62%</t>
  </si>
  <si>
    <t>12.54%</t>
  </si>
  <si>
    <t>24.47%</t>
  </si>
  <si>
    <t>1.92%</t>
  </si>
  <si>
    <t>1.35%</t>
  </si>
  <si>
    <t>12.07%</t>
  </si>
  <si>
    <t>4.99%</t>
  </si>
  <si>
    <t>3.57%</t>
  </si>
  <si>
    <t>2.92%</t>
  </si>
  <si>
    <t>1.67%</t>
  </si>
  <si>
    <t>0.56%</t>
  </si>
  <si>
    <t>9.96%</t>
  </si>
  <si>
    <t>9.26%</t>
  </si>
  <si>
    <t>3.67%</t>
  </si>
  <si>
    <t>0.94%</t>
  </si>
  <si>
    <t>1.48%</t>
  </si>
  <si>
    <t>2.58%</t>
  </si>
  <si>
    <t>2.94%</t>
  </si>
  <si>
    <t>2.65%</t>
  </si>
  <si>
    <t>2.00%</t>
  </si>
  <si>
    <t>0.14%</t>
  </si>
  <si>
    <t>19.07%</t>
  </si>
  <si>
    <t>20.59%</t>
  </si>
  <si>
    <t>2.59%</t>
  </si>
  <si>
    <t>1.10%</t>
  </si>
  <si>
    <t>5.88%</t>
  </si>
  <si>
    <t>5.38%</t>
  </si>
  <si>
    <t>1.07%</t>
  </si>
  <si>
    <t>7.16%</t>
  </si>
  <si>
    <t>1.57%</t>
  </si>
  <si>
    <t>1.53%</t>
  </si>
  <si>
    <t>9.86%</t>
  </si>
  <si>
    <t>6.15%</t>
  </si>
  <si>
    <t>2.38%</t>
  </si>
  <si>
    <t>2.36%</t>
  </si>
  <si>
    <t>7.15%</t>
  </si>
  <si>
    <t>2.35%</t>
  </si>
  <si>
    <t>8.55%</t>
  </si>
  <si>
    <t>10.39%</t>
  </si>
  <si>
    <t>2.27%</t>
  </si>
  <si>
    <t>6.02%</t>
  </si>
  <si>
    <t>8.34%</t>
  </si>
  <si>
    <t>21.53%</t>
  </si>
  <si>
    <t>0.81%</t>
  </si>
  <si>
    <t>17.72%</t>
  </si>
  <si>
    <t>13.40%</t>
  </si>
  <si>
    <t>13.22%</t>
  </si>
  <si>
    <t>4.03%</t>
  </si>
  <si>
    <t>3.91%</t>
  </si>
  <si>
    <t>20.09%</t>
  </si>
  <si>
    <t>34.84%</t>
  </si>
  <si>
    <t>3.82%</t>
  </si>
  <si>
    <t>2.77%</t>
  </si>
  <si>
    <t>19.27%</t>
  </si>
  <si>
    <t>8.96%</t>
  </si>
  <si>
    <t>6.69%</t>
  </si>
  <si>
    <t>5.50%</t>
  </si>
  <si>
    <t>3.47%</t>
  </si>
  <si>
    <t>1.29%</t>
  </si>
  <si>
    <t>16.34%</t>
  </si>
  <si>
    <t>15.25%</t>
  </si>
  <si>
    <t>6.75%</t>
  </si>
  <si>
    <t>2.95%</t>
  </si>
  <si>
    <t>5.00%</t>
  </si>
  <si>
    <t>5.63%</t>
  </si>
  <si>
    <t>5.13%</t>
  </si>
  <si>
    <t>0.36%</t>
  </si>
  <si>
    <t>28.22%</t>
  </si>
  <si>
    <t>30.30%</t>
  </si>
  <si>
    <t>2.30%</t>
  </si>
  <si>
    <t>10.34%</t>
  </si>
  <si>
    <t>9.40%</t>
  </si>
  <si>
    <t>12.43%</t>
  </si>
  <si>
    <t>1.36%</t>
  </si>
  <si>
    <t>3.25%</t>
  </si>
  <si>
    <t>3.12%</t>
  </si>
  <si>
    <t>16.29%</t>
  </si>
  <si>
    <t>10.78%</t>
  </si>
  <si>
    <t>4.57%</t>
  </si>
  <si>
    <t>4.66%</t>
  </si>
  <si>
    <t>12.17%</t>
  </si>
  <si>
    <t>4.55%</t>
  </si>
  <si>
    <t>14.26%</t>
  </si>
  <si>
    <t>16.86%</t>
  </si>
  <si>
    <t>4.42%</t>
  </si>
  <si>
    <t>10.64%</t>
  </si>
  <si>
    <t>14.06%</t>
  </si>
  <si>
    <t>31.16%</t>
  </si>
  <si>
    <t>32.97%</t>
  </si>
  <si>
    <t>26.71%</t>
  </si>
  <si>
    <t>4.65%</t>
  </si>
  <si>
    <t>26.41%</t>
  </si>
  <si>
    <t>10.16%</t>
  </si>
  <si>
    <t>12.28%</t>
  </si>
  <si>
    <t>36.13%</t>
  </si>
  <si>
    <t>53.42%</t>
  </si>
  <si>
    <t>9.72%</t>
  </si>
  <si>
    <t>7.58%</t>
  </si>
  <si>
    <t>26.58%</t>
  </si>
  <si>
    <t>35.01%</t>
  </si>
  <si>
    <t>19.45%</t>
  </si>
  <si>
    <t>15.57%</t>
  </si>
  <si>
    <t>13.08%</t>
  </si>
  <si>
    <t>9.20%</t>
  </si>
  <si>
    <t>4.11%</t>
  </si>
  <si>
    <t>31.18%</t>
  </si>
  <si>
    <t>29.45%</t>
  </si>
  <si>
    <t>15.68%</t>
  </si>
  <si>
    <t>5.67%</t>
  </si>
  <si>
    <t>7.92%</t>
  </si>
  <si>
    <t>12.29%</t>
  </si>
  <si>
    <t>13.38%</t>
  </si>
  <si>
    <t>12.38%</t>
  </si>
  <si>
    <t>10.35%</t>
  </si>
  <si>
    <t>1.39%</t>
  </si>
  <si>
    <t>46.27%</t>
  </si>
  <si>
    <t>48.53%</t>
  </si>
  <si>
    <t>12.15%</t>
  </si>
  <si>
    <t>6.34%</t>
  </si>
  <si>
    <t>21.79%</t>
  </si>
  <si>
    <t>20.42%</t>
  </si>
  <si>
    <t>6.39%</t>
  </si>
  <si>
    <t>25.15%</t>
  </si>
  <si>
    <t>4.27%</t>
  </si>
  <si>
    <t>8.76%</t>
  </si>
  <si>
    <t>8.28%</t>
  </si>
  <si>
    <t>9.36%</t>
  </si>
  <si>
    <t>30.79%</t>
  </si>
  <si>
    <t>22.45%</t>
  </si>
  <si>
    <t>11.49%</t>
  </si>
  <si>
    <t>11.83%</t>
  </si>
  <si>
    <t>24.66%</t>
  </si>
  <si>
    <t>11.21%</t>
  </si>
  <si>
    <t>28.40%</t>
  </si>
  <si>
    <t>31.86%</t>
  </si>
  <si>
    <t>11.11%</t>
  </si>
  <si>
    <t>22.29%</t>
  </si>
  <si>
    <t>27.75%</t>
  </si>
  <si>
    <t>49.72%</t>
  </si>
  <si>
    <t>5.29%</t>
  </si>
  <si>
    <t>57.78%</t>
  </si>
  <si>
    <t>50.66%</t>
  </si>
  <si>
    <t>14.98%</t>
  </si>
  <si>
    <t>50.01%</t>
  </si>
  <si>
    <t>2.87%</t>
  </si>
  <si>
    <t>26.22%</t>
  </si>
  <si>
    <t>26.48%</t>
  </si>
  <si>
    <t>30.32%</t>
  </si>
  <si>
    <t>60.78%</t>
  </si>
  <si>
    <t>76.23%</t>
  </si>
  <si>
    <t>25.31%</t>
  </si>
  <si>
    <t>21.54%</t>
  </si>
  <si>
    <t>50.29%</t>
  </si>
  <si>
    <t>60.00%</t>
  </si>
  <si>
    <t>41.06%</t>
  </si>
  <si>
    <t>35.27%</t>
  </si>
  <si>
    <t>31.41%</t>
  </si>
  <si>
    <t>24.78%</t>
  </si>
  <si>
    <t>13.78%</t>
  </si>
  <si>
    <t>55.60%</t>
  </si>
  <si>
    <t>53.84%</t>
  </si>
  <si>
    <t>35.89%</t>
  </si>
  <si>
    <t>17.42%</t>
  </si>
  <si>
    <t>21.96%</t>
  </si>
  <si>
    <t>30.01%</t>
  </si>
  <si>
    <t>32.26%</t>
  </si>
  <si>
    <t>30.24%</t>
  </si>
  <si>
    <t>26.92%</t>
  </si>
  <si>
    <t>5.85%</t>
  </si>
  <si>
    <t>70.36%</t>
  </si>
  <si>
    <t>72.28%</t>
  </si>
  <si>
    <t>29.97%</t>
  </si>
  <si>
    <t>18.68%</t>
  </si>
  <si>
    <t>44.42%</t>
  </si>
  <si>
    <t>42.43%</t>
  </si>
  <si>
    <t>18.90%</t>
  </si>
  <si>
    <t>48.48%</t>
  </si>
  <si>
    <t>14.08%</t>
  </si>
  <si>
    <t>23.73%</t>
  </si>
  <si>
    <t>22.87%</t>
  </si>
  <si>
    <t>25.08%</t>
  </si>
  <si>
    <t>55.40%</t>
  </si>
  <si>
    <t>45.21%</t>
  </si>
  <si>
    <t>28.95%</t>
  </si>
  <si>
    <t>29.31%</t>
  </si>
  <si>
    <t>48.18%</t>
  </si>
  <si>
    <t>28.52%</t>
  </si>
  <si>
    <t>52.22%</t>
  </si>
  <si>
    <t>56.35%</t>
  </si>
  <si>
    <t>28.14%</t>
  </si>
  <si>
    <t>44.89%</t>
  </si>
  <si>
    <t>51.97%</t>
  </si>
  <si>
    <t>73.36%</t>
  </si>
  <si>
    <t>16.54%</t>
  </si>
  <si>
    <t>76.48%</t>
  </si>
  <si>
    <t>70.70%</t>
  </si>
  <si>
    <t>30.78%</t>
  </si>
  <si>
    <t>70.20%</t>
  </si>
  <si>
    <t>8.60%</t>
  </si>
  <si>
    <t>45.89%</t>
  </si>
  <si>
    <t>46.14%</t>
  </si>
  <si>
    <t>50.93%</t>
  </si>
  <si>
    <t>78.72%</t>
  </si>
  <si>
    <t>89.18%</t>
  </si>
  <si>
    <t>44.76%</t>
  </si>
  <si>
    <t>40.20%</t>
  </si>
  <si>
    <t>70.23%</t>
  </si>
  <si>
    <t>77.99%</t>
  </si>
  <si>
    <t>62.01%</t>
  </si>
  <si>
    <t>56.33%</t>
  </si>
  <si>
    <t>51.93%</t>
  </si>
  <si>
    <t>44.00%</t>
  </si>
  <si>
    <t>28.89%</t>
  </si>
  <si>
    <t>74.77%</t>
  </si>
  <si>
    <t>73.28%</t>
  </si>
  <si>
    <t>56.68%</t>
  </si>
  <si>
    <t>34.47%</t>
  </si>
  <si>
    <t>40.42%</t>
  </si>
  <si>
    <t>50.51%</t>
  </si>
  <si>
    <t>52.80%</t>
  </si>
  <si>
    <t>50.62%</t>
  </si>
  <si>
    <t>46.68%</t>
  </si>
  <si>
    <t>15.08%</t>
  </si>
  <si>
    <t>85.40%</t>
  </si>
  <si>
    <t>86.56%</t>
  </si>
  <si>
    <t>50.63%</t>
  </si>
  <si>
    <t>36.28%</t>
  </si>
  <si>
    <t>65.20%</t>
  </si>
  <si>
    <t>63.34%</t>
  </si>
  <si>
    <t>36.40%</t>
  </si>
  <si>
    <t>68.80%</t>
  </si>
  <si>
    <t>29.15%</t>
  </si>
  <si>
    <t>42.82%</t>
  </si>
  <si>
    <t>41.85%</t>
  </si>
  <si>
    <t>44.30%</t>
  </si>
  <si>
    <t>74.53%</t>
  </si>
  <si>
    <t>65.97%</t>
  </si>
  <si>
    <t>49.20%</t>
  </si>
  <si>
    <t>49.50%</t>
  </si>
  <si>
    <t>68.59%</t>
  </si>
  <si>
    <t>48.57%</t>
  </si>
  <si>
    <t>72.06%</t>
  </si>
  <si>
    <t>75.36%</t>
  </si>
  <si>
    <t>48.39%</t>
  </si>
  <si>
    <t>65.67%</t>
  </si>
  <si>
    <t>71.91%</t>
  </si>
  <si>
    <t>87.19%</t>
  </si>
  <si>
    <t>33.10%</t>
  </si>
  <si>
    <t>89.85%</t>
  </si>
  <si>
    <t>86.72%</t>
  </si>
  <si>
    <t>53.17%</t>
  </si>
  <si>
    <t>86.27%</t>
  </si>
  <si>
    <t>21.85%</t>
  </si>
  <si>
    <t>68.23%</t>
  </si>
  <si>
    <t>68.15%</t>
  </si>
  <si>
    <t>72.66%</t>
  </si>
  <si>
    <t>91.21%</t>
  </si>
  <si>
    <t>96.27%</t>
  </si>
  <si>
    <t>67.04%</t>
  </si>
  <si>
    <t>62.95%</t>
  </si>
  <si>
    <t>86.29%</t>
  </si>
  <si>
    <t>90.85%</t>
  </si>
  <si>
    <t>80.99%</t>
  </si>
  <si>
    <t>76.46%</t>
  </si>
  <si>
    <t>73.39%</t>
  </si>
  <si>
    <t>66.23%</t>
  </si>
  <si>
    <t>50.64%</t>
  </si>
  <si>
    <t>88.95%</t>
  </si>
  <si>
    <t>88.26%</t>
  </si>
  <si>
    <t>77.05%</t>
  </si>
  <si>
    <t>57.05%</t>
  </si>
  <si>
    <t>72.15%</t>
  </si>
  <si>
    <t>73.96%</t>
  </si>
  <si>
    <t>72.11%</t>
  </si>
  <si>
    <t>68.91%</t>
  </si>
  <si>
    <t>32.54%</t>
  </si>
  <si>
    <t>94.53%</t>
  </si>
  <si>
    <t>95.21%</t>
  </si>
  <si>
    <t>72.01%</t>
  </si>
  <si>
    <t>59.16%</t>
  </si>
  <si>
    <t>83.17%</t>
  </si>
  <si>
    <t>81.95%</t>
  </si>
  <si>
    <t>58.94%</t>
  </si>
  <si>
    <t>85.47%</t>
  </si>
  <si>
    <t>51.24%</t>
  </si>
  <si>
    <t>65.32%</t>
  </si>
  <si>
    <t>64.30%</t>
  </si>
  <si>
    <t>66.56%</t>
  </si>
  <si>
    <t>88.85%</t>
  </si>
  <si>
    <t>83.50%</t>
  </si>
  <si>
    <t>71.04%</t>
  </si>
  <si>
    <t>71.24%</t>
  </si>
  <si>
    <t>85.17%</t>
  </si>
  <si>
    <t>70.64%</t>
  </si>
  <si>
    <t>87.40%</t>
  </si>
  <si>
    <t>89.40%</t>
  </si>
  <si>
    <t>70.17%</t>
  </si>
  <si>
    <t>83.35%</t>
  </si>
  <si>
    <t>87.26%</t>
  </si>
  <si>
    <t>95.39%</t>
  </si>
  <si>
    <t>55.61%</t>
  </si>
  <si>
    <t>0.00%</t>
  </si>
  <si>
    <t>0.20%</t>
  </si>
  <si>
    <t>3.00%</t>
  </si>
  <si>
    <t>0.30%</t>
  </si>
  <si>
    <t>0.40%</t>
  </si>
  <si>
    <t>TT Win</t>
  </si>
  <si>
    <t>3.15%</t>
  </si>
  <si>
    <t>1.04%</t>
  </si>
  <si>
    <t>1.25%</t>
  </si>
  <si>
    <t>3.53%</t>
  </si>
  <si>
    <t>5.65%</t>
  </si>
  <si>
    <t>0.87%</t>
  </si>
  <si>
    <t>2.45%</t>
  </si>
  <si>
    <t>3.29%</t>
  </si>
  <si>
    <t>0.90%</t>
  </si>
  <si>
    <t>1.91%</t>
  </si>
  <si>
    <t>1.50%</t>
  </si>
  <si>
    <t>1.33%</t>
  </si>
  <si>
    <t>0.53%</t>
  </si>
  <si>
    <t>3.03%</t>
  </si>
  <si>
    <t>2.78%</t>
  </si>
  <si>
    <t>1.52%</t>
  </si>
  <si>
    <t>0.72%</t>
  </si>
  <si>
    <t>0.86%</t>
  </si>
  <si>
    <t>1.30%</t>
  </si>
  <si>
    <t>1.32%</t>
  </si>
  <si>
    <t>1.08%</t>
  </si>
  <si>
    <t>4.67%</t>
  </si>
  <si>
    <t>4.98%</t>
  </si>
  <si>
    <t>1.23%</t>
  </si>
  <si>
    <t>2.14%</t>
  </si>
  <si>
    <t>1.88%</t>
  </si>
  <si>
    <t>2.29%</t>
  </si>
  <si>
    <t>0.54%</t>
  </si>
  <si>
    <t>0.96%</t>
  </si>
  <si>
    <t>0.92%</t>
  </si>
  <si>
    <t>1.05%</t>
  </si>
  <si>
    <t>2.16%</t>
  </si>
  <si>
    <t>1.20%</t>
  </si>
  <si>
    <t>1.24%</t>
  </si>
  <si>
    <t>1.22%</t>
  </si>
  <si>
    <t>3.01%</t>
  </si>
  <si>
    <t>1.14%</t>
  </si>
  <si>
    <t>2.19%</t>
  </si>
  <si>
    <t>2.54%</t>
  </si>
  <si>
    <t>0.65%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</si>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</sst>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Tyrrell Hatton</v>
          </cell>
        </row>
        <row r="20">
          <cell r="E20" t="str">
            <v>Bryson DeChambeau</v>
          </cell>
        </row>
        <row r="21">
          <cell r="E21" t="str">
            <v>Cameron Smith</v>
          </cell>
        </row>
        <row r="22">
          <cell r="E22" t="str">
            <v>Abraham Ancer</v>
          </cell>
        </row>
        <row r="23">
          <cell r="E23" t="str">
            <v>David Puig</v>
          </cell>
        </row>
        <row r="24">
          <cell r="E24" t="str">
            <v>Sergio Garcia</v>
          </cell>
        </row>
        <row r="25">
          <cell r="E25" t="str">
            <v>Brooks Koepka</v>
          </cell>
        </row>
        <row r="26">
          <cell r="E26" t="str">
            <v>Dean Burmester</v>
          </cell>
        </row>
        <row r="27">
          <cell r="E27" t="str">
            <v>Carlos Ortiz</v>
          </cell>
        </row>
        <row r="28">
          <cell r="E28" t="str">
            <v>Patrick Reed</v>
          </cell>
        </row>
        <row r="29">
          <cell r="E29" t="str">
            <v>Lucas Herbert</v>
          </cell>
        </row>
        <row r="30">
          <cell r="E30" t="str">
            <v>Sebastian Munoz</v>
          </cell>
        </row>
        <row r="31">
          <cell r="E31" t="str">
            <v>Marc Leishman</v>
          </cell>
        </row>
        <row r="32">
          <cell r="E32" t="str">
            <v>Tom McKibbin</v>
          </cell>
        </row>
        <row r="33">
          <cell r="E33" t="str">
            <v>Louis Oosthuizen</v>
          </cell>
        </row>
        <row r="34">
          <cell r="E34" t="str">
            <v>Anirban Lahiri</v>
          </cell>
        </row>
        <row r="35">
          <cell r="E35" t="str">
            <v>Adrian Meronk</v>
          </cell>
        </row>
        <row r="36">
          <cell r="E36" t="str">
            <v>Paul Casey</v>
          </cell>
        </row>
        <row r="37">
          <cell r="E37" t="str">
            <v>Cameron Tringale</v>
          </cell>
        </row>
        <row r="38">
          <cell r="E38" t="str">
            <v>Richard Bland</v>
          </cell>
        </row>
        <row r="39">
          <cell r="E39" t="str">
            <v>Ben Campbell</v>
          </cell>
        </row>
        <row r="40">
          <cell r="E40" t="str">
            <v>Peter Uihlein</v>
          </cell>
        </row>
        <row r="41">
          <cell r="E41" t="str">
            <v>Harold Varner</v>
          </cell>
        </row>
        <row r="42">
          <cell r="E42" t="str">
            <v>Thomas Pieters</v>
          </cell>
        </row>
        <row r="43">
          <cell r="E43" t="str">
            <v>Talor Gooch</v>
          </cell>
        </row>
        <row r="44">
          <cell r="E44" t="str">
            <v>Dustin Johnson</v>
          </cell>
        </row>
        <row r="45">
          <cell r="E45" t="str">
            <v>Charl Schwartzel</v>
          </cell>
        </row>
        <row r="46">
          <cell r="E46" t="str">
            <v>Sam Horsfield</v>
          </cell>
        </row>
        <row r="47">
          <cell r="E47" t="str">
            <v>Branden Grace</v>
          </cell>
        </row>
        <row r="48">
          <cell r="E48" t="str">
            <v>Kevin Na</v>
          </cell>
        </row>
        <row r="49">
          <cell r="E49" t="str">
            <v>Caleb Surratt</v>
          </cell>
        </row>
        <row r="50">
          <cell r="E50" t="str">
            <v>Henrik Stenson</v>
          </cell>
        </row>
        <row r="51">
          <cell r="E51" t="str">
            <v>Yubin Jang</v>
          </cell>
        </row>
        <row r="52">
          <cell r="E52" t="str">
            <v>Matthew Wolff</v>
          </cell>
        </row>
        <row r="53">
          <cell r="E53" t="str">
            <v>Jason Kokrak</v>
          </cell>
        </row>
        <row r="54">
          <cell r="E54" t="str">
            <v>Charles Howell</v>
          </cell>
        </row>
        <row r="55">
          <cell r="E55" t="str">
            <v>Matt Jones</v>
          </cell>
        </row>
        <row r="56">
          <cell r="E56" t="str">
            <v>Brendan Steele</v>
          </cell>
        </row>
        <row r="57">
          <cell r="E57" t="str">
            <v>Chieh-Po Lee</v>
          </cell>
        </row>
        <row r="58">
          <cell r="E58" t="str">
            <v>Bubba Watson</v>
          </cell>
        </row>
        <row r="59">
          <cell r="E59" t="str">
            <v>Graeme McDowell</v>
          </cell>
        </row>
        <row r="60">
          <cell r="E60" t="str">
            <v>Ian Poulter</v>
          </cell>
        </row>
        <row r="61">
          <cell r="E61" t="str">
            <v>Wade Ormsby</v>
          </cell>
        </row>
        <row r="62">
          <cell r="E62" t="str">
            <v>Andy Ogletree</v>
          </cell>
        </row>
        <row r="63">
          <cell r="E63" t="str">
            <v>Frederik Kjettrup</v>
          </cell>
        </row>
        <row r="64">
          <cell r="E64" t="str">
            <v>Luis Masaveu</v>
          </cell>
        </row>
        <row r="65">
          <cell r="E65" t="str">
            <v>Danny Lee</v>
          </cell>
        </row>
        <row r="66">
          <cell r="E66" t="str">
            <v>Mito Pereira</v>
          </cell>
        </row>
        <row r="67">
          <cell r="E67" t="str">
            <v>Phil Mickelson</v>
          </cell>
        </row>
        <row r="68">
          <cell r="E68" t="str">
            <v>Lee Westwood</v>
          </cell>
        </row>
        <row r="69">
          <cell r="E69" t="str">
            <v>Martin Kaymer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Tyrrell Hatton</v>
          </cell>
        </row>
        <row r="20">
          <cell r="E20" t="str">
            <v>Bryson DeChambeau</v>
          </cell>
        </row>
        <row r="21">
          <cell r="E21" t="str">
            <v>Cameron Smith</v>
          </cell>
        </row>
        <row r="22">
          <cell r="E22" t="str">
            <v>Brooks Koepka</v>
          </cell>
        </row>
        <row r="23">
          <cell r="E23" t="str">
            <v>Abraham Ancer</v>
          </cell>
        </row>
        <row r="24">
          <cell r="E24" t="str">
            <v>David Puig</v>
          </cell>
        </row>
        <row r="25">
          <cell r="E25" t="str">
            <v>Sergio Garcia</v>
          </cell>
        </row>
        <row r="26">
          <cell r="E26" t="str">
            <v>Tom McKibbin</v>
          </cell>
        </row>
        <row r="27">
          <cell r="E27" t="str">
            <v>Dean Burmester</v>
          </cell>
        </row>
        <row r="28">
          <cell r="E28" t="str">
            <v>Carlos Ortiz</v>
          </cell>
        </row>
        <row r="29">
          <cell r="E29" t="str">
            <v>Patrick Reed</v>
          </cell>
        </row>
        <row r="30">
          <cell r="E30" t="str">
            <v>Adrian Meronk</v>
          </cell>
        </row>
        <row r="31">
          <cell r="E31" t="str">
            <v>Lucas Herbert</v>
          </cell>
        </row>
        <row r="32">
          <cell r="E32" t="str">
            <v>Anirban Lahiri</v>
          </cell>
        </row>
        <row r="33">
          <cell r="E33" t="str">
            <v>Louis Oosthuizen</v>
          </cell>
        </row>
        <row r="34">
          <cell r="E34" t="str">
            <v>Sebastian Munoz</v>
          </cell>
        </row>
        <row r="35">
          <cell r="E35" t="str">
            <v>Paul Casey</v>
          </cell>
        </row>
        <row r="36">
          <cell r="E36" t="str">
            <v>Marc Leishman</v>
          </cell>
        </row>
        <row r="37">
          <cell r="E37" t="str">
            <v>Ben Campbell</v>
          </cell>
        </row>
        <row r="38">
          <cell r="E38" t="str">
            <v>Cameron Tringale</v>
          </cell>
        </row>
        <row r="39">
          <cell r="E39" t="str">
            <v>Richard Bland</v>
          </cell>
        </row>
        <row r="40">
          <cell r="E40" t="str">
            <v>Peter Uihlein</v>
          </cell>
        </row>
        <row r="41">
          <cell r="E41" t="str">
            <v>Thomas Pieters</v>
          </cell>
        </row>
        <row r="42">
          <cell r="E42" t="str">
            <v>Charl Schwartzel</v>
          </cell>
        </row>
        <row r="43">
          <cell r="E43" t="str">
            <v>Harold Varner</v>
          </cell>
        </row>
        <row r="44">
          <cell r="E44" t="str">
            <v>Talor Gooch</v>
          </cell>
        </row>
        <row r="45">
          <cell r="E45" t="str">
            <v>Dustin Johnson</v>
          </cell>
        </row>
        <row r="46">
          <cell r="E46" t="str">
            <v>Sam Horsfield</v>
          </cell>
        </row>
        <row r="47">
          <cell r="E47" t="str">
            <v>Kevin Na</v>
          </cell>
        </row>
        <row r="48">
          <cell r="E48" t="str">
            <v>Caleb Surratt</v>
          </cell>
        </row>
        <row r="49">
          <cell r="E49" t="str">
            <v>Branden Grace</v>
          </cell>
        </row>
        <row r="50">
          <cell r="E50" t="str">
            <v>Yubin Jang</v>
          </cell>
        </row>
        <row r="51">
          <cell r="E51" t="str">
            <v>Jason Kokrak</v>
          </cell>
        </row>
        <row r="52">
          <cell r="E52" t="str">
            <v>Charles Howell</v>
          </cell>
        </row>
        <row r="53">
          <cell r="E53" t="str">
            <v>Henrik Stenson</v>
          </cell>
        </row>
        <row r="54">
          <cell r="E54" t="str">
            <v>Matthew Wolff</v>
          </cell>
        </row>
        <row r="55">
          <cell r="E55" t="str">
            <v>Graeme McDowell</v>
          </cell>
        </row>
        <row r="56">
          <cell r="E56" t="str">
            <v>Ian Poulter</v>
          </cell>
        </row>
        <row r="57">
          <cell r="E57" t="str">
            <v>Chieh-Po Lee</v>
          </cell>
        </row>
        <row r="58">
          <cell r="E58" t="str">
            <v>Bubba Watson</v>
          </cell>
        </row>
        <row r="59">
          <cell r="E59" t="str">
            <v>Matt Jones</v>
          </cell>
        </row>
        <row r="60">
          <cell r="E60" t="str">
            <v>Brendan Steele</v>
          </cell>
        </row>
        <row r="61">
          <cell r="E61" t="str">
            <v>Ollie Schniederjans</v>
          </cell>
        </row>
        <row r="62">
          <cell r="E62" t="str">
            <v>Wade Ormsby</v>
          </cell>
        </row>
        <row r="63">
          <cell r="E63" t="str">
            <v>Andy Ogletree</v>
          </cell>
        </row>
        <row r="64">
          <cell r="E64" t="str">
            <v>Mito Pereira</v>
          </cell>
        </row>
        <row r="65">
          <cell r="E65" t="str">
            <v>Luis Masaveu</v>
          </cell>
        </row>
        <row r="66">
          <cell r="E66" t="str">
            <v>Lee Westwood</v>
          </cell>
        </row>
        <row r="67">
          <cell r="E67" t="str">
            <v>Jinichiro Kozuma</v>
          </cell>
        </row>
        <row r="68">
          <cell r="E68" t="str">
            <v>Frederik Kjettrup</v>
          </cell>
        </row>
        <row r="69">
          <cell r="E69" t="str">
            <v>Danny Lee</v>
          </cell>
        </row>
        <row r="70">
          <cell r="E70" t="str">
            <v>Phil Mickelson</v>
          </cell>
        </row>
        <row r="71">
          <cell r="E71" t="str">
            <v>Martin Kaymer</v>
          </cell>
        </row>
        <row r="72">
          <cell r="E72" t="str">
            <v>Anthony Kim</v>
          </cell>
        </row>
        <row r="73">
          <cell r="E73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699</v>
      </c>
    </row>
    <row r="2" spans="1:36" x14ac:dyDescent="0.25">
      <c r="A2" s="3" t="str">
        <f t="shared" ref="A2:A65" si="0">IF(J2="","",CONCATENATE(J2," ",I2))</f>
        <v>FirstName Surname</v>
      </c>
      <c r="B2" s="4" t="s">
        <v>700</v>
      </c>
      <c r="C2" t="s">
        <v>701</v>
      </c>
      <c r="D2" t="s">
        <v>702</v>
      </c>
      <c r="E2" t="s">
        <v>703</v>
      </c>
      <c r="F2" t="s">
        <v>704</v>
      </c>
      <c r="G2" t="s">
        <v>705</v>
      </c>
      <c r="H2" t="s">
        <v>706</v>
      </c>
      <c r="I2" t="s">
        <v>707</v>
      </c>
      <c r="J2" t="s">
        <v>708</v>
      </c>
      <c r="K2" t="s">
        <v>709</v>
      </c>
      <c r="L2" t="s">
        <v>710</v>
      </c>
      <c r="M2" t="s">
        <v>711</v>
      </c>
      <c r="N2" t="s">
        <v>712</v>
      </c>
      <c r="O2" t="s">
        <v>713</v>
      </c>
      <c r="P2" t="s">
        <v>714</v>
      </c>
      <c r="Q2" t="s">
        <v>715</v>
      </c>
      <c r="R2" t="s">
        <v>716</v>
      </c>
      <c r="S2" t="s">
        <v>717</v>
      </c>
      <c r="T2" t="s">
        <v>718</v>
      </c>
      <c r="U2" t="s">
        <v>719</v>
      </c>
      <c r="V2" t="s">
        <v>720</v>
      </c>
      <c r="W2" t="s">
        <v>721</v>
      </c>
      <c r="X2" t="s">
        <v>722</v>
      </c>
      <c r="Y2" t="s">
        <v>723</v>
      </c>
      <c r="Z2" t="s">
        <v>724</v>
      </c>
      <c r="AA2" t="s">
        <v>725</v>
      </c>
      <c r="AB2" t="s">
        <v>726</v>
      </c>
      <c r="AC2" t="s">
        <v>727</v>
      </c>
      <c r="AD2" t="s">
        <v>728</v>
      </c>
      <c r="AE2" t="s">
        <v>729</v>
      </c>
      <c r="AF2" t="s">
        <v>730</v>
      </c>
      <c r="AG2" t="s">
        <v>731</v>
      </c>
      <c r="AH2" t="s">
        <v>732</v>
      </c>
      <c r="AI2" t="s">
        <v>733</v>
      </c>
      <c r="AJ2" t="s">
        <v>734</v>
      </c>
    </row>
    <row r="3" spans="1:36" x14ac:dyDescent="0.25">
      <c r="A3" s="3" t="str">
        <f t="shared" si="0"/>
        <v>Javier Barcos Garbayo</v>
      </c>
      <c r="B3" s="4">
        <v>45725</v>
      </c>
      <c r="C3" t="s">
        <v>735</v>
      </c>
      <c r="D3" t="s">
        <v>736</v>
      </c>
      <c r="E3" t="s">
        <v>737</v>
      </c>
      <c r="F3" t="s">
        <v>738</v>
      </c>
      <c r="I3" t="s">
        <v>739</v>
      </c>
      <c r="J3" t="s">
        <v>740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735</v>
      </c>
      <c r="D4" t="s">
        <v>736</v>
      </c>
      <c r="E4" t="s">
        <v>737</v>
      </c>
      <c r="F4" t="s">
        <v>738</v>
      </c>
      <c r="I4" t="s">
        <v>741</v>
      </c>
      <c r="J4" t="s">
        <v>742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735</v>
      </c>
      <c r="D5" t="s">
        <v>736</v>
      </c>
      <c r="E5" t="s">
        <v>737</v>
      </c>
      <c r="F5" t="s">
        <v>738</v>
      </c>
      <c r="I5" t="s">
        <v>743</v>
      </c>
      <c r="J5" t="s">
        <v>744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735</v>
      </c>
      <c r="D6" t="s">
        <v>736</v>
      </c>
      <c r="E6" t="s">
        <v>737</v>
      </c>
      <c r="F6" t="s">
        <v>738</v>
      </c>
      <c r="I6" t="s">
        <v>745</v>
      </c>
      <c r="J6" t="s">
        <v>746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735</v>
      </c>
      <c r="D7" t="s">
        <v>736</v>
      </c>
      <c r="E7" t="s">
        <v>737</v>
      </c>
      <c r="F7" t="s">
        <v>738</v>
      </c>
      <c r="I7" t="s">
        <v>747</v>
      </c>
      <c r="J7" t="s">
        <v>748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735</v>
      </c>
      <c r="D8" t="s">
        <v>736</v>
      </c>
      <c r="E8" t="s">
        <v>737</v>
      </c>
      <c r="F8" t="s">
        <v>738</v>
      </c>
      <c r="I8" t="s">
        <v>749</v>
      </c>
      <c r="J8" t="s">
        <v>750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735</v>
      </c>
      <c r="D9" t="s">
        <v>736</v>
      </c>
      <c r="E9" t="s">
        <v>737</v>
      </c>
      <c r="F9" t="s">
        <v>738</v>
      </c>
      <c r="I9" t="s">
        <v>751</v>
      </c>
      <c r="J9" t="s">
        <v>752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735</v>
      </c>
      <c r="D10" t="s">
        <v>736</v>
      </c>
      <c r="E10" t="s">
        <v>737</v>
      </c>
      <c r="F10" t="s">
        <v>738</v>
      </c>
      <c r="I10" t="s">
        <v>753</v>
      </c>
      <c r="J10" t="s">
        <v>754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735</v>
      </c>
      <c r="D11" t="s">
        <v>736</v>
      </c>
      <c r="E11" t="s">
        <v>737</v>
      </c>
      <c r="F11" t="s">
        <v>738</v>
      </c>
      <c r="I11" t="s">
        <v>755</v>
      </c>
      <c r="J11" t="s">
        <v>756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735</v>
      </c>
      <c r="D12" t="s">
        <v>736</v>
      </c>
      <c r="E12" t="s">
        <v>737</v>
      </c>
      <c r="F12" t="s">
        <v>738</v>
      </c>
      <c r="I12" t="s">
        <v>757</v>
      </c>
      <c r="J12" t="s">
        <v>758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735</v>
      </c>
      <c r="D13" t="s">
        <v>736</v>
      </c>
      <c r="E13" t="s">
        <v>737</v>
      </c>
      <c r="F13" t="s">
        <v>738</v>
      </c>
      <c r="I13" t="s">
        <v>759</v>
      </c>
      <c r="J13" t="s">
        <v>760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735</v>
      </c>
      <c r="D14" t="s">
        <v>736</v>
      </c>
      <c r="E14" t="s">
        <v>737</v>
      </c>
      <c r="F14" t="s">
        <v>738</v>
      </c>
      <c r="I14" t="s">
        <v>761</v>
      </c>
      <c r="J14" t="s">
        <v>762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735</v>
      </c>
      <c r="D15" t="s">
        <v>736</v>
      </c>
      <c r="E15" t="s">
        <v>737</v>
      </c>
      <c r="F15" t="s">
        <v>738</v>
      </c>
      <c r="I15" t="s">
        <v>763</v>
      </c>
      <c r="J15" t="s">
        <v>764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735</v>
      </c>
      <c r="D16" t="s">
        <v>736</v>
      </c>
      <c r="E16" t="s">
        <v>737</v>
      </c>
      <c r="F16" t="s">
        <v>738</v>
      </c>
      <c r="I16" t="s">
        <v>765</v>
      </c>
      <c r="J16" t="s">
        <v>766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735</v>
      </c>
      <c r="D17" t="s">
        <v>736</v>
      </c>
      <c r="E17" t="s">
        <v>737</v>
      </c>
      <c r="F17" t="s">
        <v>738</v>
      </c>
      <c r="I17" t="s">
        <v>767</v>
      </c>
      <c r="J17" t="s">
        <v>768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735</v>
      </c>
      <c r="D18" t="s">
        <v>736</v>
      </c>
      <c r="E18" t="s">
        <v>737</v>
      </c>
      <c r="F18" t="s">
        <v>738</v>
      </c>
      <c r="I18" t="s">
        <v>769</v>
      </c>
      <c r="J18" t="s">
        <v>770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735</v>
      </c>
      <c r="D19" t="s">
        <v>736</v>
      </c>
      <c r="E19" t="s">
        <v>737</v>
      </c>
      <c r="F19" t="s">
        <v>738</v>
      </c>
      <c r="I19" t="s">
        <v>771</v>
      </c>
      <c r="J19" t="s">
        <v>772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735</v>
      </c>
      <c r="D20" t="s">
        <v>736</v>
      </c>
      <c r="E20" t="s">
        <v>737</v>
      </c>
      <c r="F20" t="s">
        <v>738</v>
      </c>
      <c r="I20" t="s">
        <v>773</v>
      </c>
      <c r="J20" t="s">
        <v>774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735</v>
      </c>
      <c r="D21" t="s">
        <v>736</v>
      </c>
      <c r="E21" t="s">
        <v>737</v>
      </c>
      <c r="F21" t="s">
        <v>738</v>
      </c>
      <c r="I21" t="s">
        <v>775</v>
      </c>
      <c r="J21" t="s">
        <v>776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735</v>
      </c>
      <c r="D22" t="s">
        <v>736</v>
      </c>
      <c r="E22" t="s">
        <v>737</v>
      </c>
      <c r="F22" t="s">
        <v>738</v>
      </c>
      <c r="I22" t="s">
        <v>777</v>
      </c>
      <c r="J22" t="s">
        <v>778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735</v>
      </c>
      <c r="D23" t="s">
        <v>736</v>
      </c>
      <c r="E23" t="s">
        <v>737</v>
      </c>
      <c r="F23" t="s">
        <v>738</v>
      </c>
      <c r="I23" t="s">
        <v>779</v>
      </c>
      <c r="J23" t="s">
        <v>780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735</v>
      </c>
      <c r="D24" t="s">
        <v>736</v>
      </c>
      <c r="E24" t="s">
        <v>737</v>
      </c>
      <c r="F24" t="s">
        <v>738</v>
      </c>
      <c r="I24" t="s">
        <v>781</v>
      </c>
      <c r="J24" t="s">
        <v>782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735</v>
      </c>
      <c r="D25" t="s">
        <v>736</v>
      </c>
      <c r="E25" t="s">
        <v>737</v>
      </c>
      <c r="F25" t="s">
        <v>738</v>
      </c>
      <c r="I25" t="s">
        <v>783</v>
      </c>
      <c r="J25" t="s">
        <v>784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735</v>
      </c>
      <c r="D26" t="s">
        <v>736</v>
      </c>
      <c r="E26" t="s">
        <v>737</v>
      </c>
      <c r="F26" t="s">
        <v>738</v>
      </c>
      <c r="I26" t="s">
        <v>785</v>
      </c>
      <c r="J26" t="s">
        <v>740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735</v>
      </c>
      <c r="D27" t="s">
        <v>736</v>
      </c>
      <c r="E27" t="s">
        <v>737</v>
      </c>
      <c r="F27" t="s">
        <v>738</v>
      </c>
      <c r="I27" t="s">
        <v>786</v>
      </c>
      <c r="J27" t="s">
        <v>787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735</v>
      </c>
      <c r="D28" t="s">
        <v>736</v>
      </c>
      <c r="E28" t="s">
        <v>737</v>
      </c>
      <c r="F28" t="s">
        <v>738</v>
      </c>
      <c r="I28" t="s">
        <v>788</v>
      </c>
      <c r="J28" t="s">
        <v>758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735</v>
      </c>
      <c r="D29" t="s">
        <v>736</v>
      </c>
      <c r="E29" t="s">
        <v>737</v>
      </c>
      <c r="F29" t="s">
        <v>738</v>
      </c>
      <c r="I29" t="s">
        <v>789</v>
      </c>
      <c r="J29" t="s">
        <v>790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735</v>
      </c>
      <c r="D30" t="s">
        <v>736</v>
      </c>
      <c r="E30" t="s">
        <v>737</v>
      </c>
      <c r="F30" t="s">
        <v>738</v>
      </c>
      <c r="I30" t="s">
        <v>791</v>
      </c>
      <c r="J30" t="s">
        <v>792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735</v>
      </c>
      <c r="D31" t="s">
        <v>736</v>
      </c>
      <c r="E31" t="s">
        <v>737</v>
      </c>
      <c r="F31" t="s">
        <v>738</v>
      </c>
      <c r="I31" t="s">
        <v>793</v>
      </c>
      <c r="J31" t="s">
        <v>794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735</v>
      </c>
      <c r="D32" t="s">
        <v>736</v>
      </c>
      <c r="E32" t="s">
        <v>737</v>
      </c>
      <c r="F32" t="s">
        <v>738</v>
      </c>
      <c r="I32" t="s">
        <v>795</v>
      </c>
      <c r="J32" t="s">
        <v>796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735</v>
      </c>
      <c r="D33" t="s">
        <v>736</v>
      </c>
      <c r="E33" t="s">
        <v>737</v>
      </c>
      <c r="F33" t="s">
        <v>738</v>
      </c>
      <c r="I33" t="s">
        <v>797</v>
      </c>
      <c r="J33" t="s">
        <v>798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735</v>
      </c>
      <c r="D34" t="s">
        <v>736</v>
      </c>
      <c r="E34" t="s">
        <v>737</v>
      </c>
      <c r="F34" t="s">
        <v>738</v>
      </c>
      <c r="I34" t="s">
        <v>799</v>
      </c>
      <c r="J34" t="s">
        <v>800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735</v>
      </c>
      <c r="D35" t="s">
        <v>736</v>
      </c>
      <c r="E35" t="s">
        <v>737</v>
      </c>
      <c r="F35" t="s">
        <v>738</v>
      </c>
      <c r="I35" t="s">
        <v>801</v>
      </c>
      <c r="J35" t="s">
        <v>802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735</v>
      </c>
      <c r="D36" t="s">
        <v>736</v>
      </c>
      <c r="E36" t="s">
        <v>737</v>
      </c>
      <c r="F36" t="s">
        <v>738</v>
      </c>
      <c r="I36" t="s">
        <v>803</v>
      </c>
      <c r="J36" t="s">
        <v>804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735</v>
      </c>
      <c r="D37" t="s">
        <v>736</v>
      </c>
      <c r="E37" t="s">
        <v>737</v>
      </c>
      <c r="F37" t="s">
        <v>738</v>
      </c>
      <c r="I37" t="s">
        <v>805</v>
      </c>
      <c r="J37" t="s">
        <v>806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735</v>
      </c>
      <c r="D38" t="s">
        <v>736</v>
      </c>
      <c r="E38" t="s">
        <v>737</v>
      </c>
      <c r="F38" t="s">
        <v>738</v>
      </c>
      <c r="I38" t="s">
        <v>807</v>
      </c>
      <c r="J38" t="s">
        <v>808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735</v>
      </c>
      <c r="D39" t="s">
        <v>736</v>
      </c>
      <c r="E39" t="s">
        <v>737</v>
      </c>
      <c r="F39" t="s">
        <v>738</v>
      </c>
      <c r="I39" t="s">
        <v>809</v>
      </c>
      <c r="J39" t="s">
        <v>810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735</v>
      </c>
      <c r="D40" t="s">
        <v>736</v>
      </c>
      <c r="E40" t="s">
        <v>737</v>
      </c>
      <c r="F40" t="s">
        <v>738</v>
      </c>
      <c r="I40" t="s">
        <v>811</v>
      </c>
      <c r="J40" t="s">
        <v>812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735</v>
      </c>
      <c r="D41" t="s">
        <v>736</v>
      </c>
      <c r="E41" t="s">
        <v>737</v>
      </c>
      <c r="F41" t="s">
        <v>738</v>
      </c>
      <c r="I41" t="s">
        <v>813</v>
      </c>
      <c r="J41" t="s">
        <v>814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735</v>
      </c>
      <c r="D42" t="s">
        <v>736</v>
      </c>
      <c r="E42" t="s">
        <v>737</v>
      </c>
      <c r="F42" t="s">
        <v>738</v>
      </c>
      <c r="I42" t="s">
        <v>815</v>
      </c>
      <c r="J42" t="s">
        <v>816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735</v>
      </c>
      <c r="D43" t="s">
        <v>736</v>
      </c>
      <c r="E43" t="s">
        <v>737</v>
      </c>
      <c r="F43" t="s">
        <v>738</v>
      </c>
      <c r="I43" t="s">
        <v>817</v>
      </c>
      <c r="J43" t="s">
        <v>818</v>
      </c>
      <c r="K43" t="s">
        <v>819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735</v>
      </c>
      <c r="D44" t="s">
        <v>736</v>
      </c>
      <c r="E44" t="s">
        <v>737</v>
      </c>
      <c r="F44" t="s">
        <v>738</v>
      </c>
      <c r="I44" t="s">
        <v>820</v>
      </c>
      <c r="J44" t="s">
        <v>756</v>
      </c>
      <c r="K44" t="s">
        <v>819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735</v>
      </c>
      <c r="D45" t="s">
        <v>736</v>
      </c>
      <c r="E45" t="s">
        <v>737</v>
      </c>
      <c r="F45" t="s">
        <v>738</v>
      </c>
      <c r="I45" t="s">
        <v>821</v>
      </c>
      <c r="J45" t="s">
        <v>822</v>
      </c>
      <c r="K45" t="s">
        <v>819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735</v>
      </c>
      <c r="D46" t="s">
        <v>736</v>
      </c>
      <c r="E46" t="s">
        <v>737</v>
      </c>
      <c r="F46" t="s">
        <v>738</v>
      </c>
      <c r="I46" t="s">
        <v>823</v>
      </c>
      <c r="J46" t="s">
        <v>824</v>
      </c>
      <c r="K46" t="s">
        <v>819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735</v>
      </c>
      <c r="D47" t="s">
        <v>736</v>
      </c>
      <c r="E47" t="s">
        <v>737</v>
      </c>
      <c r="F47" t="s">
        <v>738</v>
      </c>
      <c r="I47" t="s">
        <v>825</v>
      </c>
      <c r="J47" t="s">
        <v>779</v>
      </c>
      <c r="K47" t="s">
        <v>819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735</v>
      </c>
      <c r="D48" t="s">
        <v>736</v>
      </c>
      <c r="E48" t="s">
        <v>737</v>
      </c>
      <c r="F48" t="s">
        <v>738</v>
      </c>
      <c r="I48" t="s">
        <v>826</v>
      </c>
      <c r="J48" t="s">
        <v>824</v>
      </c>
      <c r="K48" t="s">
        <v>819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735</v>
      </c>
      <c r="D49" t="s">
        <v>736</v>
      </c>
      <c r="E49" t="s">
        <v>737</v>
      </c>
      <c r="F49" t="s">
        <v>738</v>
      </c>
      <c r="I49" t="s">
        <v>827</v>
      </c>
      <c r="J49" t="s">
        <v>828</v>
      </c>
      <c r="K49" t="s">
        <v>819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735</v>
      </c>
      <c r="D50" t="s">
        <v>736</v>
      </c>
      <c r="E50" t="s">
        <v>737</v>
      </c>
      <c r="F50" t="s">
        <v>738</v>
      </c>
      <c r="I50" t="s">
        <v>829</v>
      </c>
      <c r="J50" t="s">
        <v>830</v>
      </c>
      <c r="K50" t="s">
        <v>819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735</v>
      </c>
      <c r="D51" t="s">
        <v>736</v>
      </c>
      <c r="E51" t="s">
        <v>737</v>
      </c>
      <c r="F51" t="s">
        <v>738</v>
      </c>
      <c r="I51" t="s">
        <v>831</v>
      </c>
      <c r="J51" t="s">
        <v>832</v>
      </c>
      <c r="K51" t="s">
        <v>819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735</v>
      </c>
      <c r="D52" t="s">
        <v>736</v>
      </c>
      <c r="E52" t="s">
        <v>737</v>
      </c>
      <c r="F52" t="s">
        <v>738</v>
      </c>
      <c r="I52" t="s">
        <v>833</v>
      </c>
      <c r="J52" t="s">
        <v>748</v>
      </c>
      <c r="K52" t="s">
        <v>819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735</v>
      </c>
      <c r="D53" t="s">
        <v>736</v>
      </c>
      <c r="E53" t="s">
        <v>737</v>
      </c>
      <c r="F53" t="s">
        <v>738</v>
      </c>
      <c r="I53" t="s">
        <v>834</v>
      </c>
      <c r="J53" t="s">
        <v>835</v>
      </c>
      <c r="K53" t="s">
        <v>819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735</v>
      </c>
      <c r="D54" t="s">
        <v>736</v>
      </c>
      <c r="E54" t="s">
        <v>737</v>
      </c>
      <c r="F54" t="s">
        <v>738</v>
      </c>
      <c r="I54" t="s">
        <v>836</v>
      </c>
      <c r="J54" t="s">
        <v>802</v>
      </c>
      <c r="K54" t="s">
        <v>819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735</v>
      </c>
      <c r="D55" t="s">
        <v>736</v>
      </c>
      <c r="E55" t="s">
        <v>737</v>
      </c>
      <c r="F55" t="s">
        <v>738</v>
      </c>
      <c r="I55" t="s">
        <v>837</v>
      </c>
      <c r="J55" t="s">
        <v>838</v>
      </c>
      <c r="K55" t="s">
        <v>819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735</v>
      </c>
      <c r="D56" t="s">
        <v>736</v>
      </c>
      <c r="E56" t="s">
        <v>737</v>
      </c>
      <c r="F56" t="s">
        <v>738</v>
      </c>
      <c r="I56" t="s">
        <v>839</v>
      </c>
      <c r="J56" t="s">
        <v>840</v>
      </c>
      <c r="K56" t="s">
        <v>819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735</v>
      </c>
      <c r="D57" t="s">
        <v>736</v>
      </c>
      <c r="E57" t="s">
        <v>737</v>
      </c>
      <c r="F57" t="s">
        <v>738</v>
      </c>
      <c r="I57" t="s">
        <v>841</v>
      </c>
      <c r="J57" t="s">
        <v>792</v>
      </c>
      <c r="K57" t="s">
        <v>819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735</v>
      </c>
      <c r="D58" t="s">
        <v>736</v>
      </c>
      <c r="E58" t="s">
        <v>737</v>
      </c>
      <c r="F58" t="s">
        <v>738</v>
      </c>
      <c r="I58" t="s">
        <v>842</v>
      </c>
      <c r="J58" t="s">
        <v>843</v>
      </c>
      <c r="K58" t="s">
        <v>819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735</v>
      </c>
      <c r="D59" t="s">
        <v>736</v>
      </c>
      <c r="E59" t="s">
        <v>737</v>
      </c>
      <c r="F59" t="s">
        <v>738</v>
      </c>
      <c r="I59" t="s">
        <v>844</v>
      </c>
      <c r="J59" t="s">
        <v>845</v>
      </c>
      <c r="K59" t="s">
        <v>819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735</v>
      </c>
      <c r="D60" t="s">
        <v>736</v>
      </c>
      <c r="E60" t="s">
        <v>737</v>
      </c>
      <c r="F60" t="s">
        <v>738</v>
      </c>
      <c r="I60" t="s">
        <v>846</v>
      </c>
      <c r="J60" t="s">
        <v>847</v>
      </c>
      <c r="K60" t="s">
        <v>819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735</v>
      </c>
      <c r="D61" t="s">
        <v>736</v>
      </c>
      <c r="E61" t="s">
        <v>737</v>
      </c>
      <c r="F61" t="s">
        <v>738</v>
      </c>
      <c r="I61" t="s">
        <v>848</v>
      </c>
      <c r="J61" t="s">
        <v>835</v>
      </c>
      <c r="K61" t="s">
        <v>819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735</v>
      </c>
      <c r="D62" t="s">
        <v>736</v>
      </c>
      <c r="E62" t="s">
        <v>737</v>
      </c>
      <c r="F62" t="s">
        <v>738</v>
      </c>
      <c r="I62" t="s">
        <v>849</v>
      </c>
      <c r="J62" t="s">
        <v>850</v>
      </c>
      <c r="K62" t="s">
        <v>819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735</v>
      </c>
      <c r="D63" t="s">
        <v>736</v>
      </c>
      <c r="E63" t="s">
        <v>737</v>
      </c>
      <c r="F63" t="s">
        <v>738</v>
      </c>
      <c r="I63" t="s">
        <v>851</v>
      </c>
      <c r="J63" t="s">
        <v>792</v>
      </c>
      <c r="K63" t="s">
        <v>819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735</v>
      </c>
      <c r="D64" t="s">
        <v>736</v>
      </c>
      <c r="E64" t="s">
        <v>737</v>
      </c>
      <c r="F64" t="s">
        <v>738</v>
      </c>
      <c r="I64" t="s">
        <v>852</v>
      </c>
      <c r="J64" t="s">
        <v>853</v>
      </c>
      <c r="K64" t="s">
        <v>819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735</v>
      </c>
      <c r="D65" t="s">
        <v>736</v>
      </c>
      <c r="E65" t="s">
        <v>737</v>
      </c>
      <c r="F65" t="s">
        <v>738</v>
      </c>
      <c r="I65" t="s">
        <v>854</v>
      </c>
      <c r="J65" t="s">
        <v>855</v>
      </c>
      <c r="K65" t="s">
        <v>819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735</v>
      </c>
      <c r="D66" t="s">
        <v>736</v>
      </c>
      <c r="E66" t="s">
        <v>737</v>
      </c>
      <c r="F66" t="s">
        <v>738</v>
      </c>
      <c r="I66" t="s">
        <v>856</v>
      </c>
      <c r="J66" t="s">
        <v>787</v>
      </c>
      <c r="K66" t="s">
        <v>819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735</v>
      </c>
      <c r="D67" t="s">
        <v>736</v>
      </c>
      <c r="E67" t="s">
        <v>737</v>
      </c>
      <c r="F67" t="s">
        <v>738</v>
      </c>
      <c r="I67" t="s">
        <v>857</v>
      </c>
      <c r="J67" t="s">
        <v>802</v>
      </c>
      <c r="K67" t="s">
        <v>819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735</v>
      </c>
      <c r="D68" t="s">
        <v>736</v>
      </c>
      <c r="E68" t="s">
        <v>737</v>
      </c>
      <c r="F68" t="s">
        <v>738</v>
      </c>
      <c r="I68" t="s">
        <v>858</v>
      </c>
      <c r="J68" t="s">
        <v>859</v>
      </c>
      <c r="K68" t="s">
        <v>819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735</v>
      </c>
      <c r="D69" t="s">
        <v>736</v>
      </c>
      <c r="E69" t="s">
        <v>737</v>
      </c>
      <c r="F69" t="s">
        <v>738</v>
      </c>
      <c r="I69" t="s">
        <v>860</v>
      </c>
      <c r="J69" t="s">
        <v>861</v>
      </c>
      <c r="K69" t="s">
        <v>819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735</v>
      </c>
      <c r="D70" t="s">
        <v>736</v>
      </c>
      <c r="E70" t="s">
        <v>737</v>
      </c>
      <c r="F70" t="s">
        <v>738</v>
      </c>
      <c r="I70" t="s">
        <v>862</v>
      </c>
      <c r="J70" t="s">
        <v>863</v>
      </c>
      <c r="K70" t="s">
        <v>819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735</v>
      </c>
      <c r="D71" t="s">
        <v>736</v>
      </c>
      <c r="E71" t="s">
        <v>737</v>
      </c>
      <c r="F71" t="s">
        <v>738</v>
      </c>
      <c r="I71" t="s">
        <v>864</v>
      </c>
      <c r="J71" t="s">
        <v>865</v>
      </c>
      <c r="K71" t="s">
        <v>819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735</v>
      </c>
      <c r="D72" t="s">
        <v>736</v>
      </c>
      <c r="E72" t="s">
        <v>737</v>
      </c>
      <c r="F72" t="s">
        <v>738</v>
      </c>
      <c r="I72" t="s">
        <v>866</v>
      </c>
      <c r="J72" t="s">
        <v>798</v>
      </c>
      <c r="K72" t="s">
        <v>819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735</v>
      </c>
      <c r="D73" t="s">
        <v>736</v>
      </c>
      <c r="E73" t="s">
        <v>737</v>
      </c>
      <c r="F73" t="s">
        <v>738</v>
      </c>
      <c r="I73" t="s">
        <v>867</v>
      </c>
      <c r="J73" t="s">
        <v>868</v>
      </c>
      <c r="K73" t="s">
        <v>819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735</v>
      </c>
      <c r="D74" t="s">
        <v>736</v>
      </c>
      <c r="E74" t="s">
        <v>737</v>
      </c>
      <c r="F74" t="s">
        <v>738</v>
      </c>
      <c r="I74" t="s">
        <v>869</v>
      </c>
      <c r="J74" t="s">
        <v>828</v>
      </c>
      <c r="K74" t="s">
        <v>819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735</v>
      </c>
      <c r="D75" t="s">
        <v>736</v>
      </c>
      <c r="E75" t="s">
        <v>737</v>
      </c>
      <c r="F75" t="s">
        <v>738</v>
      </c>
      <c r="I75" t="s">
        <v>870</v>
      </c>
      <c r="J75" t="s">
        <v>871</v>
      </c>
      <c r="K75" t="s">
        <v>819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735</v>
      </c>
      <c r="D76" t="s">
        <v>736</v>
      </c>
      <c r="E76" t="s">
        <v>737</v>
      </c>
      <c r="F76" t="s">
        <v>738</v>
      </c>
      <c r="I76" t="s">
        <v>872</v>
      </c>
      <c r="J76" t="s">
        <v>776</v>
      </c>
      <c r="K76" t="s">
        <v>819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735</v>
      </c>
      <c r="D77" t="s">
        <v>736</v>
      </c>
      <c r="E77" t="s">
        <v>737</v>
      </c>
      <c r="F77" t="s">
        <v>738</v>
      </c>
      <c r="I77" t="s">
        <v>873</v>
      </c>
      <c r="J77" t="s">
        <v>874</v>
      </c>
      <c r="K77" t="s">
        <v>819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735</v>
      </c>
      <c r="D78" t="s">
        <v>736</v>
      </c>
      <c r="E78" t="s">
        <v>737</v>
      </c>
      <c r="F78" t="s">
        <v>738</v>
      </c>
      <c r="I78" t="s">
        <v>875</v>
      </c>
      <c r="J78" t="s">
        <v>876</v>
      </c>
      <c r="K78" t="s">
        <v>819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735</v>
      </c>
      <c r="D79" t="s">
        <v>736</v>
      </c>
      <c r="E79" t="s">
        <v>737</v>
      </c>
      <c r="F79" t="s">
        <v>738</v>
      </c>
      <c r="I79" t="s">
        <v>877</v>
      </c>
      <c r="J79" t="s">
        <v>878</v>
      </c>
      <c r="K79" t="s">
        <v>819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735</v>
      </c>
      <c r="D80" t="s">
        <v>736</v>
      </c>
      <c r="E80" t="s">
        <v>737</v>
      </c>
      <c r="F80" t="s">
        <v>738</v>
      </c>
      <c r="I80" t="s">
        <v>879</v>
      </c>
      <c r="J80" t="s">
        <v>760</v>
      </c>
      <c r="K80" t="s">
        <v>819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735</v>
      </c>
      <c r="D81" t="s">
        <v>736</v>
      </c>
      <c r="E81" t="s">
        <v>737</v>
      </c>
      <c r="F81" t="s">
        <v>738</v>
      </c>
      <c r="I81" t="s">
        <v>880</v>
      </c>
      <c r="J81" t="s">
        <v>881</v>
      </c>
      <c r="K81" t="s">
        <v>819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735</v>
      </c>
      <c r="D82" t="s">
        <v>736</v>
      </c>
      <c r="E82" t="s">
        <v>737</v>
      </c>
      <c r="F82" t="s">
        <v>738</v>
      </c>
      <c r="I82" t="s">
        <v>882</v>
      </c>
      <c r="J82" t="s">
        <v>883</v>
      </c>
      <c r="K82" t="s">
        <v>819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735</v>
      </c>
      <c r="D83" t="s">
        <v>736</v>
      </c>
      <c r="E83" t="s">
        <v>737</v>
      </c>
      <c r="F83" t="s">
        <v>738</v>
      </c>
      <c r="I83" t="s">
        <v>884</v>
      </c>
      <c r="J83" t="s">
        <v>885</v>
      </c>
      <c r="K83" t="s">
        <v>819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735</v>
      </c>
      <c r="D84" t="s">
        <v>736</v>
      </c>
      <c r="E84" t="s">
        <v>737</v>
      </c>
      <c r="F84" t="s">
        <v>738</v>
      </c>
      <c r="I84" t="s">
        <v>886</v>
      </c>
      <c r="J84" t="s">
        <v>887</v>
      </c>
      <c r="K84" t="s">
        <v>819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735</v>
      </c>
      <c r="D85" t="s">
        <v>736</v>
      </c>
      <c r="E85" t="s">
        <v>737</v>
      </c>
      <c r="F85" t="s">
        <v>738</v>
      </c>
      <c r="I85" t="s">
        <v>888</v>
      </c>
      <c r="J85" t="s">
        <v>764</v>
      </c>
      <c r="K85" t="s">
        <v>819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735</v>
      </c>
      <c r="D86" t="s">
        <v>736</v>
      </c>
      <c r="E86" t="s">
        <v>737</v>
      </c>
      <c r="F86" t="s">
        <v>738</v>
      </c>
      <c r="I86" t="s">
        <v>889</v>
      </c>
      <c r="J86" t="s">
        <v>890</v>
      </c>
      <c r="K86" t="s">
        <v>819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735</v>
      </c>
      <c r="D87" t="s">
        <v>736</v>
      </c>
      <c r="E87" t="s">
        <v>737</v>
      </c>
      <c r="F87" t="s">
        <v>738</v>
      </c>
      <c r="I87" t="s">
        <v>891</v>
      </c>
      <c r="J87" t="s">
        <v>863</v>
      </c>
      <c r="K87" t="s">
        <v>819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735</v>
      </c>
      <c r="D88" t="s">
        <v>736</v>
      </c>
      <c r="E88" t="s">
        <v>737</v>
      </c>
      <c r="F88" t="s">
        <v>738</v>
      </c>
      <c r="I88" t="s">
        <v>892</v>
      </c>
      <c r="J88" t="s">
        <v>893</v>
      </c>
      <c r="K88" t="s">
        <v>819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735</v>
      </c>
      <c r="D89" t="s">
        <v>736</v>
      </c>
      <c r="E89" t="s">
        <v>737</v>
      </c>
      <c r="F89" t="s">
        <v>738</v>
      </c>
      <c r="I89" t="s">
        <v>873</v>
      </c>
      <c r="J89" t="s">
        <v>894</v>
      </c>
      <c r="K89" t="s">
        <v>819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735</v>
      </c>
      <c r="D90" t="s">
        <v>736</v>
      </c>
      <c r="E90" t="s">
        <v>737</v>
      </c>
      <c r="F90" t="s">
        <v>738</v>
      </c>
      <c r="I90" t="s">
        <v>895</v>
      </c>
      <c r="J90" t="s">
        <v>896</v>
      </c>
      <c r="K90" t="s">
        <v>819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735</v>
      </c>
      <c r="D91" t="s">
        <v>736</v>
      </c>
      <c r="E91" t="s">
        <v>737</v>
      </c>
      <c r="F91" t="s">
        <v>738</v>
      </c>
      <c r="I91" t="s">
        <v>897</v>
      </c>
      <c r="J91" t="s">
        <v>859</v>
      </c>
      <c r="K91" t="s">
        <v>819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735</v>
      </c>
      <c r="D92" t="s">
        <v>736</v>
      </c>
      <c r="E92" t="s">
        <v>737</v>
      </c>
      <c r="F92" t="s">
        <v>738</v>
      </c>
      <c r="I92" t="s">
        <v>898</v>
      </c>
      <c r="J92" t="s">
        <v>899</v>
      </c>
      <c r="K92" t="s">
        <v>819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735</v>
      </c>
      <c r="D93" t="s">
        <v>736</v>
      </c>
      <c r="E93" t="s">
        <v>737</v>
      </c>
      <c r="F93" t="s">
        <v>738</v>
      </c>
      <c r="I93" t="s">
        <v>900</v>
      </c>
      <c r="J93" t="s">
        <v>901</v>
      </c>
      <c r="K93" t="s">
        <v>819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735</v>
      </c>
      <c r="D94" t="s">
        <v>736</v>
      </c>
      <c r="E94" t="s">
        <v>737</v>
      </c>
      <c r="F94" t="s">
        <v>738</v>
      </c>
      <c r="I94" t="s">
        <v>902</v>
      </c>
      <c r="J94" t="s">
        <v>748</v>
      </c>
      <c r="K94" t="s">
        <v>819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735</v>
      </c>
      <c r="D95" t="s">
        <v>736</v>
      </c>
      <c r="E95" t="s">
        <v>737</v>
      </c>
      <c r="F95" t="s">
        <v>738</v>
      </c>
      <c r="I95" t="s">
        <v>903</v>
      </c>
      <c r="J95" t="s">
        <v>904</v>
      </c>
      <c r="K95" t="s">
        <v>819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735</v>
      </c>
      <c r="D96" t="s">
        <v>736</v>
      </c>
      <c r="E96" t="s">
        <v>737</v>
      </c>
      <c r="F96" t="s">
        <v>738</v>
      </c>
      <c r="I96" t="s">
        <v>905</v>
      </c>
      <c r="J96" t="s">
        <v>906</v>
      </c>
      <c r="K96" t="s">
        <v>819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735</v>
      </c>
      <c r="D97" t="s">
        <v>736</v>
      </c>
      <c r="E97" t="s">
        <v>737</v>
      </c>
      <c r="F97" t="s">
        <v>738</v>
      </c>
      <c r="I97" t="s">
        <v>907</v>
      </c>
      <c r="J97" t="s">
        <v>908</v>
      </c>
      <c r="K97" t="s">
        <v>819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735</v>
      </c>
      <c r="D98" t="s">
        <v>736</v>
      </c>
      <c r="E98" t="s">
        <v>737</v>
      </c>
      <c r="F98" t="s">
        <v>738</v>
      </c>
      <c r="I98" t="s">
        <v>909</v>
      </c>
      <c r="J98" t="s">
        <v>806</v>
      </c>
      <c r="K98" t="s">
        <v>819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735</v>
      </c>
      <c r="D99" t="s">
        <v>736</v>
      </c>
      <c r="E99" t="s">
        <v>737</v>
      </c>
      <c r="F99" t="s">
        <v>738</v>
      </c>
      <c r="I99" t="s">
        <v>910</v>
      </c>
      <c r="J99" t="s">
        <v>835</v>
      </c>
      <c r="K99" t="s">
        <v>819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735</v>
      </c>
      <c r="D100" t="s">
        <v>736</v>
      </c>
      <c r="E100" t="s">
        <v>737</v>
      </c>
      <c r="F100" t="s">
        <v>738</v>
      </c>
      <c r="I100" t="s">
        <v>911</v>
      </c>
      <c r="J100" t="s">
        <v>912</v>
      </c>
      <c r="K100" t="s">
        <v>819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735</v>
      </c>
      <c r="D101" t="s">
        <v>736</v>
      </c>
      <c r="E101" t="s">
        <v>737</v>
      </c>
      <c r="F101" t="s">
        <v>738</v>
      </c>
      <c r="I101" t="s">
        <v>913</v>
      </c>
      <c r="J101" t="s">
        <v>914</v>
      </c>
      <c r="K101" t="s">
        <v>819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735</v>
      </c>
      <c r="D102" t="s">
        <v>736</v>
      </c>
      <c r="E102" t="s">
        <v>737</v>
      </c>
      <c r="F102" t="s">
        <v>738</v>
      </c>
      <c r="I102" t="s">
        <v>915</v>
      </c>
      <c r="J102" t="s">
        <v>916</v>
      </c>
      <c r="K102" t="s">
        <v>819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735</v>
      </c>
      <c r="D103" t="s">
        <v>736</v>
      </c>
      <c r="E103" t="s">
        <v>737</v>
      </c>
      <c r="F103" t="s">
        <v>738</v>
      </c>
      <c r="I103" t="s">
        <v>917</v>
      </c>
      <c r="J103" t="s">
        <v>918</v>
      </c>
      <c r="K103" t="s">
        <v>819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735</v>
      </c>
      <c r="D104" t="s">
        <v>736</v>
      </c>
      <c r="E104" t="s">
        <v>737</v>
      </c>
      <c r="F104" t="s">
        <v>738</v>
      </c>
      <c r="I104" t="s">
        <v>919</v>
      </c>
      <c r="J104" t="s">
        <v>920</v>
      </c>
      <c r="K104" t="s">
        <v>819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735</v>
      </c>
      <c r="D105" t="s">
        <v>736</v>
      </c>
      <c r="E105" t="s">
        <v>737</v>
      </c>
      <c r="F105" t="s">
        <v>738</v>
      </c>
      <c r="I105" t="s">
        <v>921</v>
      </c>
      <c r="J105" t="s">
        <v>859</v>
      </c>
      <c r="K105" t="s">
        <v>819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735</v>
      </c>
      <c r="D106" t="s">
        <v>736</v>
      </c>
      <c r="E106" t="s">
        <v>737</v>
      </c>
      <c r="F106" t="s">
        <v>738</v>
      </c>
      <c r="I106" t="s">
        <v>922</v>
      </c>
      <c r="J106" t="s">
        <v>853</v>
      </c>
      <c r="K106" t="s">
        <v>819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735</v>
      </c>
      <c r="D107" t="s">
        <v>736</v>
      </c>
      <c r="E107" t="s">
        <v>737</v>
      </c>
      <c r="F107" t="s">
        <v>738</v>
      </c>
      <c r="I107" t="s">
        <v>923</v>
      </c>
      <c r="J107" t="s">
        <v>760</v>
      </c>
      <c r="K107" t="s">
        <v>819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735</v>
      </c>
      <c r="D108" t="s">
        <v>736</v>
      </c>
      <c r="E108" t="s">
        <v>737</v>
      </c>
      <c r="F108" t="s">
        <v>738</v>
      </c>
      <c r="I108" t="s">
        <v>924</v>
      </c>
      <c r="J108" t="s">
        <v>925</v>
      </c>
      <c r="K108" t="s">
        <v>819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735</v>
      </c>
      <c r="D109" t="s">
        <v>736</v>
      </c>
      <c r="E109" t="s">
        <v>737</v>
      </c>
      <c r="F109" t="s">
        <v>738</v>
      </c>
      <c r="I109" t="s">
        <v>926</v>
      </c>
      <c r="J109" t="s">
        <v>927</v>
      </c>
      <c r="K109" t="s">
        <v>819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735</v>
      </c>
      <c r="D110" t="s">
        <v>736</v>
      </c>
      <c r="E110" t="s">
        <v>737</v>
      </c>
      <c r="F110" t="s">
        <v>738</v>
      </c>
      <c r="I110" t="s">
        <v>928</v>
      </c>
      <c r="J110" t="s">
        <v>929</v>
      </c>
      <c r="K110" t="s">
        <v>819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735</v>
      </c>
      <c r="D111" t="s">
        <v>736</v>
      </c>
      <c r="E111" t="s">
        <v>737</v>
      </c>
      <c r="F111" t="s">
        <v>738</v>
      </c>
      <c r="I111" t="s">
        <v>930</v>
      </c>
      <c r="J111" t="s">
        <v>790</v>
      </c>
      <c r="K111" t="s">
        <v>819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735</v>
      </c>
      <c r="D112" t="s">
        <v>736</v>
      </c>
      <c r="E112" t="s">
        <v>737</v>
      </c>
      <c r="F112" t="s">
        <v>738</v>
      </c>
      <c r="I112" t="s">
        <v>931</v>
      </c>
      <c r="J112" t="s">
        <v>932</v>
      </c>
      <c r="K112" t="s">
        <v>819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735</v>
      </c>
      <c r="D113" t="s">
        <v>736</v>
      </c>
      <c r="E113" t="s">
        <v>737</v>
      </c>
      <c r="F113" t="s">
        <v>738</v>
      </c>
      <c r="I113" t="s">
        <v>933</v>
      </c>
      <c r="J113" t="s">
        <v>861</v>
      </c>
      <c r="K113" t="s">
        <v>819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735</v>
      </c>
      <c r="D114" t="s">
        <v>736</v>
      </c>
      <c r="E114" t="s">
        <v>737</v>
      </c>
      <c r="F114" t="s">
        <v>738</v>
      </c>
      <c r="I114" t="s">
        <v>934</v>
      </c>
      <c r="J114" t="s">
        <v>835</v>
      </c>
      <c r="K114" t="s">
        <v>819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735</v>
      </c>
      <c r="D115" t="s">
        <v>736</v>
      </c>
      <c r="E115" t="s">
        <v>737</v>
      </c>
      <c r="F115" t="s">
        <v>738</v>
      </c>
      <c r="I115" t="s">
        <v>935</v>
      </c>
      <c r="J115" t="s">
        <v>936</v>
      </c>
      <c r="K115" t="s">
        <v>819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735</v>
      </c>
      <c r="D116" t="s">
        <v>736</v>
      </c>
      <c r="E116" t="s">
        <v>737</v>
      </c>
      <c r="F116" t="s">
        <v>738</v>
      </c>
      <c r="I116" t="s">
        <v>867</v>
      </c>
      <c r="J116" t="s">
        <v>937</v>
      </c>
      <c r="K116" t="s">
        <v>819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735</v>
      </c>
      <c r="D117" t="s">
        <v>736</v>
      </c>
      <c r="E117" t="s">
        <v>737</v>
      </c>
      <c r="F117" t="s">
        <v>738</v>
      </c>
      <c r="I117" t="s">
        <v>938</v>
      </c>
      <c r="J117" t="s">
        <v>939</v>
      </c>
      <c r="K117" t="s">
        <v>819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735</v>
      </c>
      <c r="D118" t="s">
        <v>736</v>
      </c>
      <c r="E118" t="s">
        <v>737</v>
      </c>
      <c r="F118" t="s">
        <v>738</v>
      </c>
      <c r="I118" t="s">
        <v>940</v>
      </c>
      <c r="J118" t="s">
        <v>941</v>
      </c>
      <c r="K118" t="s">
        <v>819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735</v>
      </c>
      <c r="D119" t="s">
        <v>736</v>
      </c>
      <c r="E119" t="s">
        <v>737</v>
      </c>
      <c r="F119" t="s">
        <v>738</v>
      </c>
      <c r="I119" t="s">
        <v>942</v>
      </c>
      <c r="J119" t="s">
        <v>943</v>
      </c>
      <c r="K119" t="s">
        <v>819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735</v>
      </c>
      <c r="D120" t="s">
        <v>736</v>
      </c>
      <c r="E120" t="s">
        <v>737</v>
      </c>
      <c r="F120" t="s">
        <v>738</v>
      </c>
      <c r="I120" t="s">
        <v>944</v>
      </c>
      <c r="J120" t="s">
        <v>945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946</v>
      </c>
      <c r="D121" t="s">
        <v>947</v>
      </c>
      <c r="E121" t="s">
        <v>948</v>
      </c>
      <c r="F121" t="s">
        <v>949</v>
      </c>
      <c r="I121" t="s">
        <v>950</v>
      </c>
      <c r="J121" t="s">
        <v>951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946</v>
      </c>
      <c r="D122" t="s">
        <v>947</v>
      </c>
      <c r="E122" t="s">
        <v>948</v>
      </c>
      <c r="F122" t="s">
        <v>949</v>
      </c>
      <c r="I122" t="s">
        <v>952</v>
      </c>
      <c r="J122" t="s">
        <v>953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946</v>
      </c>
      <c r="D123" t="s">
        <v>947</v>
      </c>
      <c r="E123" t="s">
        <v>948</v>
      </c>
      <c r="F123" t="s">
        <v>949</v>
      </c>
      <c r="I123" t="s">
        <v>954</v>
      </c>
      <c r="J123" t="s">
        <v>955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946</v>
      </c>
      <c r="D124" t="s">
        <v>947</v>
      </c>
      <c r="E124" t="s">
        <v>948</v>
      </c>
      <c r="F124" t="s">
        <v>949</v>
      </c>
      <c r="I124" t="s">
        <v>956</v>
      </c>
      <c r="J124" t="s">
        <v>957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946</v>
      </c>
      <c r="D125" t="s">
        <v>947</v>
      </c>
      <c r="E125" t="s">
        <v>948</v>
      </c>
      <c r="F125" t="s">
        <v>949</v>
      </c>
      <c r="I125" t="s">
        <v>958</v>
      </c>
      <c r="J125" t="s">
        <v>953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946</v>
      </c>
      <c r="D126" t="s">
        <v>947</v>
      </c>
      <c r="E126" t="s">
        <v>948</v>
      </c>
      <c r="F126" t="s">
        <v>949</v>
      </c>
      <c r="I126" t="s">
        <v>959</v>
      </c>
      <c r="J126" t="s">
        <v>960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946</v>
      </c>
      <c r="D127" t="s">
        <v>947</v>
      </c>
      <c r="E127" t="s">
        <v>948</v>
      </c>
      <c r="F127" t="s">
        <v>949</v>
      </c>
      <c r="I127" t="s">
        <v>961</v>
      </c>
      <c r="J127" t="s">
        <v>962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946</v>
      </c>
      <c r="D128" t="s">
        <v>947</v>
      </c>
      <c r="E128" t="s">
        <v>948</v>
      </c>
      <c r="F128" t="s">
        <v>949</v>
      </c>
      <c r="I128" t="s">
        <v>963</v>
      </c>
      <c r="J128" t="s">
        <v>964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946</v>
      </c>
      <c r="D129" t="s">
        <v>947</v>
      </c>
      <c r="E129" t="s">
        <v>948</v>
      </c>
      <c r="F129" t="s">
        <v>949</v>
      </c>
      <c r="I129" t="s">
        <v>965</v>
      </c>
      <c r="J129" t="s">
        <v>966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946</v>
      </c>
      <c r="D130" t="s">
        <v>947</v>
      </c>
      <c r="E130" t="s">
        <v>948</v>
      </c>
      <c r="F130" t="s">
        <v>949</v>
      </c>
      <c r="I130" t="s">
        <v>967</v>
      </c>
      <c r="J130" t="s">
        <v>968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946</v>
      </c>
      <c r="D131" t="s">
        <v>947</v>
      </c>
      <c r="E131" t="s">
        <v>948</v>
      </c>
      <c r="F131" t="s">
        <v>949</v>
      </c>
      <c r="I131" t="s">
        <v>969</v>
      </c>
      <c r="J131" t="s">
        <v>970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946</v>
      </c>
      <c r="D132" t="s">
        <v>947</v>
      </c>
      <c r="E132" t="s">
        <v>948</v>
      </c>
      <c r="F132" t="s">
        <v>949</v>
      </c>
      <c r="I132" t="s">
        <v>971</v>
      </c>
      <c r="J132" t="s">
        <v>972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946</v>
      </c>
      <c r="D133" t="s">
        <v>947</v>
      </c>
      <c r="E133" t="s">
        <v>948</v>
      </c>
      <c r="F133" t="s">
        <v>949</v>
      </c>
      <c r="I133" t="s">
        <v>970</v>
      </c>
      <c r="J133" t="s">
        <v>973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946</v>
      </c>
      <c r="D134" t="s">
        <v>947</v>
      </c>
      <c r="E134" t="s">
        <v>948</v>
      </c>
      <c r="F134" t="s">
        <v>949</v>
      </c>
      <c r="I134" t="s">
        <v>974</v>
      </c>
      <c r="J134" t="s">
        <v>975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946</v>
      </c>
      <c r="D135" t="s">
        <v>947</v>
      </c>
      <c r="E135" t="s">
        <v>948</v>
      </c>
      <c r="F135" t="s">
        <v>949</v>
      </c>
      <c r="I135" t="s">
        <v>976</v>
      </c>
      <c r="J135" t="s">
        <v>977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946</v>
      </c>
      <c r="D136" t="s">
        <v>947</v>
      </c>
      <c r="E136" t="s">
        <v>948</v>
      </c>
      <c r="F136" t="s">
        <v>949</v>
      </c>
      <c r="I136" t="s">
        <v>978</v>
      </c>
      <c r="J136" t="s">
        <v>979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946</v>
      </c>
      <c r="D137" t="s">
        <v>947</v>
      </c>
      <c r="E137" t="s">
        <v>948</v>
      </c>
      <c r="F137" t="s">
        <v>949</v>
      </c>
      <c r="I137" t="s">
        <v>980</v>
      </c>
      <c r="J137" t="s">
        <v>981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946</v>
      </c>
      <c r="D138" t="s">
        <v>947</v>
      </c>
      <c r="E138" t="s">
        <v>948</v>
      </c>
      <c r="F138" t="s">
        <v>949</v>
      </c>
      <c r="I138" t="s">
        <v>982</v>
      </c>
      <c r="J138" t="s">
        <v>983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946</v>
      </c>
      <c r="D139" t="s">
        <v>947</v>
      </c>
      <c r="E139" t="s">
        <v>948</v>
      </c>
      <c r="F139" t="s">
        <v>949</v>
      </c>
      <c r="I139" t="s">
        <v>984</v>
      </c>
      <c r="J139" t="s">
        <v>985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946</v>
      </c>
      <c r="D140" t="s">
        <v>947</v>
      </c>
      <c r="E140" t="s">
        <v>948</v>
      </c>
      <c r="F140" t="s">
        <v>949</v>
      </c>
      <c r="I140" t="s">
        <v>794</v>
      </c>
      <c r="J140" t="s">
        <v>985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946</v>
      </c>
      <c r="D141" t="s">
        <v>947</v>
      </c>
      <c r="E141" t="s">
        <v>948</v>
      </c>
      <c r="F141" t="s">
        <v>949</v>
      </c>
      <c r="I141" t="s">
        <v>986</v>
      </c>
      <c r="J141" t="s">
        <v>987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946</v>
      </c>
      <c r="D142" t="s">
        <v>947</v>
      </c>
      <c r="E142" t="s">
        <v>948</v>
      </c>
      <c r="F142" t="s">
        <v>949</v>
      </c>
      <c r="I142" t="s">
        <v>988</v>
      </c>
      <c r="J142" t="s">
        <v>989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946</v>
      </c>
      <c r="D143" t="s">
        <v>947</v>
      </c>
      <c r="E143" t="s">
        <v>948</v>
      </c>
      <c r="F143" t="s">
        <v>949</v>
      </c>
      <c r="I143" t="s">
        <v>990</v>
      </c>
      <c r="J143" t="s">
        <v>991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946</v>
      </c>
      <c r="D144" t="s">
        <v>947</v>
      </c>
      <c r="E144" t="s">
        <v>948</v>
      </c>
      <c r="F144" t="s">
        <v>949</v>
      </c>
      <c r="I144" t="s">
        <v>231</v>
      </c>
      <c r="J144" t="s">
        <v>981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946</v>
      </c>
      <c r="D145" t="s">
        <v>947</v>
      </c>
      <c r="E145" t="s">
        <v>948</v>
      </c>
      <c r="F145" t="s">
        <v>949</v>
      </c>
      <c r="I145" t="s">
        <v>992</v>
      </c>
      <c r="J145" t="s">
        <v>993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946</v>
      </c>
      <c r="D146" t="s">
        <v>947</v>
      </c>
      <c r="E146" t="s">
        <v>948</v>
      </c>
      <c r="F146" t="s">
        <v>949</v>
      </c>
      <c r="I146" t="s">
        <v>994</v>
      </c>
      <c r="J146" t="s">
        <v>995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946</v>
      </c>
      <c r="D147" t="s">
        <v>947</v>
      </c>
      <c r="E147" t="s">
        <v>948</v>
      </c>
      <c r="F147" t="s">
        <v>949</v>
      </c>
      <c r="I147" t="s">
        <v>996</v>
      </c>
      <c r="J147" t="s">
        <v>997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946</v>
      </c>
      <c r="D148" t="s">
        <v>947</v>
      </c>
      <c r="E148" t="s">
        <v>948</v>
      </c>
      <c r="F148" t="s">
        <v>949</v>
      </c>
      <c r="I148" t="s">
        <v>998</v>
      </c>
      <c r="J148" t="s">
        <v>999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946</v>
      </c>
      <c r="D149" t="s">
        <v>947</v>
      </c>
      <c r="E149" t="s">
        <v>948</v>
      </c>
      <c r="F149" t="s">
        <v>949</v>
      </c>
      <c r="I149" t="s">
        <v>952</v>
      </c>
      <c r="J149" t="s">
        <v>1000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946</v>
      </c>
      <c r="D150" t="s">
        <v>947</v>
      </c>
      <c r="E150" t="s">
        <v>948</v>
      </c>
      <c r="F150" t="s">
        <v>949</v>
      </c>
      <c r="I150" t="s">
        <v>1001</v>
      </c>
      <c r="J150" t="s">
        <v>1002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946</v>
      </c>
      <c r="D151" t="s">
        <v>947</v>
      </c>
      <c r="E151" t="s">
        <v>948</v>
      </c>
      <c r="F151" t="s">
        <v>949</v>
      </c>
      <c r="I151" t="s">
        <v>1003</v>
      </c>
      <c r="J151" t="s">
        <v>1004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946</v>
      </c>
      <c r="D152" t="s">
        <v>947</v>
      </c>
      <c r="E152" t="s">
        <v>948</v>
      </c>
      <c r="F152" t="s">
        <v>949</v>
      </c>
      <c r="I152" t="s">
        <v>1005</v>
      </c>
      <c r="J152" t="s">
        <v>1006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946</v>
      </c>
      <c r="D153" t="s">
        <v>947</v>
      </c>
      <c r="E153" t="s">
        <v>948</v>
      </c>
      <c r="F153" t="s">
        <v>949</v>
      </c>
      <c r="I153" t="s">
        <v>1007</v>
      </c>
      <c r="J153" t="s">
        <v>1008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946</v>
      </c>
      <c r="D154" t="s">
        <v>947</v>
      </c>
      <c r="E154" t="s">
        <v>948</v>
      </c>
      <c r="F154" t="s">
        <v>949</v>
      </c>
      <c r="I154" t="s">
        <v>1009</v>
      </c>
      <c r="J154" t="s">
        <v>1010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946</v>
      </c>
      <c r="D155" t="s">
        <v>947</v>
      </c>
      <c r="E155" t="s">
        <v>948</v>
      </c>
      <c r="F155" t="s">
        <v>949</v>
      </c>
      <c r="I155" t="s">
        <v>1011</v>
      </c>
      <c r="J155" t="s">
        <v>1012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946</v>
      </c>
      <c r="D156" t="s">
        <v>947</v>
      </c>
      <c r="E156" t="s">
        <v>948</v>
      </c>
      <c r="F156" t="s">
        <v>949</v>
      </c>
      <c r="I156" t="s">
        <v>1013</v>
      </c>
      <c r="J156" t="s">
        <v>1014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946</v>
      </c>
      <c r="D157" t="s">
        <v>947</v>
      </c>
      <c r="E157" t="s">
        <v>948</v>
      </c>
      <c r="F157" t="s">
        <v>949</v>
      </c>
      <c r="I157" t="s">
        <v>1015</v>
      </c>
      <c r="J157" t="s">
        <v>1016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946</v>
      </c>
      <c r="D158" t="s">
        <v>947</v>
      </c>
      <c r="E158" t="s">
        <v>948</v>
      </c>
      <c r="F158" t="s">
        <v>949</v>
      </c>
      <c r="I158" t="s">
        <v>1017</v>
      </c>
      <c r="J158" t="s">
        <v>1018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946</v>
      </c>
      <c r="D159" t="s">
        <v>947</v>
      </c>
      <c r="E159" t="s">
        <v>948</v>
      </c>
      <c r="F159" t="s">
        <v>949</v>
      </c>
      <c r="I159" t="s">
        <v>1019</v>
      </c>
      <c r="J159" t="s">
        <v>997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946</v>
      </c>
      <c r="D160" t="s">
        <v>947</v>
      </c>
      <c r="E160" t="s">
        <v>948</v>
      </c>
      <c r="F160" t="s">
        <v>949</v>
      </c>
      <c r="I160" t="s">
        <v>1020</v>
      </c>
      <c r="J160" t="s">
        <v>1021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946</v>
      </c>
      <c r="D161" t="s">
        <v>947</v>
      </c>
      <c r="E161" t="s">
        <v>948</v>
      </c>
      <c r="F161" t="s">
        <v>949</v>
      </c>
      <c r="I161" t="s">
        <v>1022</v>
      </c>
      <c r="J161" t="s">
        <v>1023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946</v>
      </c>
      <c r="D162" t="s">
        <v>947</v>
      </c>
      <c r="E162" t="s">
        <v>948</v>
      </c>
      <c r="F162" t="s">
        <v>949</v>
      </c>
      <c r="I162" t="s">
        <v>1024</v>
      </c>
      <c r="J162" t="s">
        <v>1025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946</v>
      </c>
      <c r="D163" t="s">
        <v>947</v>
      </c>
      <c r="E163" t="s">
        <v>948</v>
      </c>
      <c r="F163" t="s">
        <v>949</v>
      </c>
      <c r="I163" t="s">
        <v>1026</v>
      </c>
      <c r="J163" t="s">
        <v>1027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946</v>
      </c>
      <c r="D164" t="s">
        <v>947</v>
      </c>
      <c r="E164" t="s">
        <v>948</v>
      </c>
      <c r="F164" t="s">
        <v>949</v>
      </c>
      <c r="I164" t="s">
        <v>1028</v>
      </c>
      <c r="J164" t="s">
        <v>861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946</v>
      </c>
      <c r="D165" t="s">
        <v>947</v>
      </c>
      <c r="E165" t="s">
        <v>948</v>
      </c>
      <c r="F165" t="s">
        <v>949</v>
      </c>
      <c r="I165" t="s">
        <v>1029</v>
      </c>
      <c r="J165" t="s">
        <v>1010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946</v>
      </c>
      <c r="D166" t="s">
        <v>947</v>
      </c>
      <c r="E166" t="s">
        <v>948</v>
      </c>
      <c r="F166" t="s">
        <v>949</v>
      </c>
      <c r="I166" t="s">
        <v>1030</v>
      </c>
      <c r="J166" t="s">
        <v>1031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946</v>
      </c>
      <c r="D167" t="s">
        <v>947</v>
      </c>
      <c r="E167" t="s">
        <v>948</v>
      </c>
      <c r="F167" t="s">
        <v>949</v>
      </c>
      <c r="I167" t="s">
        <v>1032</v>
      </c>
      <c r="J167" t="s">
        <v>1033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946</v>
      </c>
      <c r="D168" t="s">
        <v>947</v>
      </c>
      <c r="E168" t="s">
        <v>948</v>
      </c>
      <c r="F168" t="s">
        <v>949</v>
      </c>
      <c r="I168" t="s">
        <v>1034</v>
      </c>
      <c r="J168" t="s">
        <v>1035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946</v>
      </c>
      <c r="D169" t="s">
        <v>947</v>
      </c>
      <c r="E169" t="s">
        <v>948</v>
      </c>
      <c r="F169" t="s">
        <v>949</v>
      </c>
      <c r="I169" t="s">
        <v>1036</v>
      </c>
      <c r="J169" t="s">
        <v>979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946</v>
      </c>
      <c r="D170" t="s">
        <v>947</v>
      </c>
      <c r="E170" t="s">
        <v>948</v>
      </c>
      <c r="F170" t="s">
        <v>949</v>
      </c>
      <c r="I170" t="s">
        <v>1037</v>
      </c>
      <c r="J170" t="s">
        <v>1038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946</v>
      </c>
      <c r="D171" t="s">
        <v>947</v>
      </c>
      <c r="E171" t="s">
        <v>948</v>
      </c>
      <c r="F171" t="s">
        <v>949</v>
      </c>
      <c r="I171" t="s">
        <v>1039</v>
      </c>
      <c r="J171" t="s">
        <v>981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946</v>
      </c>
      <c r="D172" t="s">
        <v>947</v>
      </c>
      <c r="E172" t="s">
        <v>948</v>
      </c>
      <c r="F172" t="s">
        <v>949</v>
      </c>
      <c r="I172" t="s">
        <v>1040</v>
      </c>
      <c r="J172" t="s">
        <v>1041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946</v>
      </c>
      <c r="D173" t="s">
        <v>947</v>
      </c>
      <c r="E173" t="s">
        <v>948</v>
      </c>
      <c r="F173" t="s">
        <v>949</v>
      </c>
      <c r="I173" t="s">
        <v>1042</v>
      </c>
      <c r="J173" t="s">
        <v>1043</v>
      </c>
      <c r="K173" t="s">
        <v>819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946</v>
      </c>
      <c r="D174" t="s">
        <v>947</v>
      </c>
      <c r="E174" t="s">
        <v>948</v>
      </c>
      <c r="F174" t="s">
        <v>949</v>
      </c>
      <c r="I174" t="s">
        <v>1044</v>
      </c>
      <c r="J174" t="s">
        <v>1045</v>
      </c>
      <c r="K174" t="s">
        <v>819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946</v>
      </c>
      <c r="D175" t="s">
        <v>947</v>
      </c>
      <c r="E175" t="s">
        <v>948</v>
      </c>
      <c r="F175" t="s">
        <v>949</v>
      </c>
      <c r="I175" t="s">
        <v>1046</v>
      </c>
      <c r="J175" t="s">
        <v>1047</v>
      </c>
      <c r="K175" t="s">
        <v>819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946</v>
      </c>
      <c r="D176" t="s">
        <v>947</v>
      </c>
      <c r="E176" t="s">
        <v>948</v>
      </c>
      <c r="F176" t="s">
        <v>949</v>
      </c>
      <c r="I176" t="s">
        <v>1048</v>
      </c>
      <c r="J176" t="s">
        <v>1049</v>
      </c>
      <c r="K176" t="s">
        <v>819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946</v>
      </c>
      <c r="D177" t="s">
        <v>947</v>
      </c>
      <c r="E177" t="s">
        <v>948</v>
      </c>
      <c r="F177" t="s">
        <v>949</v>
      </c>
      <c r="I177" t="s">
        <v>1050</v>
      </c>
      <c r="J177" t="s">
        <v>812</v>
      </c>
      <c r="K177" t="s">
        <v>819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946</v>
      </c>
      <c r="D178" t="s">
        <v>947</v>
      </c>
      <c r="E178" t="s">
        <v>948</v>
      </c>
      <c r="F178" t="s">
        <v>949</v>
      </c>
      <c r="I178" t="s">
        <v>1051</v>
      </c>
      <c r="J178" t="s">
        <v>1052</v>
      </c>
      <c r="K178" t="s">
        <v>819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946</v>
      </c>
      <c r="D179" t="s">
        <v>947</v>
      </c>
      <c r="E179" t="s">
        <v>948</v>
      </c>
      <c r="F179" t="s">
        <v>949</v>
      </c>
      <c r="I179" t="s">
        <v>1053</v>
      </c>
      <c r="J179" t="s">
        <v>1054</v>
      </c>
      <c r="K179" t="s">
        <v>819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946</v>
      </c>
      <c r="D180" t="s">
        <v>947</v>
      </c>
      <c r="E180" t="s">
        <v>948</v>
      </c>
      <c r="F180" t="s">
        <v>949</v>
      </c>
      <c r="I180" t="s">
        <v>1055</v>
      </c>
      <c r="J180" t="s">
        <v>1056</v>
      </c>
      <c r="K180" t="s">
        <v>819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946</v>
      </c>
      <c r="D181" t="s">
        <v>947</v>
      </c>
      <c r="E181" t="s">
        <v>948</v>
      </c>
      <c r="F181" t="s">
        <v>949</v>
      </c>
      <c r="I181" t="s">
        <v>1057</v>
      </c>
      <c r="J181" t="s">
        <v>1010</v>
      </c>
      <c r="K181" t="s">
        <v>819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946</v>
      </c>
      <c r="D182" t="s">
        <v>947</v>
      </c>
      <c r="E182" t="s">
        <v>948</v>
      </c>
      <c r="F182" t="s">
        <v>949</v>
      </c>
      <c r="I182" t="s">
        <v>1058</v>
      </c>
      <c r="J182" t="s">
        <v>951</v>
      </c>
      <c r="K182" t="s">
        <v>819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946</v>
      </c>
      <c r="D183" t="s">
        <v>947</v>
      </c>
      <c r="E183" t="s">
        <v>948</v>
      </c>
      <c r="F183" t="s">
        <v>949</v>
      </c>
      <c r="I183" t="s">
        <v>1059</v>
      </c>
      <c r="J183" t="s">
        <v>1060</v>
      </c>
      <c r="K183" t="s">
        <v>819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946</v>
      </c>
      <c r="D184" t="s">
        <v>947</v>
      </c>
      <c r="E184" t="s">
        <v>948</v>
      </c>
      <c r="F184" t="s">
        <v>949</v>
      </c>
      <c r="I184" t="s">
        <v>1061</v>
      </c>
      <c r="J184" t="s">
        <v>1062</v>
      </c>
      <c r="K184" t="s">
        <v>819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946</v>
      </c>
      <c r="D185" t="s">
        <v>947</v>
      </c>
      <c r="E185" t="s">
        <v>948</v>
      </c>
      <c r="F185" t="s">
        <v>949</v>
      </c>
      <c r="I185" t="s">
        <v>1063</v>
      </c>
      <c r="J185" t="s">
        <v>1064</v>
      </c>
      <c r="K185" t="s">
        <v>819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946</v>
      </c>
      <c r="D186" t="s">
        <v>947</v>
      </c>
      <c r="E186" t="s">
        <v>948</v>
      </c>
      <c r="F186" t="s">
        <v>949</v>
      </c>
      <c r="I186" t="s">
        <v>1065</v>
      </c>
      <c r="J186" t="s">
        <v>1010</v>
      </c>
      <c r="K186" t="s">
        <v>819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946</v>
      </c>
      <c r="D187" t="s">
        <v>947</v>
      </c>
      <c r="E187" t="s">
        <v>948</v>
      </c>
      <c r="F187" t="s">
        <v>949</v>
      </c>
      <c r="I187" t="s">
        <v>1011</v>
      </c>
      <c r="J187" t="s">
        <v>814</v>
      </c>
      <c r="K187" t="s">
        <v>819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946</v>
      </c>
      <c r="D188" t="s">
        <v>947</v>
      </c>
      <c r="E188" t="s">
        <v>948</v>
      </c>
      <c r="F188" t="s">
        <v>949</v>
      </c>
      <c r="I188" t="s">
        <v>1066</v>
      </c>
      <c r="J188" t="s">
        <v>1054</v>
      </c>
      <c r="K188" t="s">
        <v>819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946</v>
      </c>
      <c r="D189" t="s">
        <v>947</v>
      </c>
      <c r="E189" t="s">
        <v>948</v>
      </c>
      <c r="F189" t="s">
        <v>949</v>
      </c>
      <c r="I189" t="s">
        <v>1067</v>
      </c>
      <c r="J189" t="s">
        <v>987</v>
      </c>
      <c r="K189" t="s">
        <v>819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946</v>
      </c>
      <c r="D190" t="s">
        <v>947</v>
      </c>
      <c r="E190" t="s">
        <v>948</v>
      </c>
      <c r="F190" t="s">
        <v>949</v>
      </c>
      <c r="I190" t="s">
        <v>1068</v>
      </c>
      <c r="J190" t="s">
        <v>1069</v>
      </c>
      <c r="K190" t="s">
        <v>819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946</v>
      </c>
      <c r="D191" t="s">
        <v>947</v>
      </c>
      <c r="E191" t="s">
        <v>948</v>
      </c>
      <c r="F191" t="s">
        <v>949</v>
      </c>
      <c r="I191" t="s">
        <v>1070</v>
      </c>
      <c r="J191" t="s">
        <v>1071</v>
      </c>
      <c r="K191" t="s">
        <v>819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946</v>
      </c>
      <c r="D192" t="s">
        <v>947</v>
      </c>
      <c r="E192" t="s">
        <v>948</v>
      </c>
      <c r="F192" t="s">
        <v>949</v>
      </c>
      <c r="I192" t="s">
        <v>1072</v>
      </c>
      <c r="J192" t="s">
        <v>1073</v>
      </c>
      <c r="K192" t="s">
        <v>819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946</v>
      </c>
      <c r="D193" t="s">
        <v>947</v>
      </c>
      <c r="E193" t="s">
        <v>948</v>
      </c>
      <c r="F193" t="s">
        <v>949</v>
      </c>
      <c r="I193" t="s">
        <v>1074</v>
      </c>
      <c r="J193" t="s">
        <v>1075</v>
      </c>
      <c r="K193" t="s">
        <v>819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946</v>
      </c>
      <c r="D194" t="s">
        <v>947</v>
      </c>
      <c r="E194" t="s">
        <v>948</v>
      </c>
      <c r="F194" t="s">
        <v>949</v>
      </c>
      <c r="I194" t="s">
        <v>1076</v>
      </c>
      <c r="J194" t="s">
        <v>1077</v>
      </c>
      <c r="K194" t="s">
        <v>819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946</v>
      </c>
      <c r="D195" t="s">
        <v>947</v>
      </c>
      <c r="E195" t="s">
        <v>948</v>
      </c>
      <c r="F195" t="s">
        <v>949</v>
      </c>
      <c r="I195" t="s">
        <v>1078</v>
      </c>
      <c r="J195" t="s">
        <v>983</v>
      </c>
      <c r="K195" t="s">
        <v>819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946</v>
      </c>
      <c r="D196" t="s">
        <v>947</v>
      </c>
      <c r="E196" t="s">
        <v>948</v>
      </c>
      <c r="F196" t="s">
        <v>949</v>
      </c>
      <c r="I196" t="s">
        <v>1079</v>
      </c>
      <c r="J196" t="s">
        <v>1080</v>
      </c>
      <c r="K196" t="s">
        <v>819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946</v>
      </c>
      <c r="D197" t="s">
        <v>947</v>
      </c>
      <c r="E197" t="s">
        <v>948</v>
      </c>
      <c r="F197" t="s">
        <v>949</v>
      </c>
      <c r="I197" t="s">
        <v>1081</v>
      </c>
      <c r="J197" t="s">
        <v>1082</v>
      </c>
      <c r="K197" t="s">
        <v>819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946</v>
      </c>
      <c r="D198" t="s">
        <v>947</v>
      </c>
      <c r="E198" t="s">
        <v>948</v>
      </c>
      <c r="F198" t="s">
        <v>949</v>
      </c>
      <c r="I198" t="s">
        <v>1083</v>
      </c>
      <c r="J198" t="s">
        <v>1084</v>
      </c>
      <c r="K198" t="s">
        <v>819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946</v>
      </c>
      <c r="D199" t="s">
        <v>947</v>
      </c>
      <c r="E199" t="s">
        <v>948</v>
      </c>
      <c r="F199" t="s">
        <v>949</v>
      </c>
      <c r="I199" t="s">
        <v>1085</v>
      </c>
      <c r="J199" t="s">
        <v>1033</v>
      </c>
      <c r="K199" t="s">
        <v>819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946</v>
      </c>
      <c r="D200" t="s">
        <v>947</v>
      </c>
      <c r="E200" t="s">
        <v>948</v>
      </c>
      <c r="F200" t="s">
        <v>949</v>
      </c>
      <c r="I200" t="s">
        <v>1086</v>
      </c>
      <c r="J200" t="s">
        <v>1087</v>
      </c>
      <c r="K200" t="s">
        <v>819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946</v>
      </c>
      <c r="D201" t="s">
        <v>947</v>
      </c>
      <c r="E201" t="s">
        <v>948</v>
      </c>
      <c r="F201" t="s">
        <v>949</v>
      </c>
      <c r="I201" t="s">
        <v>1088</v>
      </c>
      <c r="J201" t="s">
        <v>1089</v>
      </c>
      <c r="K201" t="s">
        <v>819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946</v>
      </c>
      <c r="D202" t="s">
        <v>947</v>
      </c>
      <c r="E202" t="s">
        <v>948</v>
      </c>
      <c r="F202" t="s">
        <v>949</v>
      </c>
      <c r="I202" t="s">
        <v>1090</v>
      </c>
      <c r="J202" t="s">
        <v>1091</v>
      </c>
      <c r="K202" t="s">
        <v>819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946</v>
      </c>
      <c r="D203" t="s">
        <v>947</v>
      </c>
      <c r="E203" t="s">
        <v>948</v>
      </c>
      <c r="F203" t="s">
        <v>949</v>
      </c>
      <c r="I203" t="s">
        <v>1092</v>
      </c>
      <c r="J203" t="s">
        <v>1010</v>
      </c>
      <c r="K203" t="s">
        <v>819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946</v>
      </c>
      <c r="D204" t="s">
        <v>947</v>
      </c>
      <c r="E204" t="s">
        <v>948</v>
      </c>
      <c r="F204" t="s">
        <v>949</v>
      </c>
      <c r="I204" t="s">
        <v>1093</v>
      </c>
      <c r="J204" t="s">
        <v>1094</v>
      </c>
      <c r="K204" t="s">
        <v>819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946</v>
      </c>
      <c r="D205" t="s">
        <v>947</v>
      </c>
      <c r="E205" t="s">
        <v>948</v>
      </c>
      <c r="F205" t="s">
        <v>949</v>
      </c>
      <c r="I205" t="s">
        <v>1011</v>
      </c>
      <c r="J205" t="s">
        <v>1095</v>
      </c>
      <c r="K205" t="s">
        <v>819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946</v>
      </c>
      <c r="D206" t="s">
        <v>947</v>
      </c>
      <c r="E206" t="s">
        <v>948</v>
      </c>
      <c r="F206" t="s">
        <v>949</v>
      </c>
      <c r="I206" t="s">
        <v>1096</v>
      </c>
      <c r="J206" t="s">
        <v>1097</v>
      </c>
      <c r="K206" t="s">
        <v>819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946</v>
      </c>
      <c r="D207" t="s">
        <v>947</v>
      </c>
      <c r="E207" t="s">
        <v>948</v>
      </c>
      <c r="F207" t="s">
        <v>949</v>
      </c>
      <c r="I207" t="s">
        <v>1098</v>
      </c>
      <c r="J207" t="s">
        <v>979</v>
      </c>
      <c r="K207" t="s">
        <v>819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946</v>
      </c>
      <c r="D208" t="s">
        <v>947</v>
      </c>
      <c r="E208" t="s">
        <v>948</v>
      </c>
      <c r="F208" t="s">
        <v>949</v>
      </c>
      <c r="I208" t="s">
        <v>1099</v>
      </c>
      <c r="J208" t="s">
        <v>1100</v>
      </c>
      <c r="K208" t="s">
        <v>819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946</v>
      </c>
      <c r="D209" t="s">
        <v>947</v>
      </c>
      <c r="E209" t="s">
        <v>948</v>
      </c>
      <c r="F209" t="s">
        <v>949</v>
      </c>
      <c r="I209" t="s">
        <v>1101</v>
      </c>
      <c r="J209" t="s">
        <v>1102</v>
      </c>
      <c r="K209" t="s">
        <v>819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946</v>
      </c>
      <c r="D210" t="s">
        <v>947</v>
      </c>
      <c r="E210" t="s">
        <v>948</v>
      </c>
      <c r="F210" t="s">
        <v>949</v>
      </c>
      <c r="I210" t="s">
        <v>1103</v>
      </c>
      <c r="J210" t="s">
        <v>1010</v>
      </c>
      <c r="K210" t="s">
        <v>819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946</v>
      </c>
      <c r="D211" t="s">
        <v>947</v>
      </c>
      <c r="E211" t="s">
        <v>948</v>
      </c>
      <c r="F211" t="s">
        <v>949</v>
      </c>
      <c r="I211" t="s">
        <v>1104</v>
      </c>
      <c r="J211" t="s">
        <v>1105</v>
      </c>
      <c r="K211" t="s">
        <v>819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946</v>
      </c>
      <c r="D212" t="s">
        <v>947</v>
      </c>
      <c r="E212" t="s">
        <v>948</v>
      </c>
      <c r="F212" t="s">
        <v>949</v>
      </c>
      <c r="I212" t="s">
        <v>1106</v>
      </c>
      <c r="J212" t="s">
        <v>1107</v>
      </c>
      <c r="K212" t="s">
        <v>819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946</v>
      </c>
      <c r="D213" t="s">
        <v>947</v>
      </c>
      <c r="E213" t="s">
        <v>948</v>
      </c>
      <c r="F213" t="s">
        <v>949</v>
      </c>
      <c r="I213" t="s">
        <v>1108</v>
      </c>
      <c r="J213" t="s">
        <v>1109</v>
      </c>
      <c r="K213" t="s">
        <v>819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946</v>
      </c>
      <c r="D214" t="s">
        <v>947</v>
      </c>
      <c r="E214" t="s">
        <v>948</v>
      </c>
      <c r="F214" t="s">
        <v>949</v>
      </c>
      <c r="I214" t="s">
        <v>986</v>
      </c>
      <c r="J214" t="s">
        <v>979</v>
      </c>
      <c r="K214" t="s">
        <v>819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946</v>
      </c>
      <c r="D215" t="s">
        <v>947</v>
      </c>
      <c r="E215" t="s">
        <v>948</v>
      </c>
      <c r="F215" t="s">
        <v>949</v>
      </c>
      <c r="I215" t="s">
        <v>1110</v>
      </c>
      <c r="J215" t="s">
        <v>1010</v>
      </c>
      <c r="K215" t="s">
        <v>819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946</v>
      </c>
      <c r="D216" t="s">
        <v>947</v>
      </c>
      <c r="E216" t="s">
        <v>948</v>
      </c>
      <c r="F216" t="s">
        <v>949</v>
      </c>
      <c r="I216" t="s">
        <v>1111</v>
      </c>
      <c r="J216" t="s">
        <v>1112</v>
      </c>
      <c r="K216" t="s">
        <v>819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946</v>
      </c>
      <c r="D217" t="s">
        <v>947</v>
      </c>
      <c r="E217" t="s">
        <v>948</v>
      </c>
      <c r="F217" t="s">
        <v>949</v>
      </c>
      <c r="I217" t="s">
        <v>1113</v>
      </c>
      <c r="J217" t="s">
        <v>1114</v>
      </c>
      <c r="K217" t="s">
        <v>819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946</v>
      </c>
      <c r="D218" t="s">
        <v>947</v>
      </c>
      <c r="E218" t="s">
        <v>948</v>
      </c>
      <c r="F218" t="s">
        <v>949</v>
      </c>
      <c r="I218" t="s">
        <v>1115</v>
      </c>
      <c r="J218" t="s">
        <v>1116</v>
      </c>
      <c r="K218" t="s">
        <v>819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946</v>
      </c>
      <c r="D219" t="s">
        <v>947</v>
      </c>
      <c r="E219" t="s">
        <v>948</v>
      </c>
      <c r="F219" t="s">
        <v>949</v>
      </c>
      <c r="I219" t="s">
        <v>1117</v>
      </c>
      <c r="J219" t="s">
        <v>1118</v>
      </c>
      <c r="K219" t="s">
        <v>819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946</v>
      </c>
      <c r="D220" t="s">
        <v>947</v>
      </c>
      <c r="E220" t="s">
        <v>948</v>
      </c>
      <c r="F220" t="s">
        <v>949</v>
      </c>
      <c r="I220" t="s">
        <v>1119</v>
      </c>
      <c r="J220" t="s">
        <v>1120</v>
      </c>
      <c r="K220" t="s">
        <v>819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946</v>
      </c>
      <c r="D221" t="s">
        <v>947</v>
      </c>
      <c r="E221" t="s">
        <v>948</v>
      </c>
      <c r="F221" t="s">
        <v>949</v>
      </c>
      <c r="I221" t="s">
        <v>1121</v>
      </c>
      <c r="J221" t="s">
        <v>1122</v>
      </c>
      <c r="K221" t="s">
        <v>819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946</v>
      </c>
      <c r="D222" t="s">
        <v>947</v>
      </c>
      <c r="E222" t="s">
        <v>948</v>
      </c>
      <c r="F222" t="s">
        <v>949</v>
      </c>
      <c r="I222" t="s">
        <v>1123</v>
      </c>
      <c r="J222" t="s">
        <v>1124</v>
      </c>
      <c r="K222" t="s">
        <v>819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946</v>
      </c>
      <c r="D223" t="s">
        <v>947</v>
      </c>
      <c r="E223" t="s">
        <v>948</v>
      </c>
      <c r="F223" t="s">
        <v>949</v>
      </c>
      <c r="I223" t="s">
        <v>1125</v>
      </c>
      <c r="J223" t="s">
        <v>1126</v>
      </c>
      <c r="K223" t="s">
        <v>819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946</v>
      </c>
      <c r="D224" t="s">
        <v>947</v>
      </c>
      <c r="E224" t="s">
        <v>948</v>
      </c>
      <c r="F224" t="s">
        <v>949</v>
      </c>
      <c r="I224" t="s">
        <v>1127</v>
      </c>
      <c r="J224" t="s">
        <v>979</v>
      </c>
      <c r="K224" t="s">
        <v>819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946</v>
      </c>
      <c r="D225" t="s">
        <v>947</v>
      </c>
      <c r="E225" t="s">
        <v>948</v>
      </c>
      <c r="F225" t="s">
        <v>949</v>
      </c>
      <c r="I225" t="s">
        <v>1128</v>
      </c>
      <c r="J225" t="s">
        <v>1129</v>
      </c>
      <c r="K225" t="s">
        <v>819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946</v>
      </c>
      <c r="D226" t="s">
        <v>947</v>
      </c>
      <c r="E226" t="s">
        <v>948</v>
      </c>
      <c r="F226" t="s">
        <v>949</v>
      </c>
      <c r="I226" t="s">
        <v>1130</v>
      </c>
      <c r="J226" t="s">
        <v>1131</v>
      </c>
      <c r="K226" t="s">
        <v>819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946</v>
      </c>
      <c r="D227" t="s">
        <v>947</v>
      </c>
      <c r="E227" t="s">
        <v>948</v>
      </c>
      <c r="F227" t="s">
        <v>949</v>
      </c>
      <c r="I227" t="s">
        <v>1132</v>
      </c>
      <c r="J227" t="s">
        <v>1122</v>
      </c>
      <c r="K227" t="s">
        <v>819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946</v>
      </c>
      <c r="D228" t="s">
        <v>947</v>
      </c>
      <c r="E228" t="s">
        <v>948</v>
      </c>
      <c r="F228" t="s">
        <v>949</v>
      </c>
      <c r="I228" t="s">
        <v>1133</v>
      </c>
      <c r="J228" t="s">
        <v>1134</v>
      </c>
      <c r="K228" t="s">
        <v>819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946</v>
      </c>
      <c r="D229" t="s">
        <v>947</v>
      </c>
      <c r="E229" t="s">
        <v>948</v>
      </c>
      <c r="F229" t="s">
        <v>949</v>
      </c>
      <c r="I229" t="s">
        <v>1135</v>
      </c>
      <c r="J229" t="s">
        <v>1136</v>
      </c>
      <c r="K229" t="s">
        <v>819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946</v>
      </c>
      <c r="D230" t="s">
        <v>947</v>
      </c>
      <c r="E230" t="s">
        <v>948</v>
      </c>
      <c r="F230" t="s">
        <v>949</v>
      </c>
      <c r="I230" t="s">
        <v>1137</v>
      </c>
      <c r="J230" t="s">
        <v>794</v>
      </c>
      <c r="K230" t="s">
        <v>819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946</v>
      </c>
      <c r="D231" t="s">
        <v>947</v>
      </c>
      <c r="E231" t="s">
        <v>948</v>
      </c>
      <c r="F231" t="s">
        <v>949</v>
      </c>
      <c r="I231" t="s">
        <v>1138</v>
      </c>
      <c r="J231" t="s">
        <v>1139</v>
      </c>
      <c r="K231" t="s">
        <v>819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946</v>
      </c>
      <c r="D232" t="s">
        <v>947</v>
      </c>
      <c r="E232" t="s">
        <v>948</v>
      </c>
      <c r="F232" t="s">
        <v>949</v>
      </c>
      <c r="I232" t="s">
        <v>1140</v>
      </c>
      <c r="J232" t="s">
        <v>1062</v>
      </c>
      <c r="K232" t="s">
        <v>819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946</v>
      </c>
      <c r="D233" t="s">
        <v>947</v>
      </c>
      <c r="E233" t="s">
        <v>948</v>
      </c>
      <c r="F233" t="s">
        <v>949</v>
      </c>
      <c r="I233" t="s">
        <v>1141</v>
      </c>
      <c r="J233" t="s">
        <v>985</v>
      </c>
      <c r="K233" t="s">
        <v>819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946</v>
      </c>
      <c r="D234" t="s">
        <v>947</v>
      </c>
      <c r="E234" t="s">
        <v>948</v>
      </c>
      <c r="F234" t="s">
        <v>949</v>
      </c>
      <c r="I234" t="s">
        <v>1142</v>
      </c>
      <c r="J234" t="s">
        <v>1143</v>
      </c>
      <c r="K234" t="s">
        <v>819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946</v>
      </c>
      <c r="D235" t="s">
        <v>947</v>
      </c>
      <c r="E235" t="s">
        <v>948</v>
      </c>
      <c r="F235" t="s">
        <v>949</v>
      </c>
      <c r="I235" t="s">
        <v>1144</v>
      </c>
      <c r="J235" t="s">
        <v>1145</v>
      </c>
      <c r="K235" t="s">
        <v>819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946</v>
      </c>
      <c r="D236" t="s">
        <v>947</v>
      </c>
      <c r="E236" t="s">
        <v>948</v>
      </c>
      <c r="F236" t="s">
        <v>949</v>
      </c>
      <c r="I236" t="s">
        <v>1128</v>
      </c>
      <c r="J236" t="s">
        <v>1146</v>
      </c>
      <c r="K236" t="s">
        <v>819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946</v>
      </c>
      <c r="D237" t="s">
        <v>947</v>
      </c>
      <c r="E237" t="s">
        <v>948</v>
      </c>
      <c r="F237" t="s">
        <v>949</v>
      </c>
      <c r="I237" t="s">
        <v>859</v>
      </c>
      <c r="J237" t="s">
        <v>1147</v>
      </c>
      <c r="K237" t="s">
        <v>819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946</v>
      </c>
      <c r="D238" t="s">
        <v>947</v>
      </c>
      <c r="E238" t="s">
        <v>948</v>
      </c>
      <c r="F238" t="s">
        <v>949</v>
      </c>
      <c r="I238" t="s">
        <v>1148</v>
      </c>
      <c r="J238" t="s">
        <v>1149</v>
      </c>
      <c r="K238" t="s">
        <v>819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946</v>
      </c>
      <c r="D239" t="s">
        <v>947</v>
      </c>
      <c r="E239" t="s">
        <v>948</v>
      </c>
      <c r="F239" t="s">
        <v>949</v>
      </c>
      <c r="I239" t="s">
        <v>1141</v>
      </c>
      <c r="J239" t="s">
        <v>1150</v>
      </c>
      <c r="K239" t="s">
        <v>819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946</v>
      </c>
      <c r="D240" t="s">
        <v>947</v>
      </c>
      <c r="E240" t="s">
        <v>948</v>
      </c>
      <c r="F240" t="s">
        <v>949</v>
      </c>
      <c r="I240" t="s">
        <v>1015</v>
      </c>
      <c r="J240" t="s">
        <v>1151</v>
      </c>
      <c r="K240" t="s">
        <v>819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946</v>
      </c>
      <c r="D241" t="s">
        <v>947</v>
      </c>
      <c r="E241" t="s">
        <v>948</v>
      </c>
      <c r="F241" t="s">
        <v>949</v>
      </c>
      <c r="I241" t="s">
        <v>1152</v>
      </c>
      <c r="J241" t="s">
        <v>981</v>
      </c>
      <c r="K241" t="s">
        <v>819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946</v>
      </c>
      <c r="D242" t="s">
        <v>947</v>
      </c>
      <c r="E242" t="s">
        <v>948</v>
      </c>
      <c r="F242" t="s">
        <v>949</v>
      </c>
      <c r="I242" t="s">
        <v>1153</v>
      </c>
      <c r="J242" t="s">
        <v>1154</v>
      </c>
      <c r="K242" t="s">
        <v>819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946</v>
      </c>
      <c r="D243" t="s">
        <v>947</v>
      </c>
      <c r="E243" t="s">
        <v>948</v>
      </c>
      <c r="F243" t="s">
        <v>949</v>
      </c>
      <c r="I243" t="s">
        <v>1155</v>
      </c>
      <c r="J243" t="s">
        <v>1156</v>
      </c>
      <c r="K243" t="s">
        <v>819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946</v>
      </c>
      <c r="D244" t="s">
        <v>947</v>
      </c>
      <c r="E244" t="s">
        <v>948</v>
      </c>
      <c r="F244" t="s">
        <v>949</v>
      </c>
      <c r="I244" t="s">
        <v>1157</v>
      </c>
      <c r="J244" t="s">
        <v>859</v>
      </c>
      <c r="K244" t="s">
        <v>819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946</v>
      </c>
      <c r="D245" t="s">
        <v>947</v>
      </c>
      <c r="E245" t="s">
        <v>948</v>
      </c>
      <c r="F245" t="s">
        <v>949</v>
      </c>
      <c r="I245" t="s">
        <v>1158</v>
      </c>
      <c r="J245" t="s">
        <v>979</v>
      </c>
      <c r="K245" t="s">
        <v>819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946</v>
      </c>
      <c r="D246" t="s">
        <v>947</v>
      </c>
      <c r="E246" t="s">
        <v>948</v>
      </c>
      <c r="F246" t="s">
        <v>949</v>
      </c>
      <c r="I246" t="s">
        <v>1122</v>
      </c>
      <c r="J246" t="s">
        <v>1119</v>
      </c>
      <c r="K246" t="s">
        <v>819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946</v>
      </c>
      <c r="D247" t="s">
        <v>947</v>
      </c>
      <c r="E247" t="s">
        <v>948</v>
      </c>
      <c r="F247" t="s">
        <v>949</v>
      </c>
      <c r="I247" t="s">
        <v>1159</v>
      </c>
      <c r="J247" t="s">
        <v>794</v>
      </c>
      <c r="K247" t="s">
        <v>819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946</v>
      </c>
      <c r="D248" t="s">
        <v>947</v>
      </c>
      <c r="E248" t="s">
        <v>948</v>
      </c>
      <c r="F248" t="s">
        <v>949</v>
      </c>
      <c r="I248" t="s">
        <v>1160</v>
      </c>
      <c r="J248" t="s">
        <v>1161</v>
      </c>
      <c r="K248" t="s">
        <v>819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946</v>
      </c>
      <c r="D249" t="s">
        <v>947</v>
      </c>
      <c r="E249" t="s">
        <v>948</v>
      </c>
      <c r="F249" t="s">
        <v>949</v>
      </c>
      <c r="I249" t="s">
        <v>1162</v>
      </c>
      <c r="J249" t="s">
        <v>1002</v>
      </c>
      <c r="K249" t="s">
        <v>819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946</v>
      </c>
      <c r="D250" t="s">
        <v>947</v>
      </c>
      <c r="E250" t="s">
        <v>948</v>
      </c>
      <c r="F250" t="s">
        <v>949</v>
      </c>
      <c r="I250" t="s">
        <v>1163</v>
      </c>
      <c r="J250" t="s">
        <v>1164</v>
      </c>
      <c r="K250" t="s">
        <v>819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1165</v>
      </c>
      <c r="D251" t="s">
        <v>1166</v>
      </c>
      <c r="E251" t="s">
        <v>1167</v>
      </c>
      <c r="F251" t="s">
        <v>1168</v>
      </c>
      <c r="I251" t="s">
        <v>1169</v>
      </c>
      <c r="J251" t="s">
        <v>1170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1165</v>
      </c>
      <c r="D252" t="s">
        <v>1166</v>
      </c>
      <c r="E252" t="s">
        <v>1167</v>
      </c>
      <c r="F252" t="s">
        <v>1168</v>
      </c>
      <c r="I252" t="s">
        <v>1171</v>
      </c>
      <c r="J252" t="s">
        <v>1172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1165</v>
      </c>
      <c r="D253" t="s">
        <v>1166</v>
      </c>
      <c r="E253" t="s">
        <v>1167</v>
      </c>
      <c r="F253" t="s">
        <v>1168</v>
      </c>
      <c r="I253" t="s">
        <v>1173</v>
      </c>
      <c r="J253" t="s">
        <v>1174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1165</v>
      </c>
      <c r="D254" t="s">
        <v>1166</v>
      </c>
      <c r="E254" t="s">
        <v>1167</v>
      </c>
      <c r="F254" t="s">
        <v>1168</v>
      </c>
      <c r="I254" t="s">
        <v>1175</v>
      </c>
      <c r="J254" t="s">
        <v>1176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1165</v>
      </c>
      <c r="D255" t="s">
        <v>1166</v>
      </c>
      <c r="E255" t="s">
        <v>1167</v>
      </c>
      <c r="F255" t="s">
        <v>1168</v>
      </c>
      <c r="I255" t="s">
        <v>1177</v>
      </c>
      <c r="J255" t="s">
        <v>1178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1165</v>
      </c>
      <c r="D256" t="s">
        <v>1166</v>
      </c>
      <c r="E256" t="s">
        <v>1167</v>
      </c>
      <c r="F256" t="s">
        <v>1168</v>
      </c>
      <c r="I256" t="s">
        <v>1179</v>
      </c>
      <c r="J256" t="s">
        <v>1049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1165</v>
      </c>
      <c r="D257" t="s">
        <v>1166</v>
      </c>
      <c r="E257" t="s">
        <v>1167</v>
      </c>
      <c r="F257" t="s">
        <v>1168</v>
      </c>
      <c r="I257" t="s">
        <v>1180</v>
      </c>
      <c r="J257" t="s">
        <v>1181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1165</v>
      </c>
      <c r="D258" t="s">
        <v>1166</v>
      </c>
      <c r="E258" t="s">
        <v>1167</v>
      </c>
      <c r="F258" t="s">
        <v>1168</v>
      </c>
      <c r="I258" t="s">
        <v>1182</v>
      </c>
      <c r="J258" t="s">
        <v>1183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1165</v>
      </c>
      <c r="D259" t="s">
        <v>1166</v>
      </c>
      <c r="E259" t="s">
        <v>1167</v>
      </c>
      <c r="F259" t="s">
        <v>1168</v>
      </c>
      <c r="I259" t="s">
        <v>1184</v>
      </c>
      <c r="J259" t="s">
        <v>1185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1165</v>
      </c>
      <c r="D260" t="s">
        <v>1166</v>
      </c>
      <c r="E260" t="s">
        <v>1167</v>
      </c>
      <c r="F260" t="s">
        <v>1168</v>
      </c>
      <c r="I260" t="s">
        <v>1186</v>
      </c>
      <c r="J260" t="s">
        <v>1187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1165</v>
      </c>
      <c r="D261" t="s">
        <v>1166</v>
      </c>
      <c r="E261" t="s">
        <v>1167</v>
      </c>
      <c r="F261" t="s">
        <v>1168</v>
      </c>
      <c r="I261" t="s">
        <v>1188</v>
      </c>
      <c r="J261" t="s">
        <v>1189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1165</v>
      </c>
      <c r="D262" t="s">
        <v>1166</v>
      </c>
      <c r="E262" t="s">
        <v>1167</v>
      </c>
      <c r="F262" t="s">
        <v>1168</v>
      </c>
      <c r="I262" t="s">
        <v>1190</v>
      </c>
      <c r="J262" t="s">
        <v>1191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1165</v>
      </c>
      <c r="D263" t="s">
        <v>1166</v>
      </c>
      <c r="E263" t="s">
        <v>1167</v>
      </c>
      <c r="F263" t="s">
        <v>1168</v>
      </c>
      <c r="I263" t="s">
        <v>1192</v>
      </c>
      <c r="J263" t="s">
        <v>1193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1165</v>
      </c>
      <c r="D264" t="s">
        <v>1166</v>
      </c>
      <c r="E264" t="s">
        <v>1167</v>
      </c>
      <c r="F264" t="s">
        <v>1168</v>
      </c>
      <c r="I264" t="s">
        <v>1194</v>
      </c>
      <c r="J264" t="s">
        <v>1195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1165</v>
      </c>
      <c r="D265" t="s">
        <v>1166</v>
      </c>
      <c r="E265" t="s">
        <v>1167</v>
      </c>
      <c r="F265" t="s">
        <v>1168</v>
      </c>
      <c r="I265" t="s">
        <v>1196</v>
      </c>
      <c r="J265" t="s">
        <v>1100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1165</v>
      </c>
      <c r="D266" t="s">
        <v>1166</v>
      </c>
      <c r="E266" t="s">
        <v>1167</v>
      </c>
      <c r="F266" t="s">
        <v>1168</v>
      </c>
      <c r="I266" t="s">
        <v>1197</v>
      </c>
      <c r="J266" t="s">
        <v>1198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1165</v>
      </c>
      <c r="D267" t="s">
        <v>1166</v>
      </c>
      <c r="E267" t="s">
        <v>1167</v>
      </c>
      <c r="F267" t="s">
        <v>1168</v>
      </c>
      <c r="I267" t="s">
        <v>1199</v>
      </c>
      <c r="J267" t="s">
        <v>1200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1165</v>
      </c>
      <c r="D268" t="s">
        <v>1166</v>
      </c>
      <c r="E268" t="s">
        <v>1167</v>
      </c>
      <c r="F268" t="s">
        <v>1168</v>
      </c>
      <c r="I268" t="s">
        <v>1201</v>
      </c>
      <c r="J268" t="s">
        <v>1202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1165</v>
      </c>
      <c r="D269" t="s">
        <v>1166</v>
      </c>
      <c r="E269" t="s">
        <v>1167</v>
      </c>
      <c r="F269" t="s">
        <v>1168</v>
      </c>
      <c r="I269" t="s">
        <v>1203</v>
      </c>
      <c r="J269" t="s">
        <v>985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1165</v>
      </c>
      <c r="D270" t="s">
        <v>1166</v>
      </c>
      <c r="E270" t="s">
        <v>1167</v>
      </c>
      <c r="F270" t="s">
        <v>1168</v>
      </c>
      <c r="I270" t="s">
        <v>1204</v>
      </c>
      <c r="J270" t="s">
        <v>1205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1165</v>
      </c>
      <c r="D271" t="s">
        <v>1166</v>
      </c>
      <c r="E271" t="s">
        <v>1167</v>
      </c>
      <c r="F271" t="s">
        <v>1168</v>
      </c>
      <c r="I271" t="s">
        <v>1206</v>
      </c>
      <c r="J271" t="s">
        <v>764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1165</v>
      </c>
      <c r="D272" t="s">
        <v>1166</v>
      </c>
      <c r="E272" t="s">
        <v>1167</v>
      </c>
      <c r="F272" t="s">
        <v>1168</v>
      </c>
      <c r="I272" t="s">
        <v>1207</v>
      </c>
      <c r="J272" t="s">
        <v>1208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1165</v>
      </c>
      <c r="D273" t="s">
        <v>1166</v>
      </c>
      <c r="E273" t="s">
        <v>1167</v>
      </c>
      <c r="F273" t="s">
        <v>1168</v>
      </c>
      <c r="I273" t="s">
        <v>1209</v>
      </c>
      <c r="J273" t="s">
        <v>1025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1165</v>
      </c>
      <c r="D274" t="s">
        <v>1166</v>
      </c>
      <c r="E274" t="s">
        <v>1167</v>
      </c>
      <c r="F274" t="s">
        <v>1168</v>
      </c>
      <c r="I274" t="s">
        <v>1210</v>
      </c>
      <c r="J274" t="s">
        <v>752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1165</v>
      </c>
      <c r="D275" t="s">
        <v>1166</v>
      </c>
      <c r="E275" t="s">
        <v>1167</v>
      </c>
      <c r="F275" t="s">
        <v>1168</v>
      </c>
      <c r="I275" t="s">
        <v>1211</v>
      </c>
      <c r="J275" t="s">
        <v>1212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1165</v>
      </c>
      <c r="D276" t="s">
        <v>1166</v>
      </c>
      <c r="E276" t="s">
        <v>1167</v>
      </c>
      <c r="F276" t="s">
        <v>1168</v>
      </c>
      <c r="I276" t="s">
        <v>1213</v>
      </c>
      <c r="J276" t="s">
        <v>1200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1165</v>
      </c>
      <c r="D277" t="s">
        <v>1166</v>
      </c>
      <c r="E277" t="s">
        <v>1167</v>
      </c>
      <c r="F277" t="s">
        <v>1168</v>
      </c>
      <c r="I277" t="s">
        <v>1214</v>
      </c>
      <c r="J277" t="s">
        <v>1025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1165</v>
      </c>
      <c r="D278" t="s">
        <v>1166</v>
      </c>
      <c r="E278" t="s">
        <v>1167</v>
      </c>
      <c r="F278" t="s">
        <v>1168</v>
      </c>
      <c r="I278" t="s">
        <v>1215</v>
      </c>
      <c r="J278" t="s">
        <v>1136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1165</v>
      </c>
      <c r="D279" t="s">
        <v>1166</v>
      </c>
      <c r="E279" t="s">
        <v>1167</v>
      </c>
      <c r="F279" t="s">
        <v>1168</v>
      </c>
      <c r="I279" t="s">
        <v>1216</v>
      </c>
      <c r="J279" t="s">
        <v>1217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1165</v>
      </c>
      <c r="D280" t="s">
        <v>1166</v>
      </c>
      <c r="E280" t="s">
        <v>1167</v>
      </c>
      <c r="F280" t="s">
        <v>1168</v>
      </c>
      <c r="I280" t="s">
        <v>1218</v>
      </c>
      <c r="J280" t="s">
        <v>953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1165</v>
      </c>
      <c r="D281" t="s">
        <v>1166</v>
      </c>
      <c r="E281" t="s">
        <v>1167</v>
      </c>
      <c r="F281" t="s">
        <v>1168</v>
      </c>
      <c r="I281" t="s">
        <v>1219</v>
      </c>
      <c r="J281" t="s">
        <v>1220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1165</v>
      </c>
      <c r="D282" t="s">
        <v>1166</v>
      </c>
      <c r="E282" t="s">
        <v>1167</v>
      </c>
      <c r="F282" t="s">
        <v>1168</v>
      </c>
      <c r="I282" t="s">
        <v>1221</v>
      </c>
      <c r="J282" t="s">
        <v>748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1165</v>
      </c>
      <c r="D283" t="s">
        <v>1166</v>
      </c>
      <c r="E283" t="s">
        <v>1167</v>
      </c>
      <c r="F283" t="s">
        <v>1168</v>
      </c>
      <c r="I283" t="s">
        <v>1222</v>
      </c>
      <c r="J283" t="s">
        <v>1223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1165</v>
      </c>
      <c r="D284" t="s">
        <v>1166</v>
      </c>
      <c r="E284" t="s">
        <v>1167</v>
      </c>
      <c r="F284" t="s">
        <v>1168</v>
      </c>
      <c r="I284" t="s">
        <v>1224</v>
      </c>
      <c r="J284" t="s">
        <v>1189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1165</v>
      </c>
      <c r="D285" t="s">
        <v>1166</v>
      </c>
      <c r="E285" t="s">
        <v>1167</v>
      </c>
      <c r="F285" t="s">
        <v>1168</v>
      </c>
      <c r="I285" t="s">
        <v>1225</v>
      </c>
      <c r="J285" t="s">
        <v>748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1165</v>
      </c>
      <c r="D286" t="s">
        <v>1166</v>
      </c>
      <c r="E286" t="s">
        <v>1167</v>
      </c>
      <c r="F286" t="s">
        <v>1168</v>
      </c>
      <c r="I286" t="s">
        <v>1226</v>
      </c>
      <c r="J286" t="s">
        <v>1227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1165</v>
      </c>
      <c r="D287" t="s">
        <v>1166</v>
      </c>
      <c r="E287" t="s">
        <v>1167</v>
      </c>
      <c r="F287" t="s">
        <v>1168</v>
      </c>
      <c r="I287" t="s">
        <v>1228</v>
      </c>
      <c r="J287" t="s">
        <v>1229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1165</v>
      </c>
      <c r="D288" t="s">
        <v>1166</v>
      </c>
      <c r="E288" t="s">
        <v>1167</v>
      </c>
      <c r="F288" t="s">
        <v>1168</v>
      </c>
      <c r="I288" t="s">
        <v>1230</v>
      </c>
      <c r="J288" t="s">
        <v>1231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1165</v>
      </c>
      <c r="D289" t="s">
        <v>1166</v>
      </c>
      <c r="E289" t="s">
        <v>1167</v>
      </c>
      <c r="F289" t="s">
        <v>1168</v>
      </c>
      <c r="I289" t="s">
        <v>1232</v>
      </c>
      <c r="J289" t="s">
        <v>1082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1165</v>
      </c>
      <c r="D290" t="s">
        <v>1166</v>
      </c>
      <c r="E290" t="s">
        <v>1167</v>
      </c>
      <c r="F290" t="s">
        <v>1168</v>
      </c>
      <c r="I290" t="s">
        <v>1233</v>
      </c>
      <c r="J290" t="s">
        <v>1234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1165</v>
      </c>
      <c r="D291" t="s">
        <v>1166</v>
      </c>
      <c r="E291" t="s">
        <v>1167</v>
      </c>
      <c r="F291" t="s">
        <v>1168</v>
      </c>
      <c r="I291" t="s">
        <v>1235</v>
      </c>
      <c r="J291" t="s">
        <v>1236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1165</v>
      </c>
      <c r="D292" t="s">
        <v>1166</v>
      </c>
      <c r="E292" t="s">
        <v>1167</v>
      </c>
      <c r="F292" t="s">
        <v>1168</v>
      </c>
      <c r="I292" t="s">
        <v>1237</v>
      </c>
      <c r="J292" t="s">
        <v>764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1165</v>
      </c>
      <c r="D293" t="s">
        <v>1166</v>
      </c>
      <c r="E293" t="s">
        <v>1167</v>
      </c>
      <c r="F293" t="s">
        <v>1168</v>
      </c>
      <c r="I293" t="s">
        <v>1238</v>
      </c>
      <c r="J293" t="s">
        <v>1025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1165</v>
      </c>
      <c r="D294" t="s">
        <v>1166</v>
      </c>
      <c r="E294" t="s">
        <v>1167</v>
      </c>
      <c r="F294" t="s">
        <v>1168</v>
      </c>
      <c r="I294" t="s">
        <v>1239</v>
      </c>
      <c r="J294" t="s">
        <v>1240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1165</v>
      </c>
      <c r="D295" t="s">
        <v>1166</v>
      </c>
      <c r="E295" t="s">
        <v>1167</v>
      </c>
      <c r="F295" t="s">
        <v>1168</v>
      </c>
      <c r="I295" t="s">
        <v>1059</v>
      </c>
      <c r="J295" t="s">
        <v>1241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1165</v>
      </c>
      <c r="D296" t="s">
        <v>1166</v>
      </c>
      <c r="E296" t="s">
        <v>1167</v>
      </c>
      <c r="F296" t="s">
        <v>1168</v>
      </c>
      <c r="I296" t="s">
        <v>1242</v>
      </c>
      <c r="J296" t="s">
        <v>1243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1165</v>
      </c>
      <c r="D297" t="s">
        <v>1166</v>
      </c>
      <c r="E297" t="s">
        <v>1167</v>
      </c>
      <c r="F297" t="s">
        <v>1168</v>
      </c>
      <c r="I297" t="s">
        <v>1244</v>
      </c>
      <c r="J297" t="s">
        <v>1245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1165</v>
      </c>
      <c r="D298" t="s">
        <v>1166</v>
      </c>
      <c r="E298" t="s">
        <v>1167</v>
      </c>
      <c r="F298" t="s">
        <v>1168</v>
      </c>
      <c r="I298" t="s">
        <v>1246</v>
      </c>
      <c r="J298" t="s">
        <v>1247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1165</v>
      </c>
      <c r="D299" t="s">
        <v>1166</v>
      </c>
      <c r="E299" t="s">
        <v>1167</v>
      </c>
      <c r="F299" t="s">
        <v>1168</v>
      </c>
      <c r="I299" t="s">
        <v>1046</v>
      </c>
      <c r="J299" t="s">
        <v>1248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1165</v>
      </c>
      <c r="D300" t="s">
        <v>1166</v>
      </c>
      <c r="E300" t="s">
        <v>1167</v>
      </c>
      <c r="F300" t="s">
        <v>1168</v>
      </c>
      <c r="I300" t="s">
        <v>1249</v>
      </c>
      <c r="J300" t="s">
        <v>1250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1165</v>
      </c>
      <c r="D301" t="s">
        <v>1166</v>
      </c>
      <c r="E301" t="s">
        <v>1167</v>
      </c>
      <c r="F301" t="s">
        <v>1168</v>
      </c>
      <c r="I301" t="s">
        <v>1251</v>
      </c>
      <c r="J301" t="s">
        <v>1252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1165</v>
      </c>
      <c r="D302" t="s">
        <v>1166</v>
      </c>
      <c r="E302" t="s">
        <v>1167</v>
      </c>
      <c r="F302" t="s">
        <v>1168</v>
      </c>
      <c r="I302" t="s">
        <v>1253</v>
      </c>
      <c r="J302" t="s">
        <v>1200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1165</v>
      </c>
      <c r="D303" t="s">
        <v>1166</v>
      </c>
      <c r="E303" t="s">
        <v>1167</v>
      </c>
      <c r="F303" t="s">
        <v>1168</v>
      </c>
      <c r="I303" t="s">
        <v>1254</v>
      </c>
      <c r="J303" t="s">
        <v>1241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1165</v>
      </c>
      <c r="D304" t="s">
        <v>1166</v>
      </c>
      <c r="E304" t="s">
        <v>1167</v>
      </c>
      <c r="F304" t="s">
        <v>1168</v>
      </c>
      <c r="I304" t="s">
        <v>1255</v>
      </c>
      <c r="J304" t="s">
        <v>953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1165</v>
      </c>
      <c r="D305" t="s">
        <v>1166</v>
      </c>
      <c r="E305" t="s">
        <v>1167</v>
      </c>
      <c r="F305" t="s">
        <v>1168</v>
      </c>
      <c r="I305" t="s">
        <v>1256</v>
      </c>
      <c r="J305" t="s">
        <v>770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1165</v>
      </c>
      <c r="D306" t="s">
        <v>1166</v>
      </c>
      <c r="E306" t="s">
        <v>1167</v>
      </c>
      <c r="F306" t="s">
        <v>1168</v>
      </c>
      <c r="I306" t="s">
        <v>1257</v>
      </c>
      <c r="J306" t="s">
        <v>1258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1165</v>
      </c>
      <c r="D307" t="s">
        <v>1166</v>
      </c>
      <c r="E307" t="s">
        <v>1167</v>
      </c>
      <c r="F307" t="s">
        <v>1168</v>
      </c>
      <c r="I307" t="s">
        <v>1058</v>
      </c>
      <c r="J307" t="s">
        <v>1259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1165</v>
      </c>
      <c r="D308" t="s">
        <v>1166</v>
      </c>
      <c r="E308" t="s">
        <v>1167</v>
      </c>
      <c r="F308" t="s">
        <v>1168</v>
      </c>
      <c r="I308" t="s">
        <v>977</v>
      </c>
      <c r="J308" t="s">
        <v>1260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1165</v>
      </c>
      <c r="D309" t="s">
        <v>1166</v>
      </c>
      <c r="E309" t="s">
        <v>1167</v>
      </c>
      <c r="F309" t="s">
        <v>1168</v>
      </c>
      <c r="I309" t="s">
        <v>1261</v>
      </c>
      <c r="J309" t="s">
        <v>748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1165</v>
      </c>
      <c r="D310" t="s">
        <v>1166</v>
      </c>
      <c r="E310" t="s">
        <v>1167</v>
      </c>
      <c r="F310" t="s">
        <v>1168</v>
      </c>
      <c r="I310" t="s">
        <v>1262</v>
      </c>
      <c r="J310" t="s">
        <v>1263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1165</v>
      </c>
      <c r="D311" t="s">
        <v>1166</v>
      </c>
      <c r="E311" t="s">
        <v>1167</v>
      </c>
      <c r="F311" t="s">
        <v>1168</v>
      </c>
      <c r="I311" t="s">
        <v>1264</v>
      </c>
      <c r="J311" t="s">
        <v>1114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1165</v>
      </c>
      <c r="D312" t="s">
        <v>1166</v>
      </c>
      <c r="E312" t="s">
        <v>1167</v>
      </c>
      <c r="F312" t="s">
        <v>1168</v>
      </c>
      <c r="I312" t="s">
        <v>1265</v>
      </c>
      <c r="J312" t="s">
        <v>953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1165</v>
      </c>
      <c r="D313" t="s">
        <v>1166</v>
      </c>
      <c r="E313" t="s">
        <v>1167</v>
      </c>
      <c r="F313" t="s">
        <v>1168</v>
      </c>
      <c r="I313" t="s">
        <v>1141</v>
      </c>
      <c r="J313" t="s">
        <v>1266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1165</v>
      </c>
      <c r="D314" t="s">
        <v>1166</v>
      </c>
      <c r="E314" t="s">
        <v>1167</v>
      </c>
      <c r="F314" t="s">
        <v>1168</v>
      </c>
      <c r="I314" t="s">
        <v>1267</v>
      </c>
      <c r="J314" t="s">
        <v>758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1165</v>
      </c>
      <c r="D315" t="s">
        <v>1166</v>
      </c>
      <c r="E315" t="s">
        <v>1167</v>
      </c>
      <c r="F315" t="s">
        <v>1168</v>
      </c>
      <c r="I315" t="s">
        <v>1268</v>
      </c>
      <c r="J315" t="s">
        <v>770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1165</v>
      </c>
      <c r="D316" t="s">
        <v>1166</v>
      </c>
      <c r="E316" t="s">
        <v>1167</v>
      </c>
      <c r="F316" t="s">
        <v>1168</v>
      </c>
      <c r="I316" t="s">
        <v>1269</v>
      </c>
      <c r="J316" t="s">
        <v>812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1165</v>
      </c>
      <c r="D317" t="s">
        <v>1166</v>
      </c>
      <c r="E317" t="s">
        <v>1167</v>
      </c>
      <c r="F317" t="s">
        <v>1168</v>
      </c>
      <c r="I317" t="s">
        <v>1270</v>
      </c>
      <c r="J317" t="s">
        <v>764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1165</v>
      </c>
      <c r="D318" t="s">
        <v>1166</v>
      </c>
      <c r="E318" t="s">
        <v>1167</v>
      </c>
      <c r="F318" t="s">
        <v>1168</v>
      </c>
      <c r="I318" t="s">
        <v>1271</v>
      </c>
      <c r="J318" t="s">
        <v>764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1165</v>
      </c>
      <c r="D319" t="s">
        <v>1166</v>
      </c>
      <c r="E319" t="s">
        <v>1167</v>
      </c>
      <c r="F319" t="s">
        <v>1168</v>
      </c>
      <c r="I319" t="s">
        <v>1272</v>
      </c>
      <c r="J319" t="s">
        <v>1273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1165</v>
      </c>
      <c r="D320" t="s">
        <v>1166</v>
      </c>
      <c r="E320" t="s">
        <v>1167</v>
      </c>
      <c r="F320" t="s">
        <v>1168</v>
      </c>
      <c r="I320" t="s">
        <v>1274</v>
      </c>
      <c r="J320" t="s">
        <v>812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1165</v>
      </c>
      <c r="D321" t="s">
        <v>1166</v>
      </c>
      <c r="E321" t="s">
        <v>1167</v>
      </c>
      <c r="F321" t="s">
        <v>1168</v>
      </c>
      <c r="I321" t="s">
        <v>1275</v>
      </c>
      <c r="J321" t="s">
        <v>850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1165</v>
      </c>
      <c r="D322" t="s">
        <v>1166</v>
      </c>
      <c r="E322" t="s">
        <v>1167</v>
      </c>
      <c r="F322" t="s">
        <v>1168</v>
      </c>
      <c r="I322" t="s">
        <v>1276</v>
      </c>
      <c r="J322" t="s">
        <v>1277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1165</v>
      </c>
      <c r="D323" t="s">
        <v>1166</v>
      </c>
      <c r="E323" t="s">
        <v>1167</v>
      </c>
      <c r="F323" t="s">
        <v>1168</v>
      </c>
      <c r="I323" t="s">
        <v>1278</v>
      </c>
      <c r="J323" t="s">
        <v>1279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1165</v>
      </c>
      <c r="D324" t="s">
        <v>1166</v>
      </c>
      <c r="E324" t="s">
        <v>1167</v>
      </c>
      <c r="F324" t="s">
        <v>1168</v>
      </c>
      <c r="I324" t="s">
        <v>1280</v>
      </c>
      <c r="J324" t="s">
        <v>824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1165</v>
      </c>
      <c r="D325" t="s">
        <v>1166</v>
      </c>
      <c r="E325" t="s">
        <v>1167</v>
      </c>
      <c r="F325" t="s">
        <v>1168</v>
      </c>
      <c r="I325" t="s">
        <v>1281</v>
      </c>
      <c r="J325" t="s">
        <v>1200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1165</v>
      </c>
      <c r="D326" t="s">
        <v>1166</v>
      </c>
      <c r="E326" t="s">
        <v>1167</v>
      </c>
      <c r="F326" t="s">
        <v>1168</v>
      </c>
      <c r="I326" t="s">
        <v>1282</v>
      </c>
      <c r="J326" t="s">
        <v>1011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1165</v>
      </c>
      <c r="D327" t="s">
        <v>1166</v>
      </c>
      <c r="E327" t="s">
        <v>1167</v>
      </c>
      <c r="F327" t="s">
        <v>1168</v>
      </c>
      <c r="I327" t="s">
        <v>1283</v>
      </c>
      <c r="J327" t="s">
        <v>1284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1165</v>
      </c>
      <c r="D328" t="s">
        <v>1166</v>
      </c>
      <c r="E328" t="s">
        <v>1167</v>
      </c>
      <c r="F328" t="s">
        <v>1168</v>
      </c>
      <c r="I328" t="s">
        <v>231</v>
      </c>
      <c r="J328" t="s">
        <v>914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1285</v>
      </c>
      <c r="D329" t="s">
        <v>1286</v>
      </c>
      <c r="E329" t="s">
        <v>1287</v>
      </c>
      <c r="F329" t="s">
        <v>1288</v>
      </c>
      <c r="I329" t="s">
        <v>1289</v>
      </c>
      <c r="J329" t="s">
        <v>1290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1285</v>
      </c>
      <c r="D330" t="s">
        <v>1286</v>
      </c>
      <c r="E330" t="s">
        <v>1287</v>
      </c>
      <c r="F330" t="s">
        <v>1288</v>
      </c>
      <c r="I330" t="s">
        <v>1291</v>
      </c>
      <c r="J330" t="s">
        <v>1292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1285</v>
      </c>
      <c r="D331" t="s">
        <v>1286</v>
      </c>
      <c r="E331" t="s">
        <v>1287</v>
      </c>
      <c r="F331" t="s">
        <v>1288</v>
      </c>
      <c r="I331" t="s">
        <v>1293</v>
      </c>
      <c r="J331" t="s">
        <v>1134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1285</v>
      </c>
      <c r="D332" t="s">
        <v>1286</v>
      </c>
      <c r="E332" t="s">
        <v>1287</v>
      </c>
      <c r="F332" t="s">
        <v>1288</v>
      </c>
      <c r="I332" t="s">
        <v>1294</v>
      </c>
      <c r="J332" t="s">
        <v>1295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1285</v>
      </c>
      <c r="D333" t="s">
        <v>1286</v>
      </c>
      <c r="E333" t="s">
        <v>1287</v>
      </c>
      <c r="F333" t="s">
        <v>1288</v>
      </c>
      <c r="I333" t="s">
        <v>1296</v>
      </c>
      <c r="J333" t="s">
        <v>1297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1285</v>
      </c>
      <c r="D334" t="s">
        <v>1286</v>
      </c>
      <c r="E334" t="s">
        <v>1287</v>
      </c>
      <c r="F334" t="s">
        <v>1288</v>
      </c>
      <c r="I334" t="s">
        <v>1298</v>
      </c>
      <c r="J334" t="s">
        <v>1299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1285</v>
      </c>
      <c r="D335" t="s">
        <v>1286</v>
      </c>
      <c r="E335" t="s">
        <v>1287</v>
      </c>
      <c r="F335" t="s">
        <v>1288</v>
      </c>
      <c r="I335" t="s">
        <v>1200</v>
      </c>
      <c r="J335" t="s">
        <v>1300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1285</v>
      </c>
      <c r="D336" t="s">
        <v>1286</v>
      </c>
      <c r="E336" t="s">
        <v>1287</v>
      </c>
      <c r="F336" t="s">
        <v>1288</v>
      </c>
      <c r="I336" t="s">
        <v>1301</v>
      </c>
      <c r="J336" t="s">
        <v>1302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1285</v>
      </c>
      <c r="D337" t="s">
        <v>1286</v>
      </c>
      <c r="E337" t="s">
        <v>1287</v>
      </c>
      <c r="F337" t="s">
        <v>1288</v>
      </c>
      <c r="I337" t="s">
        <v>1303</v>
      </c>
      <c r="J337" t="s">
        <v>1304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1285</v>
      </c>
      <c r="D338" t="s">
        <v>1286</v>
      </c>
      <c r="E338" t="s">
        <v>1287</v>
      </c>
      <c r="F338" t="s">
        <v>1288</v>
      </c>
      <c r="I338" t="s">
        <v>1305</v>
      </c>
      <c r="J338" t="s">
        <v>1306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1285</v>
      </c>
      <c r="D339" t="s">
        <v>1286</v>
      </c>
      <c r="E339" t="s">
        <v>1287</v>
      </c>
      <c r="F339" t="s">
        <v>1288</v>
      </c>
      <c r="I339" t="s">
        <v>1307</v>
      </c>
      <c r="J339" t="s">
        <v>1308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1285</v>
      </c>
      <c r="D340" t="s">
        <v>1286</v>
      </c>
      <c r="E340" t="s">
        <v>1287</v>
      </c>
      <c r="F340" t="s">
        <v>1288</v>
      </c>
      <c r="I340" t="s">
        <v>1249</v>
      </c>
      <c r="J340" t="s">
        <v>1309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1285</v>
      </c>
      <c r="D341" t="s">
        <v>1286</v>
      </c>
      <c r="E341" t="s">
        <v>1287</v>
      </c>
      <c r="F341" t="s">
        <v>1288</v>
      </c>
      <c r="I341" t="s">
        <v>1310</v>
      </c>
      <c r="J341" t="s">
        <v>1311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1285</v>
      </c>
      <c r="D342" t="s">
        <v>1286</v>
      </c>
      <c r="E342" t="s">
        <v>1287</v>
      </c>
      <c r="F342" t="s">
        <v>1288</v>
      </c>
      <c r="I342" t="s">
        <v>1312</v>
      </c>
      <c r="J342" t="s">
        <v>778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1285</v>
      </c>
      <c r="D343" t="s">
        <v>1286</v>
      </c>
      <c r="E343" t="s">
        <v>1287</v>
      </c>
      <c r="F343" t="s">
        <v>1288</v>
      </c>
      <c r="I343" t="s">
        <v>1313</v>
      </c>
      <c r="J343" t="s">
        <v>1100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1285</v>
      </c>
      <c r="D344" t="s">
        <v>1286</v>
      </c>
      <c r="E344" t="s">
        <v>1287</v>
      </c>
      <c r="F344" t="s">
        <v>1288</v>
      </c>
      <c r="I344" t="s">
        <v>1314</v>
      </c>
      <c r="J344" t="s">
        <v>1315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1285</v>
      </c>
      <c r="D345" t="s">
        <v>1286</v>
      </c>
      <c r="E345" t="s">
        <v>1287</v>
      </c>
      <c r="F345" t="s">
        <v>1288</v>
      </c>
      <c r="I345" t="s">
        <v>1316</v>
      </c>
      <c r="J345" t="s">
        <v>1317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1285</v>
      </c>
      <c r="D346" t="s">
        <v>1286</v>
      </c>
      <c r="E346" t="s">
        <v>1287</v>
      </c>
      <c r="F346" t="s">
        <v>1288</v>
      </c>
      <c r="I346" t="s">
        <v>1318</v>
      </c>
      <c r="J346" t="s">
        <v>1319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1285</v>
      </c>
      <c r="D347" t="s">
        <v>1286</v>
      </c>
      <c r="E347" t="s">
        <v>1287</v>
      </c>
      <c r="F347" t="s">
        <v>1288</v>
      </c>
      <c r="I347" t="s">
        <v>1320</v>
      </c>
      <c r="J347" t="s">
        <v>1321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1285</v>
      </c>
      <c r="D348" t="s">
        <v>1286</v>
      </c>
      <c r="E348" t="s">
        <v>1287</v>
      </c>
      <c r="F348" t="s">
        <v>1288</v>
      </c>
      <c r="I348" t="s">
        <v>1322</v>
      </c>
      <c r="J348" t="s">
        <v>794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1285</v>
      </c>
      <c r="D349" t="s">
        <v>1286</v>
      </c>
      <c r="E349" t="s">
        <v>1287</v>
      </c>
      <c r="F349" t="s">
        <v>1288</v>
      </c>
      <c r="I349" t="s">
        <v>1323</v>
      </c>
      <c r="J349" t="s">
        <v>1324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1285</v>
      </c>
      <c r="D350" t="s">
        <v>1286</v>
      </c>
      <c r="E350" t="s">
        <v>1287</v>
      </c>
      <c r="F350" t="s">
        <v>1288</v>
      </c>
      <c r="I350" t="s">
        <v>1325</v>
      </c>
      <c r="J350" t="s">
        <v>1292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1285</v>
      </c>
      <c r="D351" t="s">
        <v>1286</v>
      </c>
      <c r="E351" t="s">
        <v>1287</v>
      </c>
      <c r="F351" t="s">
        <v>1288</v>
      </c>
      <c r="I351" t="s">
        <v>1078</v>
      </c>
      <c r="J351" t="s">
        <v>1326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1285</v>
      </c>
      <c r="D352" t="s">
        <v>1286</v>
      </c>
      <c r="E352" t="s">
        <v>1287</v>
      </c>
      <c r="F352" t="s">
        <v>1288</v>
      </c>
      <c r="I352" t="s">
        <v>1327</v>
      </c>
      <c r="J352" t="s">
        <v>1071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1285</v>
      </c>
      <c r="D353" t="s">
        <v>1286</v>
      </c>
      <c r="E353" t="s">
        <v>1287</v>
      </c>
      <c r="F353" t="s">
        <v>1288</v>
      </c>
      <c r="I353" t="s">
        <v>1328</v>
      </c>
      <c r="J353" t="s">
        <v>1329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1285</v>
      </c>
      <c r="D354" t="s">
        <v>1286</v>
      </c>
      <c r="E354" t="s">
        <v>1287</v>
      </c>
      <c r="F354" t="s">
        <v>1288</v>
      </c>
      <c r="I354" t="s">
        <v>1330</v>
      </c>
      <c r="J354" t="s">
        <v>1331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1285</v>
      </c>
      <c r="D355" t="s">
        <v>1286</v>
      </c>
      <c r="E355" t="s">
        <v>1287</v>
      </c>
      <c r="F355" t="s">
        <v>1288</v>
      </c>
      <c r="I355" t="s">
        <v>1332</v>
      </c>
      <c r="J355" t="s">
        <v>1200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1285</v>
      </c>
      <c r="D356" t="s">
        <v>1286</v>
      </c>
      <c r="E356" t="s">
        <v>1287</v>
      </c>
      <c r="F356" t="s">
        <v>1288</v>
      </c>
      <c r="I356" t="s">
        <v>1104</v>
      </c>
      <c r="J356" t="s">
        <v>1333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1285</v>
      </c>
      <c r="D357" t="s">
        <v>1286</v>
      </c>
      <c r="E357" t="s">
        <v>1287</v>
      </c>
      <c r="F357" t="s">
        <v>1288</v>
      </c>
      <c r="I357" t="s">
        <v>1334</v>
      </c>
      <c r="J357" t="s">
        <v>1335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1285</v>
      </c>
      <c r="D358" t="s">
        <v>1286</v>
      </c>
      <c r="E358" t="s">
        <v>1287</v>
      </c>
      <c r="F358" t="s">
        <v>1288</v>
      </c>
      <c r="I358" t="s">
        <v>1336</v>
      </c>
      <c r="J358" t="s">
        <v>1089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1285</v>
      </c>
      <c r="D359" t="s">
        <v>1286</v>
      </c>
      <c r="E359" t="s">
        <v>1287</v>
      </c>
      <c r="F359" t="s">
        <v>1288</v>
      </c>
      <c r="I359" t="s">
        <v>1337</v>
      </c>
      <c r="J359" t="s">
        <v>1338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1285</v>
      </c>
      <c r="D360" t="s">
        <v>1286</v>
      </c>
      <c r="E360" t="s">
        <v>1287</v>
      </c>
      <c r="F360" t="s">
        <v>1288</v>
      </c>
      <c r="I360" t="s">
        <v>1339</v>
      </c>
      <c r="J360" t="s">
        <v>1340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1285</v>
      </c>
      <c r="D361" t="s">
        <v>1286</v>
      </c>
      <c r="E361" t="s">
        <v>1287</v>
      </c>
      <c r="F361" t="s">
        <v>1288</v>
      </c>
      <c r="I361" t="s">
        <v>1341</v>
      </c>
      <c r="J361" t="s">
        <v>859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1285</v>
      </c>
      <c r="D362" t="s">
        <v>1286</v>
      </c>
      <c r="E362" t="s">
        <v>1287</v>
      </c>
      <c r="F362" t="s">
        <v>1288</v>
      </c>
      <c r="I362" t="s">
        <v>1342</v>
      </c>
      <c r="J362" t="s">
        <v>1016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1285</v>
      </c>
      <c r="D363" t="s">
        <v>1286</v>
      </c>
      <c r="E363" t="s">
        <v>1287</v>
      </c>
      <c r="F363" t="s">
        <v>1288</v>
      </c>
      <c r="I363" t="s">
        <v>1343</v>
      </c>
      <c r="J363" t="s">
        <v>1344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1285</v>
      </c>
      <c r="D364" t="s">
        <v>1286</v>
      </c>
      <c r="E364" t="s">
        <v>1287</v>
      </c>
      <c r="F364" t="s">
        <v>1288</v>
      </c>
      <c r="I364" t="s">
        <v>1345</v>
      </c>
      <c r="J364" t="s">
        <v>1346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1285</v>
      </c>
      <c r="D365" t="s">
        <v>1286</v>
      </c>
      <c r="E365" t="s">
        <v>1287</v>
      </c>
      <c r="F365" t="s">
        <v>1288</v>
      </c>
      <c r="I365" t="s">
        <v>1128</v>
      </c>
      <c r="J365" t="s">
        <v>1347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1285</v>
      </c>
      <c r="D366" t="s">
        <v>1286</v>
      </c>
      <c r="E366" t="s">
        <v>1287</v>
      </c>
      <c r="F366" t="s">
        <v>1288</v>
      </c>
      <c r="I366" t="s">
        <v>1348</v>
      </c>
      <c r="J366" t="s">
        <v>1349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1285</v>
      </c>
      <c r="D367" t="s">
        <v>1286</v>
      </c>
      <c r="E367" t="s">
        <v>1287</v>
      </c>
      <c r="F367" t="s">
        <v>1288</v>
      </c>
      <c r="I367" t="s">
        <v>1056</v>
      </c>
      <c r="J367" t="s">
        <v>1350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1285</v>
      </c>
      <c r="D368" t="s">
        <v>1286</v>
      </c>
      <c r="E368" t="s">
        <v>1287</v>
      </c>
      <c r="F368" t="s">
        <v>1288</v>
      </c>
      <c r="I368" t="s">
        <v>1351</v>
      </c>
      <c r="J368" t="s">
        <v>1352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1285</v>
      </c>
      <c r="D369" t="s">
        <v>1286</v>
      </c>
      <c r="E369" t="s">
        <v>1287</v>
      </c>
      <c r="F369" t="s">
        <v>1288</v>
      </c>
      <c r="I369" t="s">
        <v>1353</v>
      </c>
      <c r="J369" t="s">
        <v>1354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1285</v>
      </c>
      <c r="D370" t="s">
        <v>1286</v>
      </c>
      <c r="E370" t="s">
        <v>1287</v>
      </c>
      <c r="F370" t="s">
        <v>1288</v>
      </c>
      <c r="I370" t="s">
        <v>1355</v>
      </c>
      <c r="J370" t="s">
        <v>1356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1285</v>
      </c>
      <c r="D371" t="s">
        <v>1286</v>
      </c>
      <c r="E371" t="s">
        <v>1287</v>
      </c>
      <c r="F371" t="s">
        <v>1288</v>
      </c>
      <c r="I371" t="s">
        <v>1357</v>
      </c>
      <c r="J371" t="s">
        <v>1151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1285</v>
      </c>
      <c r="D372" t="s">
        <v>1286</v>
      </c>
      <c r="E372" t="s">
        <v>1287</v>
      </c>
      <c r="F372" t="s">
        <v>1288</v>
      </c>
      <c r="I372" t="s">
        <v>1358</v>
      </c>
      <c r="J372" t="s">
        <v>1071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1285</v>
      </c>
      <c r="D373" t="s">
        <v>1286</v>
      </c>
      <c r="E373" t="s">
        <v>1287</v>
      </c>
      <c r="F373" t="s">
        <v>1288</v>
      </c>
      <c r="I373" t="s">
        <v>1359</v>
      </c>
      <c r="J373" t="s">
        <v>1014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1285</v>
      </c>
      <c r="D374" t="s">
        <v>1286</v>
      </c>
      <c r="E374" t="s">
        <v>1287</v>
      </c>
      <c r="F374" t="s">
        <v>1288</v>
      </c>
      <c r="I374" t="s">
        <v>1360</v>
      </c>
      <c r="J374" t="s">
        <v>1025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1285</v>
      </c>
      <c r="D375" t="s">
        <v>1286</v>
      </c>
      <c r="E375" t="s">
        <v>1287</v>
      </c>
      <c r="F375" t="s">
        <v>1288</v>
      </c>
      <c r="I375" t="s">
        <v>1361</v>
      </c>
      <c r="J375" t="s">
        <v>794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1285</v>
      </c>
      <c r="D376" t="s">
        <v>1286</v>
      </c>
      <c r="E376" t="s">
        <v>1287</v>
      </c>
      <c r="F376" t="s">
        <v>1288</v>
      </c>
      <c r="I376" t="s">
        <v>1362</v>
      </c>
      <c r="J376" t="s">
        <v>1363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1285</v>
      </c>
      <c r="D377" t="s">
        <v>1286</v>
      </c>
      <c r="E377" t="s">
        <v>1287</v>
      </c>
      <c r="F377" t="s">
        <v>1288</v>
      </c>
      <c r="I377" t="s">
        <v>1364</v>
      </c>
      <c r="J377" t="s">
        <v>1082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1285</v>
      </c>
      <c r="D378" t="s">
        <v>1286</v>
      </c>
      <c r="E378" t="s">
        <v>1287</v>
      </c>
      <c r="F378" t="s">
        <v>1288</v>
      </c>
      <c r="I378" t="s">
        <v>1365</v>
      </c>
      <c r="J378" t="s">
        <v>1366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1285</v>
      </c>
      <c r="D379" t="s">
        <v>1286</v>
      </c>
      <c r="E379" t="s">
        <v>1287</v>
      </c>
      <c r="F379" t="s">
        <v>1288</v>
      </c>
      <c r="I379" t="s">
        <v>1367</v>
      </c>
      <c r="J379" t="s">
        <v>1368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1285</v>
      </c>
      <c r="D380" t="s">
        <v>1286</v>
      </c>
      <c r="E380" t="s">
        <v>1287</v>
      </c>
      <c r="F380" t="s">
        <v>1288</v>
      </c>
      <c r="I380" t="s">
        <v>1369</v>
      </c>
      <c r="J380" t="s">
        <v>1370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1285</v>
      </c>
      <c r="D381" t="s">
        <v>1286</v>
      </c>
      <c r="E381" t="s">
        <v>1287</v>
      </c>
      <c r="F381" t="s">
        <v>1288</v>
      </c>
      <c r="I381" t="s">
        <v>1371</v>
      </c>
      <c r="J381" t="s">
        <v>1372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1285</v>
      </c>
      <c r="D382" t="s">
        <v>1286</v>
      </c>
      <c r="E382" t="s">
        <v>1287</v>
      </c>
      <c r="F382" t="s">
        <v>1288</v>
      </c>
      <c r="I382" t="s">
        <v>1373</v>
      </c>
      <c r="J382" t="s">
        <v>1374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1285</v>
      </c>
      <c r="D383" t="s">
        <v>1286</v>
      </c>
      <c r="E383" t="s">
        <v>1287</v>
      </c>
      <c r="F383" t="s">
        <v>1288</v>
      </c>
      <c r="I383" t="s">
        <v>1375</v>
      </c>
      <c r="J383" t="s">
        <v>1243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1285</v>
      </c>
      <c r="D384" t="s">
        <v>1286</v>
      </c>
      <c r="E384" t="s">
        <v>1287</v>
      </c>
      <c r="F384" t="s">
        <v>1288</v>
      </c>
      <c r="I384" t="s">
        <v>1376</v>
      </c>
      <c r="J384" t="s">
        <v>1377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1285</v>
      </c>
      <c r="D385" t="s">
        <v>1286</v>
      </c>
      <c r="E385" t="s">
        <v>1287</v>
      </c>
      <c r="F385" t="s">
        <v>1288</v>
      </c>
      <c r="I385" t="s">
        <v>1378</v>
      </c>
      <c r="J385" t="s">
        <v>1379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1285</v>
      </c>
      <c r="D386" t="s">
        <v>1286</v>
      </c>
      <c r="E386" t="s">
        <v>1287</v>
      </c>
      <c r="F386" t="s">
        <v>1288</v>
      </c>
      <c r="I386" t="s">
        <v>1380</v>
      </c>
      <c r="J386" t="s">
        <v>1381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1285</v>
      </c>
      <c r="D387" t="s">
        <v>1286</v>
      </c>
      <c r="E387" t="s">
        <v>1287</v>
      </c>
      <c r="F387" t="s">
        <v>1288</v>
      </c>
      <c r="I387" t="s">
        <v>1382</v>
      </c>
      <c r="J387" t="s">
        <v>824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1285</v>
      </c>
      <c r="D388" t="s">
        <v>1286</v>
      </c>
      <c r="E388" t="s">
        <v>1287</v>
      </c>
      <c r="F388" t="s">
        <v>1288</v>
      </c>
      <c r="I388" t="s">
        <v>1383</v>
      </c>
      <c r="J388" t="s">
        <v>1384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1285</v>
      </c>
      <c r="D389" t="s">
        <v>1286</v>
      </c>
      <c r="E389" t="s">
        <v>1287</v>
      </c>
      <c r="F389" t="s">
        <v>1288</v>
      </c>
      <c r="I389" t="s">
        <v>1385</v>
      </c>
      <c r="J389" t="s">
        <v>1386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1285</v>
      </c>
      <c r="D390" t="s">
        <v>1286</v>
      </c>
      <c r="E390" t="s">
        <v>1287</v>
      </c>
      <c r="F390" t="s">
        <v>1288</v>
      </c>
      <c r="I390" t="s">
        <v>1387</v>
      </c>
      <c r="J390" t="s">
        <v>1388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1285</v>
      </c>
      <c r="D391" t="s">
        <v>1286</v>
      </c>
      <c r="E391" t="s">
        <v>1287</v>
      </c>
      <c r="F391" t="s">
        <v>1288</v>
      </c>
      <c r="I391" t="s">
        <v>1389</v>
      </c>
      <c r="J391" t="s">
        <v>1390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1285</v>
      </c>
      <c r="D392" t="s">
        <v>1286</v>
      </c>
      <c r="E392" t="s">
        <v>1287</v>
      </c>
      <c r="F392" t="s">
        <v>1288</v>
      </c>
      <c r="I392" t="s">
        <v>1391</v>
      </c>
      <c r="J392" t="s">
        <v>1151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1285</v>
      </c>
      <c r="D393" t="s">
        <v>1286</v>
      </c>
      <c r="E393" t="s">
        <v>1287</v>
      </c>
      <c r="F393" t="s">
        <v>1288</v>
      </c>
      <c r="I393" t="s">
        <v>1392</v>
      </c>
      <c r="J393" t="s">
        <v>1023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1285</v>
      </c>
      <c r="D394" t="s">
        <v>1286</v>
      </c>
      <c r="E394" t="s">
        <v>1287</v>
      </c>
      <c r="F394" t="s">
        <v>1288</v>
      </c>
      <c r="I394" t="s">
        <v>1393</v>
      </c>
      <c r="J394" t="s">
        <v>977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1285</v>
      </c>
      <c r="D395" t="s">
        <v>1286</v>
      </c>
      <c r="E395" t="s">
        <v>1287</v>
      </c>
      <c r="F395" t="s">
        <v>1288</v>
      </c>
      <c r="I395" t="s">
        <v>1394</v>
      </c>
      <c r="J395" t="s">
        <v>1395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1285</v>
      </c>
      <c r="D396" t="s">
        <v>1286</v>
      </c>
      <c r="E396" t="s">
        <v>1287</v>
      </c>
      <c r="F396" t="s">
        <v>1288</v>
      </c>
      <c r="I396" t="s">
        <v>1396</v>
      </c>
      <c r="J396" t="s">
        <v>1397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1285</v>
      </c>
      <c r="D397" t="s">
        <v>1286</v>
      </c>
      <c r="E397" t="s">
        <v>1287</v>
      </c>
      <c r="F397" t="s">
        <v>1288</v>
      </c>
      <c r="I397" t="s">
        <v>1398</v>
      </c>
      <c r="J397" t="s">
        <v>1399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1285</v>
      </c>
      <c r="D398" t="s">
        <v>1286</v>
      </c>
      <c r="E398" t="s">
        <v>1287</v>
      </c>
      <c r="F398" t="s">
        <v>1288</v>
      </c>
      <c r="I398" t="s">
        <v>1400</v>
      </c>
      <c r="J398" t="s">
        <v>812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1285</v>
      </c>
      <c r="D399" t="s">
        <v>1286</v>
      </c>
      <c r="E399" t="s">
        <v>1287</v>
      </c>
      <c r="F399" t="s">
        <v>1288</v>
      </c>
      <c r="I399" t="s">
        <v>1401</v>
      </c>
      <c r="J399" t="s">
        <v>1247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1285</v>
      </c>
      <c r="D400" t="s">
        <v>1286</v>
      </c>
      <c r="E400" t="s">
        <v>1287</v>
      </c>
      <c r="F400" t="s">
        <v>1288</v>
      </c>
      <c r="I400" t="s">
        <v>1402</v>
      </c>
      <c r="J400" t="s">
        <v>894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1285</v>
      </c>
      <c r="D401" t="s">
        <v>1286</v>
      </c>
      <c r="E401" t="s">
        <v>1287</v>
      </c>
      <c r="F401" t="s">
        <v>1288</v>
      </c>
      <c r="I401" t="s">
        <v>1403</v>
      </c>
      <c r="J401" t="s">
        <v>1404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1285</v>
      </c>
      <c r="D402" t="s">
        <v>1286</v>
      </c>
      <c r="E402" t="s">
        <v>1287</v>
      </c>
      <c r="F402" t="s">
        <v>1288</v>
      </c>
      <c r="I402" t="s">
        <v>1405</v>
      </c>
      <c r="J402" t="s">
        <v>918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1285</v>
      </c>
      <c r="D403" t="s">
        <v>1286</v>
      </c>
      <c r="E403" t="s">
        <v>1287</v>
      </c>
      <c r="F403" t="s">
        <v>1288</v>
      </c>
      <c r="I403" t="s">
        <v>1406</v>
      </c>
      <c r="J403" t="s">
        <v>1407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1285</v>
      </c>
      <c r="D404" t="s">
        <v>1286</v>
      </c>
      <c r="E404" t="s">
        <v>1287</v>
      </c>
      <c r="F404" t="s">
        <v>1288</v>
      </c>
      <c r="I404" t="s">
        <v>1408</v>
      </c>
      <c r="J404" t="s">
        <v>1409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1285</v>
      </c>
      <c r="D405" t="s">
        <v>1286</v>
      </c>
      <c r="E405" t="s">
        <v>1287</v>
      </c>
      <c r="F405" t="s">
        <v>1288</v>
      </c>
      <c r="I405" t="s">
        <v>1410</v>
      </c>
      <c r="J405" t="s">
        <v>1411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1285</v>
      </c>
      <c r="D406" t="s">
        <v>1286</v>
      </c>
      <c r="E406" t="s">
        <v>1287</v>
      </c>
      <c r="F406" t="s">
        <v>1288</v>
      </c>
      <c r="I406" t="s">
        <v>1412</v>
      </c>
      <c r="J406" t="s">
        <v>1238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1285</v>
      </c>
      <c r="D407" t="s">
        <v>1286</v>
      </c>
      <c r="E407" t="s">
        <v>1287</v>
      </c>
      <c r="F407" t="s">
        <v>1288</v>
      </c>
      <c r="I407" t="s">
        <v>1413</v>
      </c>
      <c r="J407" t="s">
        <v>764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1285</v>
      </c>
      <c r="D408" t="s">
        <v>1286</v>
      </c>
      <c r="E408" t="s">
        <v>1287</v>
      </c>
      <c r="F408" t="s">
        <v>1288</v>
      </c>
      <c r="I408" t="s">
        <v>1414</v>
      </c>
      <c r="J408" t="s">
        <v>748</v>
      </c>
      <c r="K408" t="s">
        <v>819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1285</v>
      </c>
      <c r="D409" t="s">
        <v>1286</v>
      </c>
      <c r="E409" t="s">
        <v>1287</v>
      </c>
      <c r="F409" t="s">
        <v>1288</v>
      </c>
      <c r="I409" t="s">
        <v>1415</v>
      </c>
      <c r="J409" t="s">
        <v>1031</v>
      </c>
      <c r="K409" t="s">
        <v>819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1285</v>
      </c>
      <c r="D410" t="s">
        <v>1286</v>
      </c>
      <c r="E410" t="s">
        <v>1287</v>
      </c>
      <c r="F410" t="s">
        <v>1288</v>
      </c>
      <c r="I410" t="s">
        <v>1416</v>
      </c>
      <c r="J410" t="s">
        <v>1352</v>
      </c>
      <c r="K410" t="s">
        <v>819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1285</v>
      </c>
      <c r="D411" t="s">
        <v>1286</v>
      </c>
      <c r="E411" t="s">
        <v>1287</v>
      </c>
      <c r="F411" t="s">
        <v>1288</v>
      </c>
      <c r="I411" t="s">
        <v>1417</v>
      </c>
      <c r="J411" t="s">
        <v>1418</v>
      </c>
      <c r="K411" t="s">
        <v>819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1285</v>
      </c>
      <c r="D412" t="s">
        <v>1286</v>
      </c>
      <c r="E412" t="s">
        <v>1287</v>
      </c>
      <c r="F412" t="s">
        <v>1288</v>
      </c>
      <c r="I412" t="s">
        <v>1419</v>
      </c>
      <c r="J412" t="s">
        <v>1420</v>
      </c>
      <c r="K412" t="s">
        <v>819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1285</v>
      </c>
      <c r="D413" t="s">
        <v>1286</v>
      </c>
      <c r="E413" t="s">
        <v>1287</v>
      </c>
      <c r="F413" t="s">
        <v>1288</v>
      </c>
      <c r="I413" t="s">
        <v>1421</v>
      </c>
      <c r="J413" t="s">
        <v>1422</v>
      </c>
      <c r="K413" t="s">
        <v>819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1285</v>
      </c>
      <c r="D414" t="s">
        <v>1286</v>
      </c>
      <c r="E414" t="s">
        <v>1287</v>
      </c>
      <c r="F414" t="s">
        <v>1288</v>
      </c>
      <c r="I414" t="s">
        <v>1423</v>
      </c>
      <c r="J414" t="s">
        <v>1424</v>
      </c>
      <c r="K414" t="s">
        <v>819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1285</v>
      </c>
      <c r="D415" t="s">
        <v>1286</v>
      </c>
      <c r="E415" t="s">
        <v>1287</v>
      </c>
      <c r="F415" t="s">
        <v>1288</v>
      </c>
      <c r="I415" t="s">
        <v>1425</v>
      </c>
      <c r="J415" t="s">
        <v>1426</v>
      </c>
      <c r="K415" t="s">
        <v>819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1285</v>
      </c>
      <c r="D416" t="s">
        <v>1286</v>
      </c>
      <c r="E416" t="s">
        <v>1287</v>
      </c>
      <c r="F416" t="s">
        <v>1288</v>
      </c>
      <c r="I416" t="s">
        <v>1427</v>
      </c>
      <c r="J416" t="s">
        <v>985</v>
      </c>
      <c r="K416" t="s">
        <v>819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1285</v>
      </c>
      <c r="D417" t="s">
        <v>1286</v>
      </c>
      <c r="E417" t="s">
        <v>1287</v>
      </c>
      <c r="F417" t="s">
        <v>1288</v>
      </c>
      <c r="I417" t="s">
        <v>1428</v>
      </c>
      <c r="J417" t="s">
        <v>1429</v>
      </c>
      <c r="K417" t="s">
        <v>819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1285</v>
      </c>
      <c r="D418" t="s">
        <v>1286</v>
      </c>
      <c r="E418" t="s">
        <v>1287</v>
      </c>
      <c r="F418" t="s">
        <v>1288</v>
      </c>
      <c r="I418" t="s">
        <v>1430</v>
      </c>
      <c r="J418" t="s">
        <v>1431</v>
      </c>
      <c r="K418" t="s">
        <v>819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1285</v>
      </c>
      <c r="D419" t="s">
        <v>1286</v>
      </c>
      <c r="E419" t="s">
        <v>1287</v>
      </c>
      <c r="F419" t="s">
        <v>1288</v>
      </c>
      <c r="I419" t="s">
        <v>1432</v>
      </c>
      <c r="J419" t="s">
        <v>1122</v>
      </c>
      <c r="K419" t="s">
        <v>819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1285</v>
      </c>
      <c r="D420" t="s">
        <v>1286</v>
      </c>
      <c r="E420" t="s">
        <v>1287</v>
      </c>
      <c r="F420" t="s">
        <v>1288</v>
      </c>
      <c r="I420" t="s">
        <v>1433</v>
      </c>
      <c r="J420" t="s">
        <v>1407</v>
      </c>
      <c r="K420" t="s">
        <v>819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1285</v>
      </c>
      <c r="D421" t="s">
        <v>1286</v>
      </c>
      <c r="E421" t="s">
        <v>1287</v>
      </c>
      <c r="F421" t="s">
        <v>1288</v>
      </c>
      <c r="I421" t="s">
        <v>1434</v>
      </c>
      <c r="J421" t="s">
        <v>1435</v>
      </c>
      <c r="K421" t="s">
        <v>819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1285</v>
      </c>
      <c r="D422" t="s">
        <v>1286</v>
      </c>
      <c r="E422" t="s">
        <v>1287</v>
      </c>
      <c r="F422" t="s">
        <v>1288</v>
      </c>
      <c r="I422" t="s">
        <v>859</v>
      </c>
      <c r="J422" t="s">
        <v>1436</v>
      </c>
      <c r="K422" t="s">
        <v>819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1285</v>
      </c>
      <c r="D423" t="s">
        <v>1286</v>
      </c>
      <c r="E423" t="s">
        <v>1287</v>
      </c>
      <c r="F423" t="s">
        <v>1288</v>
      </c>
      <c r="I423" t="s">
        <v>1437</v>
      </c>
      <c r="J423" t="s">
        <v>1438</v>
      </c>
      <c r="K423" t="s">
        <v>819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1285</v>
      </c>
      <c r="D424" t="s">
        <v>1286</v>
      </c>
      <c r="E424" t="s">
        <v>1287</v>
      </c>
      <c r="F424" t="s">
        <v>1288</v>
      </c>
      <c r="I424" t="s">
        <v>1439</v>
      </c>
      <c r="J424" t="s">
        <v>1014</v>
      </c>
      <c r="K424" t="s">
        <v>819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1285</v>
      </c>
      <c r="D425" t="s">
        <v>1286</v>
      </c>
      <c r="E425" t="s">
        <v>1287</v>
      </c>
      <c r="F425" t="s">
        <v>1288</v>
      </c>
      <c r="I425" t="s">
        <v>1440</v>
      </c>
      <c r="J425" t="s">
        <v>1441</v>
      </c>
      <c r="K425" t="s">
        <v>819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1285</v>
      </c>
      <c r="D426" t="s">
        <v>1286</v>
      </c>
      <c r="E426" t="s">
        <v>1287</v>
      </c>
      <c r="F426" t="s">
        <v>1288</v>
      </c>
      <c r="I426" t="s">
        <v>1442</v>
      </c>
      <c r="J426" t="s">
        <v>1443</v>
      </c>
      <c r="K426" t="s">
        <v>819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1285</v>
      </c>
      <c r="D427" t="s">
        <v>1286</v>
      </c>
      <c r="E427" t="s">
        <v>1287</v>
      </c>
      <c r="F427" t="s">
        <v>1288</v>
      </c>
      <c r="I427" t="s">
        <v>1444</v>
      </c>
      <c r="J427" t="s">
        <v>1445</v>
      </c>
      <c r="K427" t="s">
        <v>819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1285</v>
      </c>
      <c r="D428" t="s">
        <v>1286</v>
      </c>
      <c r="E428" t="s">
        <v>1287</v>
      </c>
      <c r="F428" t="s">
        <v>1288</v>
      </c>
      <c r="I428" t="s">
        <v>1446</v>
      </c>
      <c r="J428" t="s">
        <v>1447</v>
      </c>
      <c r="K428" t="s">
        <v>819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1285</v>
      </c>
      <c r="D429" t="s">
        <v>1286</v>
      </c>
      <c r="E429" t="s">
        <v>1287</v>
      </c>
      <c r="F429" t="s">
        <v>1288</v>
      </c>
      <c r="I429" t="s">
        <v>1448</v>
      </c>
      <c r="J429" t="s">
        <v>1381</v>
      </c>
      <c r="K429" t="s">
        <v>819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1285</v>
      </c>
      <c r="D430" t="s">
        <v>1286</v>
      </c>
      <c r="E430" t="s">
        <v>1287</v>
      </c>
      <c r="F430" t="s">
        <v>1288</v>
      </c>
      <c r="I430" t="s">
        <v>1449</v>
      </c>
      <c r="J430" t="s">
        <v>1397</v>
      </c>
      <c r="K430" t="s">
        <v>819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1285</v>
      </c>
      <c r="D431" t="s">
        <v>1286</v>
      </c>
      <c r="E431" t="s">
        <v>1287</v>
      </c>
      <c r="F431" t="s">
        <v>1288</v>
      </c>
      <c r="I431" t="s">
        <v>1001</v>
      </c>
      <c r="J431" t="s">
        <v>1094</v>
      </c>
      <c r="K431" t="s">
        <v>819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1285</v>
      </c>
      <c r="D432" t="s">
        <v>1286</v>
      </c>
      <c r="E432" t="s">
        <v>1287</v>
      </c>
      <c r="F432" t="s">
        <v>1288</v>
      </c>
      <c r="I432" t="s">
        <v>1450</v>
      </c>
      <c r="J432" t="s">
        <v>983</v>
      </c>
      <c r="K432" t="s">
        <v>819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1285</v>
      </c>
      <c r="D433" t="s">
        <v>1286</v>
      </c>
      <c r="E433" t="s">
        <v>1287</v>
      </c>
      <c r="F433" t="s">
        <v>1288</v>
      </c>
      <c r="I433" t="s">
        <v>1451</v>
      </c>
      <c r="J433" t="s">
        <v>1202</v>
      </c>
      <c r="K433" t="s">
        <v>819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1285</v>
      </c>
      <c r="D434" t="s">
        <v>1286</v>
      </c>
      <c r="E434" t="s">
        <v>1287</v>
      </c>
      <c r="F434" t="s">
        <v>1288</v>
      </c>
      <c r="I434" t="s">
        <v>1452</v>
      </c>
      <c r="J434" t="s">
        <v>1114</v>
      </c>
      <c r="K434" t="s">
        <v>819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1285</v>
      </c>
      <c r="D435" t="s">
        <v>1286</v>
      </c>
      <c r="E435" t="s">
        <v>1287</v>
      </c>
      <c r="F435" t="s">
        <v>1288</v>
      </c>
      <c r="I435" t="s">
        <v>1453</v>
      </c>
      <c r="J435" t="s">
        <v>1454</v>
      </c>
      <c r="K435" t="s">
        <v>819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1285</v>
      </c>
      <c r="D436" t="s">
        <v>1286</v>
      </c>
      <c r="E436" t="s">
        <v>1287</v>
      </c>
      <c r="F436" t="s">
        <v>1288</v>
      </c>
      <c r="I436" t="s">
        <v>1455</v>
      </c>
      <c r="J436" t="s">
        <v>1456</v>
      </c>
      <c r="K436" t="s">
        <v>819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1285</v>
      </c>
      <c r="D437" t="s">
        <v>1286</v>
      </c>
      <c r="E437" t="s">
        <v>1287</v>
      </c>
      <c r="F437" t="s">
        <v>1288</v>
      </c>
      <c r="I437" t="s">
        <v>1457</v>
      </c>
      <c r="J437" t="s">
        <v>981</v>
      </c>
      <c r="K437" t="s">
        <v>819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1285</v>
      </c>
      <c r="D438" t="s">
        <v>1286</v>
      </c>
      <c r="E438" t="s">
        <v>1287</v>
      </c>
      <c r="F438" t="s">
        <v>1288</v>
      </c>
      <c r="I438" t="s">
        <v>1458</v>
      </c>
      <c r="J438" t="s">
        <v>1459</v>
      </c>
      <c r="K438" t="s">
        <v>819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1285</v>
      </c>
      <c r="D439" t="s">
        <v>1286</v>
      </c>
      <c r="E439" t="s">
        <v>1287</v>
      </c>
      <c r="F439" t="s">
        <v>1288</v>
      </c>
      <c r="I439" t="s">
        <v>1460</v>
      </c>
      <c r="J439" t="s">
        <v>859</v>
      </c>
      <c r="K439" t="s">
        <v>819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1285</v>
      </c>
      <c r="D440" t="s">
        <v>1286</v>
      </c>
      <c r="E440" t="s">
        <v>1287</v>
      </c>
      <c r="F440" t="s">
        <v>1288</v>
      </c>
      <c r="I440" t="s">
        <v>1461</v>
      </c>
      <c r="J440" t="s">
        <v>1462</v>
      </c>
      <c r="K440" t="s">
        <v>819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1285</v>
      </c>
      <c r="D441" t="s">
        <v>1286</v>
      </c>
      <c r="E441" t="s">
        <v>1287</v>
      </c>
      <c r="F441" t="s">
        <v>1288</v>
      </c>
      <c r="I441" t="s">
        <v>1463</v>
      </c>
      <c r="J441" t="s">
        <v>1464</v>
      </c>
      <c r="K441" t="s">
        <v>819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1285</v>
      </c>
      <c r="D442" t="s">
        <v>1286</v>
      </c>
      <c r="E442" t="s">
        <v>1287</v>
      </c>
      <c r="F442" t="s">
        <v>1288</v>
      </c>
      <c r="I442" t="s">
        <v>1465</v>
      </c>
      <c r="J442" t="s">
        <v>1466</v>
      </c>
      <c r="K442" t="s">
        <v>819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1285</v>
      </c>
      <c r="D443" t="s">
        <v>1286</v>
      </c>
      <c r="E443" t="s">
        <v>1287</v>
      </c>
      <c r="F443" t="s">
        <v>1288</v>
      </c>
      <c r="I443" t="s">
        <v>1467</v>
      </c>
      <c r="J443" t="s">
        <v>997</v>
      </c>
      <c r="K443" t="s">
        <v>819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1285</v>
      </c>
      <c r="D444" t="s">
        <v>1286</v>
      </c>
      <c r="E444" t="s">
        <v>1287</v>
      </c>
      <c r="F444" t="s">
        <v>1288</v>
      </c>
      <c r="I444" t="s">
        <v>1468</v>
      </c>
      <c r="J444" t="s">
        <v>1469</v>
      </c>
      <c r="K444" t="s">
        <v>819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1285</v>
      </c>
      <c r="D445" t="s">
        <v>1286</v>
      </c>
      <c r="E445" t="s">
        <v>1287</v>
      </c>
      <c r="F445" t="s">
        <v>1288</v>
      </c>
      <c r="I445" t="s">
        <v>1470</v>
      </c>
      <c r="J445" t="s">
        <v>748</v>
      </c>
      <c r="K445" t="s">
        <v>819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1285</v>
      </c>
      <c r="D446" t="s">
        <v>1286</v>
      </c>
      <c r="E446" t="s">
        <v>1287</v>
      </c>
      <c r="F446" t="s">
        <v>1288</v>
      </c>
      <c r="I446" t="s">
        <v>1471</v>
      </c>
      <c r="J446" t="s">
        <v>1349</v>
      </c>
      <c r="K446" t="s">
        <v>819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1285</v>
      </c>
      <c r="D447" t="s">
        <v>1286</v>
      </c>
      <c r="E447" t="s">
        <v>1287</v>
      </c>
      <c r="F447" t="s">
        <v>1288</v>
      </c>
      <c r="I447" t="s">
        <v>1022</v>
      </c>
      <c r="J447" t="s">
        <v>979</v>
      </c>
      <c r="K447" t="s">
        <v>819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1285</v>
      </c>
      <c r="D448" t="s">
        <v>1286</v>
      </c>
      <c r="E448" t="s">
        <v>1287</v>
      </c>
      <c r="F448" t="s">
        <v>1288</v>
      </c>
      <c r="I448" t="s">
        <v>1472</v>
      </c>
      <c r="J448" t="s">
        <v>1016</v>
      </c>
      <c r="K448" t="s">
        <v>819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1285</v>
      </c>
      <c r="D449" t="s">
        <v>1286</v>
      </c>
      <c r="E449" t="s">
        <v>1287</v>
      </c>
      <c r="F449" t="s">
        <v>1288</v>
      </c>
      <c r="I449" t="s">
        <v>1473</v>
      </c>
      <c r="J449" t="s">
        <v>977</v>
      </c>
      <c r="K449" t="s">
        <v>819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1285</v>
      </c>
      <c r="D450" t="s">
        <v>1286</v>
      </c>
      <c r="E450" t="s">
        <v>1287</v>
      </c>
      <c r="F450" t="s">
        <v>1288</v>
      </c>
      <c r="I450" t="s">
        <v>1474</v>
      </c>
      <c r="J450" t="s">
        <v>1475</v>
      </c>
      <c r="K450" t="s">
        <v>819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1285</v>
      </c>
      <c r="D451" t="s">
        <v>1286</v>
      </c>
      <c r="E451" t="s">
        <v>1287</v>
      </c>
      <c r="F451" t="s">
        <v>1288</v>
      </c>
      <c r="I451" t="s">
        <v>1293</v>
      </c>
      <c r="J451" t="s">
        <v>1476</v>
      </c>
      <c r="K451" t="s">
        <v>819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1285</v>
      </c>
      <c r="D452" t="s">
        <v>1286</v>
      </c>
      <c r="E452" t="s">
        <v>1287</v>
      </c>
      <c r="F452" t="s">
        <v>1288</v>
      </c>
      <c r="I452" t="s">
        <v>1477</v>
      </c>
      <c r="J452" t="s">
        <v>1478</v>
      </c>
      <c r="K452" t="s">
        <v>819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1285</v>
      </c>
      <c r="D453" t="s">
        <v>1286</v>
      </c>
      <c r="E453" t="s">
        <v>1287</v>
      </c>
      <c r="F453" t="s">
        <v>1288</v>
      </c>
      <c r="I453" t="s">
        <v>1479</v>
      </c>
      <c r="J453" t="s">
        <v>1480</v>
      </c>
      <c r="K453" t="s">
        <v>819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1285</v>
      </c>
      <c r="D454" t="s">
        <v>1286</v>
      </c>
      <c r="E454" t="s">
        <v>1287</v>
      </c>
      <c r="F454" t="s">
        <v>1288</v>
      </c>
      <c r="I454" t="s">
        <v>1481</v>
      </c>
      <c r="J454" t="s">
        <v>1482</v>
      </c>
      <c r="K454" t="s">
        <v>819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1285</v>
      </c>
      <c r="D455" t="s">
        <v>1286</v>
      </c>
      <c r="E455" t="s">
        <v>1287</v>
      </c>
      <c r="F455" t="s">
        <v>1288</v>
      </c>
      <c r="I455" t="s">
        <v>1483</v>
      </c>
      <c r="J455" t="s">
        <v>1010</v>
      </c>
      <c r="K455" t="s">
        <v>819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1285</v>
      </c>
      <c r="D456" t="s">
        <v>1286</v>
      </c>
      <c r="E456" t="s">
        <v>1287</v>
      </c>
      <c r="F456" t="s">
        <v>1288</v>
      </c>
      <c r="I456" t="s">
        <v>1484</v>
      </c>
      <c r="J456" t="s">
        <v>1295</v>
      </c>
      <c r="K456" t="s">
        <v>819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1285</v>
      </c>
      <c r="D457" t="s">
        <v>1286</v>
      </c>
      <c r="E457" t="s">
        <v>1287</v>
      </c>
      <c r="F457" t="s">
        <v>1288</v>
      </c>
      <c r="I457" t="s">
        <v>1485</v>
      </c>
      <c r="J457" t="s">
        <v>1486</v>
      </c>
      <c r="K457" t="s">
        <v>819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1285</v>
      </c>
      <c r="D458" t="s">
        <v>1286</v>
      </c>
      <c r="E458" t="s">
        <v>1287</v>
      </c>
      <c r="F458" t="s">
        <v>1288</v>
      </c>
      <c r="I458" t="s">
        <v>1487</v>
      </c>
      <c r="J458" t="s">
        <v>1488</v>
      </c>
      <c r="K458" t="s">
        <v>819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1285</v>
      </c>
      <c r="D459" t="s">
        <v>1286</v>
      </c>
      <c r="E459" t="s">
        <v>1287</v>
      </c>
      <c r="F459" t="s">
        <v>1288</v>
      </c>
      <c r="I459" t="s">
        <v>1489</v>
      </c>
      <c r="J459" t="s">
        <v>770</v>
      </c>
      <c r="K459" t="s">
        <v>819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1285</v>
      </c>
      <c r="D460" t="s">
        <v>1286</v>
      </c>
      <c r="E460" t="s">
        <v>1287</v>
      </c>
      <c r="F460" t="s">
        <v>1288</v>
      </c>
      <c r="I460" t="s">
        <v>1490</v>
      </c>
      <c r="J460" t="s">
        <v>1094</v>
      </c>
      <c r="K460" t="s">
        <v>819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1285</v>
      </c>
      <c r="D461" t="s">
        <v>1286</v>
      </c>
      <c r="E461" t="s">
        <v>1287</v>
      </c>
      <c r="F461" t="s">
        <v>1288</v>
      </c>
      <c r="I461" t="s">
        <v>1491</v>
      </c>
      <c r="J461" t="s">
        <v>1492</v>
      </c>
      <c r="K461" t="s">
        <v>819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1285</v>
      </c>
      <c r="D462" t="s">
        <v>1286</v>
      </c>
      <c r="E462" t="s">
        <v>1287</v>
      </c>
      <c r="F462" t="s">
        <v>1288</v>
      </c>
      <c r="I462" t="s">
        <v>1493</v>
      </c>
      <c r="J462" t="s">
        <v>1054</v>
      </c>
      <c r="K462" t="s">
        <v>819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1285</v>
      </c>
      <c r="D463" t="s">
        <v>1286</v>
      </c>
      <c r="E463" t="s">
        <v>1287</v>
      </c>
      <c r="F463" t="s">
        <v>1288</v>
      </c>
      <c r="I463" t="s">
        <v>1494</v>
      </c>
      <c r="J463" t="s">
        <v>1495</v>
      </c>
      <c r="K463" t="s">
        <v>819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1285</v>
      </c>
      <c r="D464" t="s">
        <v>1286</v>
      </c>
      <c r="E464" t="s">
        <v>1287</v>
      </c>
      <c r="F464" t="s">
        <v>1288</v>
      </c>
      <c r="I464" t="s">
        <v>1496</v>
      </c>
      <c r="J464" t="s">
        <v>1456</v>
      </c>
      <c r="K464" t="s">
        <v>819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1285</v>
      </c>
      <c r="D465" t="s">
        <v>1286</v>
      </c>
      <c r="E465" t="s">
        <v>1287</v>
      </c>
      <c r="F465" t="s">
        <v>1288</v>
      </c>
      <c r="I465" t="s">
        <v>1497</v>
      </c>
      <c r="J465" t="s">
        <v>1498</v>
      </c>
      <c r="K465" t="s">
        <v>819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1285</v>
      </c>
      <c r="D466" t="s">
        <v>1286</v>
      </c>
      <c r="E466" t="s">
        <v>1287</v>
      </c>
      <c r="F466" t="s">
        <v>1288</v>
      </c>
      <c r="I466" t="s">
        <v>1499</v>
      </c>
      <c r="J466" t="s">
        <v>1500</v>
      </c>
      <c r="K466" t="s">
        <v>819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1285</v>
      </c>
      <c r="D467" t="s">
        <v>1286</v>
      </c>
      <c r="E467" t="s">
        <v>1287</v>
      </c>
      <c r="F467" t="s">
        <v>1288</v>
      </c>
      <c r="I467" t="s">
        <v>1501</v>
      </c>
      <c r="J467" t="s">
        <v>977</v>
      </c>
      <c r="K467" t="s">
        <v>819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1285</v>
      </c>
      <c r="D468" t="s">
        <v>1286</v>
      </c>
      <c r="E468" t="s">
        <v>1287</v>
      </c>
      <c r="F468" t="s">
        <v>1288</v>
      </c>
      <c r="I468" t="s">
        <v>1502</v>
      </c>
      <c r="J468" t="s">
        <v>1503</v>
      </c>
      <c r="K468" t="s">
        <v>819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1285</v>
      </c>
      <c r="D469" t="s">
        <v>1286</v>
      </c>
      <c r="E469" t="s">
        <v>1287</v>
      </c>
      <c r="F469" t="s">
        <v>1288</v>
      </c>
      <c r="I469" t="s">
        <v>1504</v>
      </c>
      <c r="J469" t="s">
        <v>1505</v>
      </c>
      <c r="K469" t="s">
        <v>819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1285</v>
      </c>
      <c r="D470" t="s">
        <v>1286</v>
      </c>
      <c r="E470" t="s">
        <v>1287</v>
      </c>
      <c r="F470" t="s">
        <v>1288</v>
      </c>
      <c r="I470" t="s">
        <v>1506</v>
      </c>
      <c r="J470" t="s">
        <v>1507</v>
      </c>
      <c r="K470" t="s">
        <v>819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1285</v>
      </c>
      <c r="D471" t="s">
        <v>1286</v>
      </c>
      <c r="E471" t="s">
        <v>1287</v>
      </c>
      <c r="F471" t="s">
        <v>1288</v>
      </c>
      <c r="I471" t="s">
        <v>1010</v>
      </c>
      <c r="J471" t="s">
        <v>1508</v>
      </c>
      <c r="K471" t="s">
        <v>819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1285</v>
      </c>
      <c r="D472" t="s">
        <v>1286</v>
      </c>
      <c r="E472" t="s">
        <v>1287</v>
      </c>
      <c r="F472" t="s">
        <v>1288</v>
      </c>
      <c r="I472" t="s">
        <v>1509</v>
      </c>
      <c r="J472" t="s">
        <v>1109</v>
      </c>
      <c r="K472" t="s">
        <v>819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1285</v>
      </c>
      <c r="D473" t="s">
        <v>1286</v>
      </c>
      <c r="E473" t="s">
        <v>1287</v>
      </c>
      <c r="F473" t="s">
        <v>1288</v>
      </c>
      <c r="I473" t="s">
        <v>1510</v>
      </c>
      <c r="J473" t="s">
        <v>1071</v>
      </c>
      <c r="K473" t="s">
        <v>819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1285</v>
      </c>
      <c r="D474" t="s">
        <v>1286</v>
      </c>
      <c r="E474" t="s">
        <v>1287</v>
      </c>
      <c r="F474" t="s">
        <v>1288</v>
      </c>
      <c r="I474" t="s">
        <v>1511</v>
      </c>
      <c r="J474" t="s">
        <v>1063</v>
      </c>
      <c r="K474" t="s">
        <v>819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1285</v>
      </c>
      <c r="D475" t="s">
        <v>1286</v>
      </c>
      <c r="E475" t="s">
        <v>1287</v>
      </c>
      <c r="F475" t="s">
        <v>1288</v>
      </c>
      <c r="I475" t="s">
        <v>1512</v>
      </c>
      <c r="J475" t="s">
        <v>1513</v>
      </c>
      <c r="K475" t="s">
        <v>819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1285</v>
      </c>
      <c r="D476" t="s">
        <v>1286</v>
      </c>
      <c r="E476" t="s">
        <v>1287</v>
      </c>
      <c r="F476" t="s">
        <v>1288</v>
      </c>
      <c r="I476" t="s">
        <v>1514</v>
      </c>
      <c r="J476" t="s">
        <v>1515</v>
      </c>
      <c r="K476" t="s">
        <v>819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1285</v>
      </c>
      <c r="D477" t="s">
        <v>1286</v>
      </c>
      <c r="E477" t="s">
        <v>1287</v>
      </c>
      <c r="F477" t="s">
        <v>1288</v>
      </c>
      <c r="I477" t="s">
        <v>1516</v>
      </c>
      <c r="J477" t="s">
        <v>991</v>
      </c>
      <c r="K477" t="s">
        <v>819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1285</v>
      </c>
      <c r="D478" t="s">
        <v>1286</v>
      </c>
      <c r="E478" t="s">
        <v>1287</v>
      </c>
      <c r="F478" t="s">
        <v>1288</v>
      </c>
      <c r="I478" t="s">
        <v>1517</v>
      </c>
      <c r="J478" t="s">
        <v>1518</v>
      </c>
      <c r="K478" t="s">
        <v>819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1285</v>
      </c>
      <c r="D479" t="s">
        <v>1286</v>
      </c>
      <c r="E479" t="s">
        <v>1287</v>
      </c>
      <c r="F479" t="s">
        <v>1288</v>
      </c>
      <c r="I479" t="s">
        <v>1519</v>
      </c>
      <c r="J479" t="s">
        <v>1520</v>
      </c>
      <c r="K479" t="s">
        <v>819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1285</v>
      </c>
      <c r="D480" t="s">
        <v>1286</v>
      </c>
      <c r="E480" t="s">
        <v>1287</v>
      </c>
      <c r="F480" t="s">
        <v>1288</v>
      </c>
      <c r="I480" t="s">
        <v>1521</v>
      </c>
      <c r="J480" t="s">
        <v>1522</v>
      </c>
      <c r="K480" t="s">
        <v>819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1285</v>
      </c>
      <c r="D481" t="s">
        <v>1286</v>
      </c>
      <c r="E481" t="s">
        <v>1287</v>
      </c>
      <c r="F481" t="s">
        <v>1288</v>
      </c>
      <c r="I481" t="s">
        <v>1523</v>
      </c>
      <c r="J481" t="s">
        <v>1469</v>
      </c>
      <c r="K481" t="s">
        <v>819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1285</v>
      </c>
      <c r="D482" t="s">
        <v>1286</v>
      </c>
      <c r="E482" t="s">
        <v>1287</v>
      </c>
      <c r="F482" t="s">
        <v>1288</v>
      </c>
      <c r="I482" t="s">
        <v>1524</v>
      </c>
      <c r="J482" t="s">
        <v>1071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1525</v>
      </c>
      <c r="D483" t="s">
        <v>1526</v>
      </c>
      <c r="E483" t="s">
        <v>1527</v>
      </c>
      <c r="F483" t="s">
        <v>1528</v>
      </c>
      <c r="I483" t="s">
        <v>1529</v>
      </c>
      <c r="J483" t="s">
        <v>1530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1525</v>
      </c>
      <c r="D484" t="s">
        <v>1526</v>
      </c>
      <c r="E484" t="s">
        <v>1527</v>
      </c>
      <c r="F484" t="s">
        <v>1528</v>
      </c>
      <c r="I484" t="s">
        <v>1531</v>
      </c>
      <c r="J484" t="s">
        <v>1532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1525</v>
      </c>
      <c r="D485" t="s">
        <v>1526</v>
      </c>
      <c r="E485" t="s">
        <v>1527</v>
      </c>
      <c r="F485" t="s">
        <v>1528</v>
      </c>
      <c r="I485" t="s">
        <v>1533</v>
      </c>
      <c r="J485" t="s">
        <v>1534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1525</v>
      </c>
      <c r="D486" t="s">
        <v>1526</v>
      </c>
      <c r="E486" t="s">
        <v>1527</v>
      </c>
      <c r="F486" t="s">
        <v>1528</v>
      </c>
      <c r="I486" t="s">
        <v>1535</v>
      </c>
      <c r="J486" t="s">
        <v>861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1525</v>
      </c>
      <c r="D487" t="s">
        <v>1526</v>
      </c>
      <c r="E487" t="s">
        <v>1527</v>
      </c>
      <c r="F487" t="s">
        <v>1528</v>
      </c>
      <c r="I487" t="s">
        <v>1536</v>
      </c>
      <c r="J487" t="s">
        <v>748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1525</v>
      </c>
      <c r="D488" t="s">
        <v>1526</v>
      </c>
      <c r="E488" t="s">
        <v>1527</v>
      </c>
      <c r="F488" t="s">
        <v>1528</v>
      </c>
      <c r="I488" t="s">
        <v>1537</v>
      </c>
      <c r="J488" t="s">
        <v>770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1525</v>
      </c>
      <c r="D489" t="s">
        <v>1526</v>
      </c>
      <c r="E489" t="s">
        <v>1527</v>
      </c>
      <c r="F489" t="s">
        <v>1528</v>
      </c>
      <c r="I489" t="s">
        <v>1538</v>
      </c>
      <c r="J489" t="s">
        <v>1397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1525</v>
      </c>
      <c r="D490" t="s">
        <v>1526</v>
      </c>
      <c r="E490" t="s">
        <v>1527</v>
      </c>
      <c r="F490" t="s">
        <v>1528</v>
      </c>
      <c r="I490" t="s">
        <v>1539</v>
      </c>
      <c r="J490" t="s">
        <v>1540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1525</v>
      </c>
      <c r="D491" t="s">
        <v>1526</v>
      </c>
      <c r="E491" t="s">
        <v>1527</v>
      </c>
      <c r="F491" t="s">
        <v>1528</v>
      </c>
      <c r="I491" t="s">
        <v>1541</v>
      </c>
      <c r="J491" t="s">
        <v>1443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1525</v>
      </c>
      <c r="D492" t="s">
        <v>1526</v>
      </c>
      <c r="E492" t="s">
        <v>1527</v>
      </c>
      <c r="F492" t="s">
        <v>1528</v>
      </c>
      <c r="I492" t="s">
        <v>1542</v>
      </c>
      <c r="J492" t="s">
        <v>779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1525</v>
      </c>
      <c r="D493" t="s">
        <v>1526</v>
      </c>
      <c r="E493" t="s">
        <v>1527</v>
      </c>
      <c r="F493" t="s">
        <v>1528</v>
      </c>
      <c r="I493" t="s">
        <v>1543</v>
      </c>
      <c r="J493" t="s">
        <v>1151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1525</v>
      </c>
      <c r="D494" t="s">
        <v>1526</v>
      </c>
      <c r="E494" t="s">
        <v>1527</v>
      </c>
      <c r="F494" t="s">
        <v>1528</v>
      </c>
      <c r="I494" t="s">
        <v>1544</v>
      </c>
      <c r="J494" t="s">
        <v>1545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1525</v>
      </c>
      <c r="D495" t="s">
        <v>1526</v>
      </c>
      <c r="E495" t="s">
        <v>1527</v>
      </c>
      <c r="F495" t="s">
        <v>1528</v>
      </c>
      <c r="I495" t="s">
        <v>1011</v>
      </c>
      <c r="J495" t="s">
        <v>1546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1525</v>
      </c>
      <c r="D496" t="s">
        <v>1526</v>
      </c>
      <c r="E496" t="s">
        <v>1527</v>
      </c>
      <c r="F496" t="s">
        <v>1528</v>
      </c>
      <c r="I496" t="s">
        <v>1547</v>
      </c>
      <c r="J496" t="s">
        <v>853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1525</v>
      </c>
      <c r="D497" t="s">
        <v>1526</v>
      </c>
      <c r="E497" t="s">
        <v>1527</v>
      </c>
      <c r="F497" t="s">
        <v>1528</v>
      </c>
      <c r="I497" t="s">
        <v>1548</v>
      </c>
      <c r="J497" t="s">
        <v>1549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1525</v>
      </c>
      <c r="D498" t="s">
        <v>1526</v>
      </c>
      <c r="E498" t="s">
        <v>1527</v>
      </c>
      <c r="F498" t="s">
        <v>1528</v>
      </c>
      <c r="I498" t="s">
        <v>1550</v>
      </c>
      <c r="J498" t="s">
        <v>1100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1525</v>
      </c>
      <c r="D499" t="s">
        <v>1526</v>
      </c>
      <c r="E499" t="s">
        <v>1527</v>
      </c>
      <c r="F499" t="s">
        <v>1528</v>
      </c>
      <c r="I499" t="s">
        <v>1551</v>
      </c>
      <c r="J499" t="s">
        <v>1552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1525</v>
      </c>
      <c r="D500" t="s">
        <v>1526</v>
      </c>
      <c r="E500" t="s">
        <v>1527</v>
      </c>
      <c r="F500" t="s">
        <v>1528</v>
      </c>
      <c r="I500" t="s">
        <v>1553</v>
      </c>
      <c r="J500" t="s">
        <v>764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1525</v>
      </c>
      <c r="D501" t="s">
        <v>1526</v>
      </c>
      <c r="E501" t="s">
        <v>1527</v>
      </c>
      <c r="F501" t="s">
        <v>1528</v>
      </c>
      <c r="I501" t="s">
        <v>1554</v>
      </c>
      <c r="J501" t="s">
        <v>1555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1525</v>
      </c>
      <c r="D502" t="s">
        <v>1526</v>
      </c>
      <c r="E502" t="s">
        <v>1527</v>
      </c>
      <c r="F502" t="s">
        <v>1528</v>
      </c>
      <c r="I502" t="s">
        <v>1556</v>
      </c>
      <c r="J502" t="s">
        <v>1372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1525</v>
      </c>
      <c r="D503" t="s">
        <v>1526</v>
      </c>
      <c r="E503" t="s">
        <v>1527</v>
      </c>
      <c r="F503" t="s">
        <v>1528</v>
      </c>
      <c r="I503" t="s">
        <v>1557</v>
      </c>
      <c r="J503" t="s">
        <v>1558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1525</v>
      </c>
      <c r="D504" t="s">
        <v>1526</v>
      </c>
      <c r="E504" t="s">
        <v>1527</v>
      </c>
      <c r="F504" t="s">
        <v>1528</v>
      </c>
      <c r="I504" t="s">
        <v>1559</v>
      </c>
      <c r="J504" t="s">
        <v>1560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1525</v>
      </c>
      <c r="D505" t="s">
        <v>1526</v>
      </c>
      <c r="E505" t="s">
        <v>1527</v>
      </c>
      <c r="F505" t="s">
        <v>1528</v>
      </c>
      <c r="I505" t="s">
        <v>1011</v>
      </c>
      <c r="J505" t="s">
        <v>1561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1525</v>
      </c>
      <c r="D506" t="s">
        <v>1526</v>
      </c>
      <c r="E506" t="s">
        <v>1527</v>
      </c>
      <c r="F506" t="s">
        <v>1528</v>
      </c>
      <c r="I506" t="s">
        <v>1562</v>
      </c>
      <c r="J506" t="s">
        <v>1563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1525</v>
      </c>
      <c r="D507" t="s">
        <v>1526</v>
      </c>
      <c r="E507" t="s">
        <v>1527</v>
      </c>
      <c r="F507" t="s">
        <v>1528</v>
      </c>
      <c r="I507" t="s">
        <v>1564</v>
      </c>
      <c r="J507" t="s">
        <v>1008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1525</v>
      </c>
      <c r="D508" t="s">
        <v>1526</v>
      </c>
      <c r="E508" t="s">
        <v>1527</v>
      </c>
      <c r="F508" t="s">
        <v>1528</v>
      </c>
      <c r="I508" t="s">
        <v>1565</v>
      </c>
      <c r="J508" t="s">
        <v>1566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1525</v>
      </c>
      <c r="D509" t="s">
        <v>1526</v>
      </c>
      <c r="E509" t="s">
        <v>1527</v>
      </c>
      <c r="F509" t="s">
        <v>1528</v>
      </c>
      <c r="I509" t="s">
        <v>1567</v>
      </c>
      <c r="J509" t="s">
        <v>1568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1525</v>
      </c>
      <c r="D510" t="s">
        <v>1526</v>
      </c>
      <c r="E510" t="s">
        <v>1527</v>
      </c>
      <c r="F510" t="s">
        <v>1528</v>
      </c>
      <c r="I510" t="s">
        <v>1569</v>
      </c>
      <c r="J510" t="s">
        <v>985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1525</v>
      </c>
      <c r="D511" t="s">
        <v>1526</v>
      </c>
      <c r="E511" t="s">
        <v>1527</v>
      </c>
      <c r="F511" t="s">
        <v>1528</v>
      </c>
      <c r="I511" t="s">
        <v>1570</v>
      </c>
      <c r="J511" t="s">
        <v>985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1525</v>
      </c>
      <c r="D512" t="s">
        <v>1526</v>
      </c>
      <c r="E512" t="s">
        <v>1527</v>
      </c>
      <c r="F512" t="s">
        <v>1528</v>
      </c>
      <c r="I512" t="s">
        <v>1571</v>
      </c>
      <c r="J512" t="s">
        <v>1227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1525</v>
      </c>
      <c r="D513" t="s">
        <v>1526</v>
      </c>
      <c r="E513" t="s">
        <v>1527</v>
      </c>
      <c r="F513" t="s">
        <v>1528</v>
      </c>
      <c r="I513" t="s">
        <v>1312</v>
      </c>
      <c r="J513" t="s">
        <v>1454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1525</v>
      </c>
      <c r="D514" t="s">
        <v>1526</v>
      </c>
      <c r="E514" t="s">
        <v>1527</v>
      </c>
      <c r="F514" t="s">
        <v>1528</v>
      </c>
      <c r="I514" t="s">
        <v>1572</v>
      </c>
      <c r="J514" t="s">
        <v>859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1525</v>
      </c>
      <c r="D515" t="s">
        <v>1526</v>
      </c>
      <c r="E515" t="s">
        <v>1527</v>
      </c>
      <c r="F515" t="s">
        <v>1528</v>
      </c>
      <c r="I515" t="s">
        <v>1573</v>
      </c>
      <c r="J515" t="s">
        <v>1266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1525</v>
      </c>
      <c r="D516" t="s">
        <v>1526</v>
      </c>
      <c r="E516" t="s">
        <v>1527</v>
      </c>
      <c r="F516" t="s">
        <v>1528</v>
      </c>
      <c r="I516" t="s">
        <v>1574</v>
      </c>
      <c r="J516" t="s">
        <v>1575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1525</v>
      </c>
      <c r="D517" t="s">
        <v>1526</v>
      </c>
      <c r="E517" t="s">
        <v>1527</v>
      </c>
      <c r="F517" t="s">
        <v>1528</v>
      </c>
      <c r="I517" t="s">
        <v>1046</v>
      </c>
      <c r="J517" t="s">
        <v>1094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1525</v>
      </c>
      <c r="D518" t="s">
        <v>1526</v>
      </c>
      <c r="E518" t="s">
        <v>1527</v>
      </c>
      <c r="F518" t="s">
        <v>1528</v>
      </c>
      <c r="I518" t="s">
        <v>1141</v>
      </c>
      <c r="J518" t="s">
        <v>1114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1525</v>
      </c>
      <c r="D519" t="s">
        <v>1526</v>
      </c>
      <c r="E519" t="s">
        <v>1527</v>
      </c>
      <c r="F519" t="s">
        <v>1528</v>
      </c>
      <c r="I519" t="s">
        <v>1576</v>
      </c>
      <c r="J519" t="s">
        <v>1577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1525</v>
      </c>
      <c r="D520" t="s">
        <v>1526</v>
      </c>
      <c r="E520" t="s">
        <v>1527</v>
      </c>
      <c r="F520" t="s">
        <v>1528</v>
      </c>
      <c r="I520" t="s">
        <v>1578</v>
      </c>
      <c r="J520" t="s">
        <v>1411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1525</v>
      </c>
      <c r="D521" t="s">
        <v>1526</v>
      </c>
      <c r="E521" t="s">
        <v>1527</v>
      </c>
      <c r="F521" t="s">
        <v>1528</v>
      </c>
      <c r="I521" t="s">
        <v>1579</v>
      </c>
      <c r="J521" t="s">
        <v>1011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1525</v>
      </c>
      <c r="D522" t="s">
        <v>1526</v>
      </c>
      <c r="E522" t="s">
        <v>1527</v>
      </c>
      <c r="F522" t="s">
        <v>1528</v>
      </c>
      <c r="I522" t="s">
        <v>1580</v>
      </c>
      <c r="J522" t="s">
        <v>1581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1525</v>
      </c>
      <c r="D523" t="s">
        <v>1526</v>
      </c>
      <c r="E523" t="s">
        <v>1527</v>
      </c>
      <c r="F523" t="s">
        <v>1528</v>
      </c>
      <c r="I523" t="s">
        <v>1582</v>
      </c>
      <c r="J523" t="s">
        <v>1583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1525</v>
      </c>
      <c r="D524" t="s">
        <v>1526</v>
      </c>
      <c r="E524" t="s">
        <v>1527</v>
      </c>
      <c r="F524" t="s">
        <v>1528</v>
      </c>
      <c r="I524" t="s">
        <v>1584</v>
      </c>
      <c r="J524" t="s">
        <v>1585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1525</v>
      </c>
      <c r="D525" t="s">
        <v>1526</v>
      </c>
      <c r="E525" t="s">
        <v>1527</v>
      </c>
      <c r="F525" t="s">
        <v>1528</v>
      </c>
      <c r="I525" t="s">
        <v>1586</v>
      </c>
      <c r="J525" t="s">
        <v>1172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1525</v>
      </c>
      <c r="D526" t="s">
        <v>1526</v>
      </c>
      <c r="E526" t="s">
        <v>1527</v>
      </c>
      <c r="F526" t="s">
        <v>1528</v>
      </c>
      <c r="I526" t="s">
        <v>1587</v>
      </c>
      <c r="J526" t="s">
        <v>1588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1525</v>
      </c>
      <c r="D527" t="s">
        <v>1526</v>
      </c>
      <c r="E527" t="s">
        <v>1527</v>
      </c>
      <c r="F527" t="s">
        <v>1528</v>
      </c>
      <c r="I527" t="s">
        <v>1589</v>
      </c>
      <c r="J527" t="s">
        <v>920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1525</v>
      </c>
      <c r="D528" t="s">
        <v>1526</v>
      </c>
      <c r="E528" t="s">
        <v>1527</v>
      </c>
      <c r="F528" t="s">
        <v>1528</v>
      </c>
      <c r="I528" t="s">
        <v>1590</v>
      </c>
      <c r="J528" t="s">
        <v>1426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1525</v>
      </c>
      <c r="D529" t="s">
        <v>1526</v>
      </c>
      <c r="E529" t="s">
        <v>1527</v>
      </c>
      <c r="F529" t="s">
        <v>1528</v>
      </c>
      <c r="I529" t="s">
        <v>1591</v>
      </c>
      <c r="J529" t="s">
        <v>1592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1525</v>
      </c>
      <c r="D530" t="s">
        <v>1526</v>
      </c>
      <c r="E530" t="s">
        <v>1527</v>
      </c>
      <c r="F530" t="s">
        <v>1528</v>
      </c>
      <c r="I530" t="s">
        <v>1593</v>
      </c>
      <c r="J530" t="s">
        <v>1134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1525</v>
      </c>
      <c r="D531" t="s">
        <v>1526</v>
      </c>
      <c r="E531" t="s">
        <v>1527</v>
      </c>
      <c r="F531" t="s">
        <v>1528</v>
      </c>
      <c r="I531" t="s">
        <v>1594</v>
      </c>
      <c r="J531" t="s">
        <v>1595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1525</v>
      </c>
      <c r="D532" t="s">
        <v>1526</v>
      </c>
      <c r="E532" t="s">
        <v>1527</v>
      </c>
      <c r="F532" t="s">
        <v>1528</v>
      </c>
      <c r="I532" t="s">
        <v>1596</v>
      </c>
      <c r="J532" t="s">
        <v>1031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1525</v>
      </c>
      <c r="D533" t="s">
        <v>1526</v>
      </c>
      <c r="E533" t="s">
        <v>1527</v>
      </c>
      <c r="F533" t="s">
        <v>1528</v>
      </c>
      <c r="I533" t="s">
        <v>1597</v>
      </c>
      <c r="J533" t="s">
        <v>1063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1525</v>
      </c>
      <c r="D534" t="s">
        <v>1526</v>
      </c>
      <c r="E534" t="s">
        <v>1527</v>
      </c>
      <c r="F534" t="s">
        <v>1528</v>
      </c>
      <c r="I534" t="s">
        <v>1128</v>
      </c>
      <c r="J534" t="s">
        <v>957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1525</v>
      </c>
      <c r="D535" t="s">
        <v>1526</v>
      </c>
      <c r="E535" t="s">
        <v>1527</v>
      </c>
      <c r="F535" t="s">
        <v>1528</v>
      </c>
      <c r="I535" t="s">
        <v>1598</v>
      </c>
      <c r="J535" t="s">
        <v>1599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1525</v>
      </c>
      <c r="D536" t="s">
        <v>1526</v>
      </c>
      <c r="E536" t="s">
        <v>1527</v>
      </c>
      <c r="F536" t="s">
        <v>1528</v>
      </c>
      <c r="I536" t="s">
        <v>1400</v>
      </c>
      <c r="J536" t="s">
        <v>1600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1601</v>
      </c>
      <c r="D537" t="s">
        <v>1602</v>
      </c>
      <c r="E537" t="s">
        <v>1603</v>
      </c>
      <c r="F537" t="s">
        <v>1604</v>
      </c>
      <c r="I537" t="s">
        <v>1605</v>
      </c>
      <c r="J537" t="s">
        <v>1606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1601</v>
      </c>
      <c r="D538" t="s">
        <v>1602</v>
      </c>
      <c r="E538" t="s">
        <v>1603</v>
      </c>
      <c r="F538" t="s">
        <v>1604</v>
      </c>
      <c r="I538" t="s">
        <v>1607</v>
      </c>
      <c r="J538" t="s">
        <v>1608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1601</v>
      </c>
      <c r="D539" t="s">
        <v>1602</v>
      </c>
      <c r="E539" t="s">
        <v>1603</v>
      </c>
      <c r="F539" t="s">
        <v>1604</v>
      </c>
      <c r="I539" t="s">
        <v>1064</v>
      </c>
      <c r="J539" t="s">
        <v>1609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1601</v>
      </c>
      <c r="D540" t="s">
        <v>1602</v>
      </c>
      <c r="E540" t="s">
        <v>1603</v>
      </c>
      <c r="F540" t="s">
        <v>1604</v>
      </c>
      <c r="I540" t="s">
        <v>1610</v>
      </c>
      <c r="J540" t="s">
        <v>906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1601</v>
      </c>
      <c r="D541" t="s">
        <v>1602</v>
      </c>
      <c r="E541" t="s">
        <v>1603</v>
      </c>
      <c r="F541" t="s">
        <v>1604</v>
      </c>
      <c r="I541" t="s">
        <v>1611</v>
      </c>
      <c r="J541" t="s">
        <v>1612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1601</v>
      </c>
      <c r="D542" t="s">
        <v>1602</v>
      </c>
      <c r="E542" t="s">
        <v>1603</v>
      </c>
      <c r="F542" t="s">
        <v>1604</v>
      </c>
      <c r="I542" t="s">
        <v>1613</v>
      </c>
      <c r="J542" t="s">
        <v>1112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1601</v>
      </c>
      <c r="D543" t="s">
        <v>1602</v>
      </c>
      <c r="E543" t="s">
        <v>1603</v>
      </c>
      <c r="F543" t="s">
        <v>1604</v>
      </c>
      <c r="I543" t="s">
        <v>1614</v>
      </c>
      <c r="J543" t="s">
        <v>1615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1601</v>
      </c>
      <c r="D544" t="s">
        <v>1602</v>
      </c>
      <c r="E544" t="s">
        <v>1603</v>
      </c>
      <c r="F544" t="s">
        <v>1604</v>
      </c>
      <c r="I544" t="s">
        <v>1616</v>
      </c>
      <c r="J544" t="s">
        <v>1617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1601</v>
      </c>
      <c r="D545" t="s">
        <v>1602</v>
      </c>
      <c r="E545" t="s">
        <v>1603</v>
      </c>
      <c r="F545" t="s">
        <v>1604</v>
      </c>
      <c r="I545" t="s">
        <v>1618</v>
      </c>
      <c r="J545" t="s">
        <v>787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1601</v>
      </c>
      <c r="D546" t="s">
        <v>1602</v>
      </c>
      <c r="E546" t="s">
        <v>1603</v>
      </c>
      <c r="F546" t="s">
        <v>1604</v>
      </c>
      <c r="I546" t="s">
        <v>1619</v>
      </c>
      <c r="J546" t="s">
        <v>1620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1601</v>
      </c>
      <c r="D547" t="s">
        <v>1602</v>
      </c>
      <c r="E547" t="s">
        <v>1603</v>
      </c>
      <c r="F547" t="s">
        <v>1604</v>
      </c>
      <c r="I547" t="s">
        <v>1621</v>
      </c>
      <c r="J547" t="s">
        <v>1622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1601</v>
      </c>
      <c r="D548" t="s">
        <v>1602</v>
      </c>
      <c r="E548" t="s">
        <v>1603</v>
      </c>
      <c r="F548" t="s">
        <v>1604</v>
      </c>
      <c r="I548" t="s">
        <v>1623</v>
      </c>
      <c r="J548" t="s">
        <v>1624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1601</v>
      </c>
      <c r="D549" t="s">
        <v>1602</v>
      </c>
      <c r="E549" t="s">
        <v>1603</v>
      </c>
      <c r="F549" t="s">
        <v>1604</v>
      </c>
      <c r="I549" t="s">
        <v>1625</v>
      </c>
      <c r="J549" t="s">
        <v>973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1601</v>
      </c>
      <c r="D550" t="s">
        <v>1602</v>
      </c>
      <c r="E550" t="s">
        <v>1603</v>
      </c>
      <c r="F550" t="s">
        <v>1604</v>
      </c>
      <c r="I550" t="s">
        <v>1626</v>
      </c>
      <c r="J550" t="s">
        <v>1627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1601</v>
      </c>
      <c r="D551" t="s">
        <v>1602</v>
      </c>
      <c r="E551" t="s">
        <v>1603</v>
      </c>
      <c r="F551" t="s">
        <v>1604</v>
      </c>
      <c r="I551" t="s">
        <v>1628</v>
      </c>
      <c r="J551" t="s">
        <v>1492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1601</v>
      </c>
      <c r="D552" t="s">
        <v>1602</v>
      </c>
      <c r="E552" t="s">
        <v>1603</v>
      </c>
      <c r="F552" t="s">
        <v>1604</v>
      </c>
      <c r="I552" t="s">
        <v>1629</v>
      </c>
      <c r="J552" t="s">
        <v>1397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1601</v>
      </c>
      <c r="D553" t="s">
        <v>1602</v>
      </c>
      <c r="E553" t="s">
        <v>1603</v>
      </c>
      <c r="F553" t="s">
        <v>1604</v>
      </c>
      <c r="I553" t="s">
        <v>1630</v>
      </c>
      <c r="J553" t="s">
        <v>1631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1601</v>
      </c>
      <c r="D554" t="s">
        <v>1602</v>
      </c>
      <c r="E554" t="s">
        <v>1603</v>
      </c>
      <c r="F554" t="s">
        <v>1604</v>
      </c>
      <c r="I554" t="s">
        <v>1632</v>
      </c>
      <c r="J554" t="s">
        <v>779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1601</v>
      </c>
      <c r="D555" t="s">
        <v>1602</v>
      </c>
      <c r="E555" t="s">
        <v>1603</v>
      </c>
      <c r="F555" t="s">
        <v>1604</v>
      </c>
      <c r="I555" t="s">
        <v>1633</v>
      </c>
      <c r="J555" t="s">
        <v>1634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1601</v>
      </c>
      <c r="D556" t="s">
        <v>1602</v>
      </c>
      <c r="E556" t="s">
        <v>1603</v>
      </c>
      <c r="F556" t="s">
        <v>1604</v>
      </c>
      <c r="I556" t="s">
        <v>1635</v>
      </c>
      <c r="J556" t="s">
        <v>1636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1601</v>
      </c>
      <c r="D557" t="s">
        <v>1602</v>
      </c>
      <c r="E557" t="s">
        <v>1603</v>
      </c>
      <c r="F557" t="s">
        <v>1604</v>
      </c>
      <c r="I557" t="s">
        <v>1637</v>
      </c>
      <c r="J557" t="s">
        <v>929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1601</v>
      </c>
      <c r="D558" t="s">
        <v>1602</v>
      </c>
      <c r="E558" t="s">
        <v>1603</v>
      </c>
      <c r="F558" t="s">
        <v>1604</v>
      </c>
      <c r="I558" t="s">
        <v>1638</v>
      </c>
      <c r="J558" t="s">
        <v>1639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1601</v>
      </c>
      <c r="D559" t="s">
        <v>1602</v>
      </c>
      <c r="E559" t="s">
        <v>1603</v>
      </c>
      <c r="F559" t="s">
        <v>1604</v>
      </c>
      <c r="I559" t="s">
        <v>1640</v>
      </c>
      <c r="J559" t="s">
        <v>1641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1601</v>
      </c>
      <c r="D560" t="s">
        <v>1602</v>
      </c>
      <c r="E560" t="s">
        <v>1603</v>
      </c>
      <c r="F560" t="s">
        <v>1604</v>
      </c>
      <c r="I560" t="s">
        <v>1642</v>
      </c>
      <c r="J560" t="s">
        <v>1338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1601</v>
      </c>
      <c r="D561" t="s">
        <v>1602</v>
      </c>
      <c r="E561" t="s">
        <v>1603</v>
      </c>
      <c r="F561" t="s">
        <v>1604</v>
      </c>
      <c r="I561" t="s">
        <v>1643</v>
      </c>
      <c r="J561" t="s">
        <v>1407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1601</v>
      </c>
      <c r="D562" t="s">
        <v>1602</v>
      </c>
      <c r="E562" t="s">
        <v>1603</v>
      </c>
      <c r="F562" t="s">
        <v>1604</v>
      </c>
      <c r="I562" t="s">
        <v>1644</v>
      </c>
      <c r="J562" t="s">
        <v>1645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1601</v>
      </c>
      <c r="D563" t="s">
        <v>1602</v>
      </c>
      <c r="E563" t="s">
        <v>1603</v>
      </c>
      <c r="F563" t="s">
        <v>1604</v>
      </c>
      <c r="I563" t="s">
        <v>1646</v>
      </c>
      <c r="J563" t="s">
        <v>1647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1601</v>
      </c>
      <c r="D564" t="s">
        <v>1602</v>
      </c>
      <c r="E564" t="s">
        <v>1603</v>
      </c>
      <c r="F564" t="s">
        <v>1604</v>
      </c>
      <c r="I564" t="s">
        <v>1648</v>
      </c>
      <c r="J564" t="s">
        <v>778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1601</v>
      </c>
      <c r="D565" t="s">
        <v>1602</v>
      </c>
      <c r="E565" t="s">
        <v>1603</v>
      </c>
      <c r="F565" t="s">
        <v>1604</v>
      </c>
      <c r="I565" t="s">
        <v>1649</v>
      </c>
      <c r="J565" t="s">
        <v>1615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1601</v>
      </c>
      <c r="D566" t="s">
        <v>1602</v>
      </c>
      <c r="E566" t="s">
        <v>1603</v>
      </c>
      <c r="F566" t="s">
        <v>1604</v>
      </c>
      <c r="I566" t="s">
        <v>1650</v>
      </c>
      <c r="J566" t="s">
        <v>1651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1601</v>
      </c>
      <c r="D567" t="s">
        <v>1602</v>
      </c>
      <c r="E567" t="s">
        <v>1603</v>
      </c>
      <c r="F567" t="s">
        <v>1604</v>
      </c>
      <c r="I567" t="s">
        <v>1652</v>
      </c>
      <c r="J567" t="s">
        <v>1653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1601</v>
      </c>
      <c r="D568" t="s">
        <v>1602</v>
      </c>
      <c r="E568" t="s">
        <v>1603</v>
      </c>
      <c r="F568" t="s">
        <v>1604</v>
      </c>
      <c r="I568" t="s">
        <v>1654</v>
      </c>
      <c r="J568" t="s">
        <v>973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1601</v>
      </c>
      <c r="D569" t="s">
        <v>1602</v>
      </c>
      <c r="E569" t="s">
        <v>1603</v>
      </c>
      <c r="F569" t="s">
        <v>1604</v>
      </c>
      <c r="I569" t="s">
        <v>1655</v>
      </c>
      <c r="J569" t="s">
        <v>1656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1601</v>
      </c>
      <c r="D570" t="s">
        <v>1602</v>
      </c>
      <c r="E570" t="s">
        <v>1603</v>
      </c>
      <c r="F570" t="s">
        <v>1604</v>
      </c>
      <c r="I570" t="s">
        <v>1657</v>
      </c>
      <c r="J570" t="s">
        <v>1658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1601</v>
      </c>
      <c r="D571" t="s">
        <v>1602</v>
      </c>
      <c r="E571" t="s">
        <v>1603</v>
      </c>
      <c r="F571" t="s">
        <v>1604</v>
      </c>
      <c r="I571" t="s">
        <v>1659</v>
      </c>
      <c r="J571" t="s">
        <v>1660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1601</v>
      </c>
      <c r="D572" t="s">
        <v>1602</v>
      </c>
      <c r="E572" t="s">
        <v>1603</v>
      </c>
      <c r="F572" t="s">
        <v>1604</v>
      </c>
      <c r="I572" t="s">
        <v>1661</v>
      </c>
      <c r="J572" t="s">
        <v>1662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1601</v>
      </c>
      <c r="D573" t="s">
        <v>1602</v>
      </c>
      <c r="E573" t="s">
        <v>1603</v>
      </c>
      <c r="F573" t="s">
        <v>1604</v>
      </c>
      <c r="I573" t="s">
        <v>1654</v>
      </c>
      <c r="J573" t="s">
        <v>1663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1601</v>
      </c>
      <c r="D574" t="s">
        <v>1602</v>
      </c>
      <c r="E574" t="s">
        <v>1603</v>
      </c>
      <c r="F574" t="s">
        <v>1604</v>
      </c>
      <c r="I574" t="s">
        <v>1664</v>
      </c>
      <c r="J574" t="s">
        <v>979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1601</v>
      </c>
      <c r="D575" t="s">
        <v>1602</v>
      </c>
      <c r="E575" t="s">
        <v>1603</v>
      </c>
      <c r="F575" t="s">
        <v>1604</v>
      </c>
      <c r="I575" t="s">
        <v>1665</v>
      </c>
      <c r="J575" t="s">
        <v>906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1601</v>
      </c>
      <c r="D576" t="s">
        <v>1602</v>
      </c>
      <c r="E576" t="s">
        <v>1603</v>
      </c>
      <c r="F576" t="s">
        <v>1604</v>
      </c>
      <c r="I576" t="s">
        <v>1666</v>
      </c>
      <c r="J576" t="s">
        <v>1309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1601</v>
      </c>
      <c r="D577" t="s">
        <v>1602</v>
      </c>
      <c r="E577" t="s">
        <v>1603</v>
      </c>
      <c r="F577" t="s">
        <v>1604</v>
      </c>
      <c r="I577" t="s">
        <v>1667</v>
      </c>
      <c r="J577" t="s">
        <v>1668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1601</v>
      </c>
      <c r="D578" t="s">
        <v>1602</v>
      </c>
      <c r="E578" t="s">
        <v>1603</v>
      </c>
      <c r="F578" t="s">
        <v>1604</v>
      </c>
      <c r="I578" t="s">
        <v>1669</v>
      </c>
      <c r="J578" t="s">
        <v>1397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1601</v>
      </c>
      <c r="D579" t="s">
        <v>1602</v>
      </c>
      <c r="E579" t="s">
        <v>1603</v>
      </c>
      <c r="F579" t="s">
        <v>1604</v>
      </c>
      <c r="I579" t="s">
        <v>1670</v>
      </c>
      <c r="J579" t="s">
        <v>1671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1601</v>
      </c>
      <c r="D580" t="s">
        <v>1602</v>
      </c>
      <c r="E580" t="s">
        <v>1603</v>
      </c>
      <c r="F580" t="s">
        <v>1604</v>
      </c>
      <c r="I580" t="s">
        <v>1672</v>
      </c>
      <c r="J580" t="s">
        <v>764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1601</v>
      </c>
      <c r="D581" t="s">
        <v>1602</v>
      </c>
      <c r="E581" t="s">
        <v>1603</v>
      </c>
      <c r="F581" t="s">
        <v>1604</v>
      </c>
      <c r="I581" t="s">
        <v>1673</v>
      </c>
      <c r="J581" t="s">
        <v>1674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1601</v>
      </c>
      <c r="D582" t="s">
        <v>1602</v>
      </c>
      <c r="E582" t="s">
        <v>1603</v>
      </c>
      <c r="F582" t="s">
        <v>1604</v>
      </c>
      <c r="I582" t="s">
        <v>1675</v>
      </c>
      <c r="J582" t="s">
        <v>906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1601</v>
      </c>
      <c r="D583" t="s">
        <v>1602</v>
      </c>
      <c r="E583" t="s">
        <v>1603</v>
      </c>
      <c r="F583" t="s">
        <v>1604</v>
      </c>
      <c r="I583" t="s">
        <v>1676</v>
      </c>
      <c r="J583" t="s">
        <v>1677</v>
      </c>
      <c r="K583" t="s">
        <v>819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1601</v>
      </c>
      <c r="D584" t="s">
        <v>1602</v>
      </c>
      <c r="E584" t="s">
        <v>1603</v>
      </c>
      <c r="F584" t="s">
        <v>1604</v>
      </c>
      <c r="I584" t="s">
        <v>1678</v>
      </c>
      <c r="J584" t="s">
        <v>1679</v>
      </c>
      <c r="K584" t="s">
        <v>819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1601</v>
      </c>
      <c r="D585" t="s">
        <v>1602</v>
      </c>
      <c r="E585" t="s">
        <v>1603</v>
      </c>
      <c r="F585" t="s">
        <v>1604</v>
      </c>
      <c r="I585" t="s">
        <v>1680</v>
      </c>
      <c r="J585" t="s">
        <v>1522</v>
      </c>
      <c r="K585" t="s">
        <v>819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1601</v>
      </c>
      <c r="D586" t="s">
        <v>1602</v>
      </c>
      <c r="E586" t="s">
        <v>1603</v>
      </c>
      <c r="F586" t="s">
        <v>1604</v>
      </c>
      <c r="I586" t="s">
        <v>1681</v>
      </c>
      <c r="J586" t="s">
        <v>764</v>
      </c>
      <c r="K586" t="s">
        <v>819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1601</v>
      </c>
      <c r="D587" t="s">
        <v>1602</v>
      </c>
      <c r="E587" t="s">
        <v>1603</v>
      </c>
      <c r="F587" t="s">
        <v>1604</v>
      </c>
      <c r="I587" t="s">
        <v>1682</v>
      </c>
      <c r="J587" t="s">
        <v>1683</v>
      </c>
      <c r="K587" t="s">
        <v>819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1601</v>
      </c>
      <c r="D588" t="s">
        <v>1602</v>
      </c>
      <c r="E588" t="s">
        <v>1603</v>
      </c>
      <c r="F588" t="s">
        <v>1604</v>
      </c>
      <c r="I588" t="s">
        <v>1684</v>
      </c>
      <c r="J588" t="s">
        <v>1522</v>
      </c>
      <c r="K588" t="s">
        <v>819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1601</v>
      </c>
      <c r="D589" t="s">
        <v>1602</v>
      </c>
      <c r="E589" t="s">
        <v>1603</v>
      </c>
      <c r="F589" t="s">
        <v>1604</v>
      </c>
      <c r="I589" t="s">
        <v>1685</v>
      </c>
      <c r="J589" t="s">
        <v>1599</v>
      </c>
      <c r="K589" t="s">
        <v>819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1601</v>
      </c>
      <c r="D590" t="s">
        <v>1602</v>
      </c>
      <c r="E590" t="s">
        <v>1603</v>
      </c>
      <c r="F590" t="s">
        <v>1604</v>
      </c>
      <c r="I590" t="s">
        <v>1686</v>
      </c>
      <c r="J590" t="s">
        <v>1687</v>
      </c>
      <c r="K590" t="s">
        <v>819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1601</v>
      </c>
      <c r="D591" t="s">
        <v>1602</v>
      </c>
      <c r="E591" t="s">
        <v>1603</v>
      </c>
      <c r="F591" t="s">
        <v>1604</v>
      </c>
      <c r="I591" t="s">
        <v>1688</v>
      </c>
      <c r="J591" t="s">
        <v>1620</v>
      </c>
      <c r="K591" t="s">
        <v>819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1601</v>
      </c>
      <c r="D592" t="s">
        <v>1602</v>
      </c>
      <c r="E592" t="s">
        <v>1603</v>
      </c>
      <c r="F592" t="s">
        <v>1604</v>
      </c>
      <c r="I592" t="s">
        <v>1689</v>
      </c>
      <c r="J592" t="s">
        <v>1690</v>
      </c>
      <c r="K592" t="s">
        <v>819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1601</v>
      </c>
      <c r="D593" t="s">
        <v>1602</v>
      </c>
      <c r="E593" t="s">
        <v>1603</v>
      </c>
      <c r="F593" t="s">
        <v>1604</v>
      </c>
      <c r="I593" t="s">
        <v>1691</v>
      </c>
      <c r="J593" t="s">
        <v>1692</v>
      </c>
      <c r="K593" t="s">
        <v>819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1601</v>
      </c>
      <c r="D594" t="s">
        <v>1602</v>
      </c>
      <c r="E594" t="s">
        <v>1603</v>
      </c>
      <c r="F594" t="s">
        <v>1604</v>
      </c>
      <c r="I594" t="s">
        <v>1693</v>
      </c>
      <c r="J594" t="s">
        <v>1585</v>
      </c>
      <c r="K594" t="s">
        <v>819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1601</v>
      </c>
      <c r="D595" t="s">
        <v>1602</v>
      </c>
      <c r="E595" t="s">
        <v>1603</v>
      </c>
      <c r="F595" t="s">
        <v>1604</v>
      </c>
      <c r="I595" t="s">
        <v>1694</v>
      </c>
      <c r="J595" t="s">
        <v>1695</v>
      </c>
      <c r="K595" t="s">
        <v>819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1601</v>
      </c>
      <c r="D596" t="s">
        <v>1602</v>
      </c>
      <c r="E596" t="s">
        <v>1603</v>
      </c>
      <c r="F596" t="s">
        <v>1604</v>
      </c>
      <c r="I596" t="s">
        <v>1696</v>
      </c>
      <c r="J596" t="s">
        <v>1697</v>
      </c>
      <c r="K596" t="s">
        <v>819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1601</v>
      </c>
      <c r="D597" t="s">
        <v>1602</v>
      </c>
      <c r="E597" t="s">
        <v>1603</v>
      </c>
      <c r="F597" t="s">
        <v>1604</v>
      </c>
      <c r="I597" t="s">
        <v>1698</v>
      </c>
      <c r="J597" t="s">
        <v>764</v>
      </c>
      <c r="K597" t="s">
        <v>819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1601</v>
      </c>
      <c r="D598" t="s">
        <v>1602</v>
      </c>
      <c r="E598" t="s">
        <v>1603</v>
      </c>
      <c r="F598" t="s">
        <v>1604</v>
      </c>
      <c r="I598" t="s">
        <v>1699</v>
      </c>
      <c r="J598" t="s">
        <v>1700</v>
      </c>
      <c r="K598" t="s">
        <v>819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1601</v>
      </c>
      <c r="D599" t="s">
        <v>1602</v>
      </c>
      <c r="E599" t="s">
        <v>1603</v>
      </c>
      <c r="F599" t="s">
        <v>1604</v>
      </c>
      <c r="I599" t="s">
        <v>1701</v>
      </c>
      <c r="J599" t="s">
        <v>1702</v>
      </c>
      <c r="K599" t="s">
        <v>819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1601</v>
      </c>
      <c r="D600" t="s">
        <v>1602</v>
      </c>
      <c r="E600" t="s">
        <v>1603</v>
      </c>
      <c r="F600" t="s">
        <v>1604</v>
      </c>
      <c r="I600" t="s">
        <v>1703</v>
      </c>
      <c r="J600" t="s">
        <v>1704</v>
      </c>
      <c r="K600" t="s">
        <v>819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1601</v>
      </c>
      <c r="D601" t="s">
        <v>1602</v>
      </c>
      <c r="E601" t="s">
        <v>1603</v>
      </c>
      <c r="F601" t="s">
        <v>1604</v>
      </c>
      <c r="I601" t="s">
        <v>1482</v>
      </c>
      <c r="J601" t="s">
        <v>1223</v>
      </c>
      <c r="K601" t="s">
        <v>819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1601</v>
      </c>
      <c r="D602" t="s">
        <v>1602</v>
      </c>
      <c r="E602" t="s">
        <v>1603</v>
      </c>
      <c r="F602" t="s">
        <v>1604</v>
      </c>
      <c r="I602" t="s">
        <v>1705</v>
      </c>
      <c r="J602" t="s">
        <v>1706</v>
      </c>
      <c r="K602" t="s">
        <v>819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1601</v>
      </c>
      <c r="D603" t="s">
        <v>1602</v>
      </c>
      <c r="E603" t="s">
        <v>1603</v>
      </c>
      <c r="F603" t="s">
        <v>1604</v>
      </c>
      <c r="I603" t="s">
        <v>1707</v>
      </c>
      <c r="J603" t="s">
        <v>1653</v>
      </c>
      <c r="K603" t="s">
        <v>819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1601</v>
      </c>
      <c r="D604" t="s">
        <v>1602</v>
      </c>
      <c r="E604" t="s">
        <v>1603</v>
      </c>
      <c r="F604" t="s">
        <v>1604</v>
      </c>
      <c r="I604" t="s">
        <v>1708</v>
      </c>
      <c r="J604" t="s">
        <v>1709</v>
      </c>
      <c r="K604" t="s">
        <v>819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1601</v>
      </c>
      <c r="D605" t="s">
        <v>1602</v>
      </c>
      <c r="E605" t="s">
        <v>1603</v>
      </c>
      <c r="F605" t="s">
        <v>1604</v>
      </c>
      <c r="I605" t="s">
        <v>1710</v>
      </c>
      <c r="J605" t="s">
        <v>794</v>
      </c>
      <c r="K605" t="s">
        <v>819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1601</v>
      </c>
      <c r="D606" t="s">
        <v>1602</v>
      </c>
      <c r="E606" t="s">
        <v>1603</v>
      </c>
      <c r="F606" t="s">
        <v>1604</v>
      </c>
      <c r="I606" t="s">
        <v>1711</v>
      </c>
      <c r="J606" t="s">
        <v>1712</v>
      </c>
      <c r="K606" t="s">
        <v>819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1601</v>
      </c>
      <c r="D607" t="s">
        <v>1602</v>
      </c>
      <c r="E607" t="s">
        <v>1603</v>
      </c>
      <c r="F607" t="s">
        <v>1604</v>
      </c>
      <c r="I607" t="s">
        <v>1713</v>
      </c>
      <c r="J607" t="s">
        <v>1714</v>
      </c>
      <c r="K607" t="s">
        <v>819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1601</v>
      </c>
      <c r="D608" t="s">
        <v>1602</v>
      </c>
      <c r="E608" t="s">
        <v>1603</v>
      </c>
      <c r="F608" t="s">
        <v>1604</v>
      </c>
      <c r="I608" t="s">
        <v>1715</v>
      </c>
      <c r="J608" t="s">
        <v>1622</v>
      </c>
      <c r="K608" t="s">
        <v>819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1601</v>
      </c>
      <c r="D609" t="s">
        <v>1602</v>
      </c>
      <c r="E609" t="s">
        <v>1603</v>
      </c>
      <c r="F609" t="s">
        <v>1604</v>
      </c>
      <c r="I609" t="s">
        <v>1716</v>
      </c>
      <c r="J609" t="s">
        <v>1717</v>
      </c>
      <c r="K609" t="s">
        <v>819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1601</v>
      </c>
      <c r="D610" t="s">
        <v>1602</v>
      </c>
      <c r="E610" t="s">
        <v>1603</v>
      </c>
      <c r="F610" t="s">
        <v>1604</v>
      </c>
      <c r="I610" t="s">
        <v>1718</v>
      </c>
      <c r="J610" t="s">
        <v>1719</v>
      </c>
      <c r="K610" t="s">
        <v>819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1601</v>
      </c>
      <c r="D611" t="s">
        <v>1602</v>
      </c>
      <c r="E611" t="s">
        <v>1603</v>
      </c>
      <c r="F611" t="s">
        <v>1604</v>
      </c>
      <c r="I611" t="s">
        <v>1720</v>
      </c>
      <c r="J611" t="s">
        <v>1721</v>
      </c>
      <c r="K611" t="s">
        <v>819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1601</v>
      </c>
      <c r="D612" t="s">
        <v>1602</v>
      </c>
      <c r="E612" t="s">
        <v>1603</v>
      </c>
      <c r="F612" t="s">
        <v>1604</v>
      </c>
      <c r="I612" t="s">
        <v>1722</v>
      </c>
      <c r="J612" t="s">
        <v>1723</v>
      </c>
      <c r="K612" t="s">
        <v>819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1601</v>
      </c>
      <c r="D613" t="s">
        <v>1602</v>
      </c>
      <c r="E613" t="s">
        <v>1603</v>
      </c>
      <c r="F613" t="s">
        <v>1604</v>
      </c>
      <c r="I613" t="s">
        <v>1724</v>
      </c>
      <c r="J613" t="s">
        <v>1725</v>
      </c>
      <c r="K613" t="s">
        <v>819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1601</v>
      </c>
      <c r="D614" t="s">
        <v>1602</v>
      </c>
      <c r="E614" t="s">
        <v>1603</v>
      </c>
      <c r="F614" t="s">
        <v>1604</v>
      </c>
      <c r="I614" t="s">
        <v>1726</v>
      </c>
      <c r="J614" t="s">
        <v>1727</v>
      </c>
      <c r="K614" t="s">
        <v>819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1601</v>
      </c>
      <c r="D615" t="s">
        <v>1602</v>
      </c>
      <c r="E615" t="s">
        <v>1603</v>
      </c>
      <c r="F615" t="s">
        <v>1604</v>
      </c>
      <c r="I615" t="s">
        <v>1728</v>
      </c>
      <c r="J615" t="s">
        <v>1335</v>
      </c>
      <c r="K615" t="s">
        <v>819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1601</v>
      </c>
      <c r="D616" t="s">
        <v>1602</v>
      </c>
      <c r="E616" t="s">
        <v>1603</v>
      </c>
      <c r="F616" t="s">
        <v>1604</v>
      </c>
      <c r="I616" t="s">
        <v>1729</v>
      </c>
      <c r="J616" t="s">
        <v>1730</v>
      </c>
      <c r="K616" t="s">
        <v>819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1601</v>
      </c>
      <c r="D617" t="s">
        <v>1602</v>
      </c>
      <c r="E617" t="s">
        <v>1603</v>
      </c>
      <c r="F617" t="s">
        <v>1604</v>
      </c>
      <c r="I617" t="s">
        <v>1731</v>
      </c>
      <c r="J617" t="s">
        <v>1732</v>
      </c>
      <c r="K617" t="s">
        <v>819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1601</v>
      </c>
      <c r="D618" t="s">
        <v>1602</v>
      </c>
      <c r="E618" t="s">
        <v>1603</v>
      </c>
      <c r="F618" t="s">
        <v>1604</v>
      </c>
      <c r="I618" t="s">
        <v>1733</v>
      </c>
      <c r="J618" t="s">
        <v>1734</v>
      </c>
      <c r="K618" t="s">
        <v>819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1601</v>
      </c>
      <c r="D619" t="s">
        <v>1602</v>
      </c>
      <c r="E619" t="s">
        <v>1603</v>
      </c>
      <c r="F619" t="s">
        <v>1604</v>
      </c>
      <c r="I619" t="s">
        <v>1735</v>
      </c>
      <c r="J619" t="s">
        <v>1736</v>
      </c>
      <c r="K619" t="s">
        <v>819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1601</v>
      </c>
      <c r="D620" t="s">
        <v>1602</v>
      </c>
      <c r="E620" t="s">
        <v>1603</v>
      </c>
      <c r="F620" t="s">
        <v>1604</v>
      </c>
      <c r="I620" t="s">
        <v>1737</v>
      </c>
      <c r="J620" t="s">
        <v>1721</v>
      </c>
      <c r="K620" t="s">
        <v>819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1601</v>
      </c>
      <c r="D621" t="s">
        <v>1602</v>
      </c>
      <c r="E621" t="s">
        <v>1603</v>
      </c>
      <c r="F621" t="s">
        <v>1604</v>
      </c>
      <c r="I621" t="s">
        <v>1738</v>
      </c>
      <c r="J621" t="s">
        <v>939</v>
      </c>
      <c r="K621" t="s">
        <v>819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1601</v>
      </c>
      <c r="D622" t="s">
        <v>1602</v>
      </c>
      <c r="E622" t="s">
        <v>1603</v>
      </c>
      <c r="F622" t="s">
        <v>1604</v>
      </c>
      <c r="I622" t="s">
        <v>1294</v>
      </c>
      <c r="J622" t="s">
        <v>853</v>
      </c>
      <c r="K622" t="s">
        <v>819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1601</v>
      </c>
      <c r="D623" t="s">
        <v>1602</v>
      </c>
      <c r="E623" t="s">
        <v>1603</v>
      </c>
      <c r="F623" t="s">
        <v>1604</v>
      </c>
      <c r="I623" t="s">
        <v>1739</v>
      </c>
      <c r="J623" t="s">
        <v>1740</v>
      </c>
      <c r="K623" t="s">
        <v>819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1601</v>
      </c>
      <c r="D624" t="s">
        <v>1602</v>
      </c>
      <c r="E624" t="s">
        <v>1603</v>
      </c>
      <c r="F624" t="s">
        <v>1604</v>
      </c>
      <c r="I624" t="s">
        <v>1741</v>
      </c>
      <c r="J624" t="s">
        <v>1742</v>
      </c>
      <c r="K624" t="s">
        <v>819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1601</v>
      </c>
      <c r="D625" t="s">
        <v>1602</v>
      </c>
      <c r="E625" t="s">
        <v>1603</v>
      </c>
      <c r="F625" t="s">
        <v>1604</v>
      </c>
      <c r="I625" t="s">
        <v>1743</v>
      </c>
      <c r="J625" t="s">
        <v>1744</v>
      </c>
      <c r="K625" t="s">
        <v>819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1601</v>
      </c>
      <c r="D626" t="s">
        <v>1602</v>
      </c>
      <c r="E626" t="s">
        <v>1603</v>
      </c>
      <c r="F626" t="s">
        <v>1604</v>
      </c>
      <c r="I626" t="s">
        <v>1745</v>
      </c>
      <c r="J626" t="s">
        <v>1518</v>
      </c>
      <c r="K626" t="s">
        <v>819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1601</v>
      </c>
      <c r="D627" t="s">
        <v>1602</v>
      </c>
      <c r="E627" t="s">
        <v>1603</v>
      </c>
      <c r="F627" t="s">
        <v>1604</v>
      </c>
      <c r="I627" t="s">
        <v>1746</v>
      </c>
      <c r="J627" t="s">
        <v>1747</v>
      </c>
      <c r="K627" t="s">
        <v>819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1601</v>
      </c>
      <c r="D628" t="s">
        <v>1602</v>
      </c>
      <c r="E628" t="s">
        <v>1603</v>
      </c>
      <c r="F628" t="s">
        <v>1604</v>
      </c>
      <c r="I628" t="s">
        <v>1748</v>
      </c>
      <c r="J628" t="s">
        <v>1749</v>
      </c>
      <c r="K628" t="s">
        <v>819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1601</v>
      </c>
      <c r="D629" t="s">
        <v>1602</v>
      </c>
      <c r="E629" t="s">
        <v>1603</v>
      </c>
      <c r="F629" t="s">
        <v>1604</v>
      </c>
      <c r="I629" t="s">
        <v>1750</v>
      </c>
      <c r="J629" t="s">
        <v>1522</v>
      </c>
      <c r="K629" t="s">
        <v>819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1601</v>
      </c>
      <c r="D630" t="s">
        <v>1602</v>
      </c>
      <c r="E630" t="s">
        <v>1603</v>
      </c>
      <c r="F630" t="s">
        <v>1604</v>
      </c>
      <c r="I630" t="s">
        <v>1751</v>
      </c>
      <c r="J630" t="s">
        <v>1620</v>
      </c>
      <c r="K630" t="s">
        <v>819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1601</v>
      </c>
      <c r="D631" t="s">
        <v>1602</v>
      </c>
      <c r="E631" t="s">
        <v>1603</v>
      </c>
      <c r="F631" t="s">
        <v>1604</v>
      </c>
      <c r="I631" t="s">
        <v>1752</v>
      </c>
      <c r="J631" t="s">
        <v>1753</v>
      </c>
      <c r="K631" t="s">
        <v>819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1601</v>
      </c>
      <c r="D632" t="s">
        <v>1602</v>
      </c>
      <c r="E632" t="s">
        <v>1603</v>
      </c>
      <c r="F632" t="s">
        <v>1604</v>
      </c>
      <c r="I632" t="s">
        <v>1754</v>
      </c>
      <c r="J632" t="s">
        <v>787</v>
      </c>
      <c r="K632" t="s">
        <v>819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1601</v>
      </c>
      <c r="D633" t="s">
        <v>1602</v>
      </c>
      <c r="E633" t="s">
        <v>1603</v>
      </c>
      <c r="F633" t="s">
        <v>1604</v>
      </c>
      <c r="I633" t="s">
        <v>1755</v>
      </c>
      <c r="J633" t="s">
        <v>1695</v>
      </c>
      <c r="K633" t="s">
        <v>819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1601</v>
      </c>
      <c r="D634" t="s">
        <v>1602</v>
      </c>
      <c r="E634" t="s">
        <v>1603</v>
      </c>
      <c r="F634" t="s">
        <v>1604</v>
      </c>
      <c r="I634" t="s">
        <v>1756</v>
      </c>
      <c r="J634" t="s">
        <v>901</v>
      </c>
      <c r="K634" t="s">
        <v>819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1601</v>
      </c>
      <c r="D635" t="s">
        <v>1602</v>
      </c>
      <c r="E635" t="s">
        <v>1603</v>
      </c>
      <c r="F635" t="s">
        <v>1604</v>
      </c>
      <c r="I635" t="s">
        <v>1757</v>
      </c>
      <c r="J635" t="s">
        <v>1758</v>
      </c>
      <c r="K635" t="s">
        <v>819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1601</v>
      </c>
      <c r="D636" t="s">
        <v>1602</v>
      </c>
      <c r="E636" t="s">
        <v>1603</v>
      </c>
      <c r="F636" t="s">
        <v>1604</v>
      </c>
      <c r="I636" t="s">
        <v>1759</v>
      </c>
      <c r="J636" t="s">
        <v>1338</v>
      </c>
      <c r="K636" t="s">
        <v>819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1601</v>
      </c>
      <c r="D637" t="s">
        <v>1602</v>
      </c>
      <c r="E637" t="s">
        <v>1603</v>
      </c>
      <c r="F637" t="s">
        <v>1604</v>
      </c>
      <c r="I637" t="s">
        <v>1760</v>
      </c>
      <c r="J637" t="s">
        <v>894</v>
      </c>
      <c r="K637" t="s">
        <v>819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1601</v>
      </c>
      <c r="D638" t="s">
        <v>1602</v>
      </c>
      <c r="E638" t="s">
        <v>1603</v>
      </c>
      <c r="F638" t="s">
        <v>1604</v>
      </c>
      <c r="I638" t="s">
        <v>1761</v>
      </c>
      <c r="J638" t="s">
        <v>1762</v>
      </c>
      <c r="K638" t="s">
        <v>819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1601</v>
      </c>
      <c r="D639" t="s">
        <v>1602</v>
      </c>
      <c r="E639" t="s">
        <v>1603</v>
      </c>
      <c r="F639" t="s">
        <v>1604</v>
      </c>
      <c r="I639" t="s">
        <v>1763</v>
      </c>
      <c r="J639" t="s">
        <v>1087</v>
      </c>
      <c r="K639" t="s">
        <v>819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1601</v>
      </c>
      <c r="D640" t="s">
        <v>1602</v>
      </c>
      <c r="E640" t="s">
        <v>1603</v>
      </c>
      <c r="F640" t="s">
        <v>1604</v>
      </c>
      <c r="I640" t="s">
        <v>1764</v>
      </c>
      <c r="J640" t="s">
        <v>1765</v>
      </c>
      <c r="K640" t="s">
        <v>819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1601</v>
      </c>
      <c r="D641" t="s">
        <v>1602</v>
      </c>
      <c r="E641" t="s">
        <v>1603</v>
      </c>
      <c r="F641" t="s">
        <v>1604</v>
      </c>
      <c r="I641" t="s">
        <v>1766</v>
      </c>
      <c r="J641" t="s">
        <v>973</v>
      </c>
      <c r="K641" t="s">
        <v>819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1601</v>
      </c>
      <c r="D642" t="s">
        <v>1602</v>
      </c>
      <c r="E642" t="s">
        <v>1603</v>
      </c>
      <c r="F642" t="s">
        <v>1604</v>
      </c>
      <c r="I642" t="s">
        <v>1767</v>
      </c>
      <c r="J642" t="s">
        <v>1768</v>
      </c>
      <c r="K642" t="s">
        <v>819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1601</v>
      </c>
      <c r="D643" t="s">
        <v>1602</v>
      </c>
      <c r="E643" t="s">
        <v>1603</v>
      </c>
      <c r="F643" t="s">
        <v>1604</v>
      </c>
      <c r="I643" t="s">
        <v>1614</v>
      </c>
      <c r="J643" t="s">
        <v>925</v>
      </c>
      <c r="K643" t="s">
        <v>819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1601</v>
      </c>
      <c r="D644" t="s">
        <v>1602</v>
      </c>
      <c r="E644" t="s">
        <v>1603</v>
      </c>
      <c r="F644" t="s">
        <v>1604</v>
      </c>
      <c r="I644" t="s">
        <v>1769</v>
      </c>
      <c r="J644" t="s">
        <v>1128</v>
      </c>
      <c r="K644" t="s">
        <v>819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1601</v>
      </c>
      <c r="D645" t="s">
        <v>1602</v>
      </c>
      <c r="E645" t="s">
        <v>1603</v>
      </c>
      <c r="F645" t="s">
        <v>1604</v>
      </c>
      <c r="I645" t="s">
        <v>1770</v>
      </c>
      <c r="J645" t="s">
        <v>859</v>
      </c>
      <c r="K645" t="s">
        <v>819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1601</v>
      </c>
      <c r="D646" t="s">
        <v>1602</v>
      </c>
      <c r="E646" t="s">
        <v>1603</v>
      </c>
      <c r="F646" t="s">
        <v>1604</v>
      </c>
      <c r="I646" t="s">
        <v>1771</v>
      </c>
      <c r="J646" t="s">
        <v>1772</v>
      </c>
      <c r="K646" t="s">
        <v>819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1601</v>
      </c>
      <c r="D647" t="s">
        <v>1602</v>
      </c>
      <c r="E647" t="s">
        <v>1603</v>
      </c>
      <c r="F647" t="s">
        <v>1604</v>
      </c>
      <c r="I647" t="s">
        <v>1773</v>
      </c>
      <c r="J647" t="s">
        <v>1774</v>
      </c>
      <c r="K647" t="s">
        <v>819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1601</v>
      </c>
      <c r="D648" t="s">
        <v>1602</v>
      </c>
      <c r="E648" t="s">
        <v>1603</v>
      </c>
      <c r="F648" t="s">
        <v>1604</v>
      </c>
      <c r="I648" t="s">
        <v>1775</v>
      </c>
      <c r="J648" t="s">
        <v>1620</v>
      </c>
      <c r="K648" t="s">
        <v>819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1601</v>
      </c>
      <c r="D649" t="s">
        <v>1602</v>
      </c>
      <c r="E649" t="s">
        <v>1603</v>
      </c>
      <c r="F649" t="s">
        <v>1604</v>
      </c>
      <c r="I649" t="s">
        <v>1776</v>
      </c>
      <c r="J649" t="s">
        <v>1777</v>
      </c>
      <c r="K649" t="s">
        <v>819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1601</v>
      </c>
      <c r="D650" t="s">
        <v>1602</v>
      </c>
      <c r="E650" t="s">
        <v>1603</v>
      </c>
      <c r="F650" t="s">
        <v>1604</v>
      </c>
      <c r="I650" t="s">
        <v>1778</v>
      </c>
      <c r="J650" t="s">
        <v>1779</v>
      </c>
      <c r="K650" t="s">
        <v>819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1601</v>
      </c>
      <c r="D651" t="s">
        <v>1602</v>
      </c>
      <c r="E651" t="s">
        <v>1603</v>
      </c>
      <c r="F651" t="s">
        <v>1604</v>
      </c>
      <c r="I651" t="s">
        <v>1780</v>
      </c>
      <c r="J651" t="s">
        <v>1651</v>
      </c>
      <c r="K651" t="s">
        <v>819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1601</v>
      </c>
      <c r="D652" t="s">
        <v>1602</v>
      </c>
      <c r="E652" t="s">
        <v>1603</v>
      </c>
      <c r="F652" t="s">
        <v>1604</v>
      </c>
      <c r="I652" t="s">
        <v>1781</v>
      </c>
      <c r="J652" t="s">
        <v>1454</v>
      </c>
      <c r="K652" t="s">
        <v>819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1601</v>
      </c>
      <c r="D653" t="s">
        <v>1602</v>
      </c>
      <c r="E653" t="s">
        <v>1603</v>
      </c>
      <c r="F653" t="s">
        <v>1604</v>
      </c>
      <c r="I653" t="s">
        <v>1782</v>
      </c>
      <c r="J653" t="s">
        <v>1783</v>
      </c>
      <c r="K653" t="s">
        <v>819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1601</v>
      </c>
      <c r="D654" t="s">
        <v>1602</v>
      </c>
      <c r="E654" t="s">
        <v>1603</v>
      </c>
      <c r="F654" t="s">
        <v>1604</v>
      </c>
      <c r="I654" t="s">
        <v>1784</v>
      </c>
      <c r="J654" t="s">
        <v>1045</v>
      </c>
      <c r="K654" t="s">
        <v>819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1601</v>
      </c>
      <c r="D655" t="s">
        <v>1602</v>
      </c>
      <c r="E655" t="s">
        <v>1603</v>
      </c>
      <c r="F655" t="s">
        <v>1604</v>
      </c>
      <c r="I655" t="s">
        <v>1785</v>
      </c>
      <c r="J655" t="s">
        <v>1202</v>
      </c>
      <c r="K655" t="s">
        <v>819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1601</v>
      </c>
      <c r="D656" t="s">
        <v>1602</v>
      </c>
      <c r="E656" t="s">
        <v>1603</v>
      </c>
      <c r="F656" t="s">
        <v>1604</v>
      </c>
      <c r="I656" t="s">
        <v>1786</v>
      </c>
      <c r="J656" t="s">
        <v>1338</v>
      </c>
      <c r="K656" t="s">
        <v>819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1601</v>
      </c>
      <c r="D657" t="s">
        <v>1602</v>
      </c>
      <c r="E657" t="s">
        <v>1603</v>
      </c>
      <c r="F657" t="s">
        <v>1604</v>
      </c>
      <c r="I657" t="s">
        <v>1787</v>
      </c>
      <c r="J657" t="s">
        <v>1620</v>
      </c>
      <c r="K657" t="s">
        <v>819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1601</v>
      </c>
      <c r="D658" t="s">
        <v>1602</v>
      </c>
      <c r="E658" t="s">
        <v>1603</v>
      </c>
      <c r="F658" t="s">
        <v>1604</v>
      </c>
      <c r="I658" t="s">
        <v>1605</v>
      </c>
      <c r="J658" t="s">
        <v>1706</v>
      </c>
      <c r="K658" t="s">
        <v>819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1601</v>
      </c>
      <c r="D659" t="s">
        <v>1602</v>
      </c>
      <c r="E659" t="s">
        <v>1603</v>
      </c>
      <c r="F659" t="s">
        <v>1604</v>
      </c>
      <c r="I659" t="s">
        <v>1629</v>
      </c>
      <c r="J659" t="s">
        <v>1674</v>
      </c>
      <c r="K659" t="s">
        <v>819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1601</v>
      </c>
      <c r="D660" t="s">
        <v>1602</v>
      </c>
      <c r="E660" t="s">
        <v>1603</v>
      </c>
      <c r="F660" t="s">
        <v>1604</v>
      </c>
      <c r="I660" t="s">
        <v>1788</v>
      </c>
      <c r="J660" t="s">
        <v>1789</v>
      </c>
      <c r="K660" t="s">
        <v>819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1601</v>
      </c>
      <c r="D661" t="s">
        <v>1602</v>
      </c>
      <c r="E661" t="s">
        <v>1603</v>
      </c>
      <c r="F661" t="s">
        <v>1604</v>
      </c>
      <c r="I661" t="s">
        <v>1790</v>
      </c>
      <c r="J661" t="s">
        <v>1791</v>
      </c>
      <c r="K661" t="s">
        <v>819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1601</v>
      </c>
      <c r="D662" t="s">
        <v>1602</v>
      </c>
      <c r="E662" t="s">
        <v>1603</v>
      </c>
      <c r="F662" t="s">
        <v>1604</v>
      </c>
      <c r="I662" t="s">
        <v>1792</v>
      </c>
      <c r="J662" t="s">
        <v>779</v>
      </c>
      <c r="K662" t="s">
        <v>819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1601</v>
      </c>
      <c r="D663" t="s">
        <v>1602</v>
      </c>
      <c r="E663" t="s">
        <v>1603</v>
      </c>
      <c r="F663" t="s">
        <v>1604</v>
      </c>
      <c r="I663" t="s">
        <v>1793</v>
      </c>
      <c r="J663" t="s">
        <v>1794</v>
      </c>
      <c r="K663" t="s">
        <v>819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1601</v>
      </c>
      <c r="D664" t="s">
        <v>1602</v>
      </c>
      <c r="E664" t="s">
        <v>1603</v>
      </c>
      <c r="F664" t="s">
        <v>1604</v>
      </c>
      <c r="I664" t="s">
        <v>1795</v>
      </c>
      <c r="J664" t="s">
        <v>1796</v>
      </c>
      <c r="K664" t="s">
        <v>819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1601</v>
      </c>
      <c r="D665" t="s">
        <v>1602</v>
      </c>
      <c r="E665" t="s">
        <v>1603</v>
      </c>
      <c r="F665" t="s">
        <v>1604</v>
      </c>
      <c r="I665" t="s">
        <v>1797</v>
      </c>
      <c r="J665" t="s">
        <v>1798</v>
      </c>
      <c r="K665" t="s">
        <v>819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1601</v>
      </c>
      <c r="D666" t="s">
        <v>1602</v>
      </c>
      <c r="E666" t="s">
        <v>1603</v>
      </c>
      <c r="F666" t="s">
        <v>1604</v>
      </c>
      <c r="I666" t="s">
        <v>1799</v>
      </c>
      <c r="J666" t="s">
        <v>1800</v>
      </c>
      <c r="K666" t="s">
        <v>819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1601</v>
      </c>
      <c r="D667" t="s">
        <v>1602</v>
      </c>
      <c r="E667" t="s">
        <v>1603</v>
      </c>
      <c r="F667" t="s">
        <v>1604</v>
      </c>
      <c r="I667" t="s">
        <v>1801</v>
      </c>
      <c r="J667" t="s">
        <v>1615</v>
      </c>
      <c r="K667" t="s">
        <v>819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1601</v>
      </c>
      <c r="D668" t="s">
        <v>1602</v>
      </c>
      <c r="E668" t="s">
        <v>1603</v>
      </c>
      <c r="F668" t="s">
        <v>1604</v>
      </c>
      <c r="I668" t="s">
        <v>1802</v>
      </c>
      <c r="J668" t="s">
        <v>1803</v>
      </c>
      <c r="K668" t="s">
        <v>819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1601</v>
      </c>
      <c r="D669" t="s">
        <v>1602</v>
      </c>
      <c r="E669" t="s">
        <v>1603</v>
      </c>
      <c r="F669" t="s">
        <v>1604</v>
      </c>
      <c r="I669" t="s">
        <v>1804</v>
      </c>
      <c r="J669" t="s">
        <v>1749</v>
      </c>
      <c r="K669" t="s">
        <v>819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1601</v>
      </c>
      <c r="D670" t="s">
        <v>1602</v>
      </c>
      <c r="E670" t="s">
        <v>1603</v>
      </c>
      <c r="F670" t="s">
        <v>1604</v>
      </c>
      <c r="I670" t="s">
        <v>1805</v>
      </c>
      <c r="J670" t="s">
        <v>1806</v>
      </c>
      <c r="K670" t="s">
        <v>819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1601</v>
      </c>
      <c r="D671" t="s">
        <v>1602</v>
      </c>
      <c r="E671" t="s">
        <v>1603</v>
      </c>
      <c r="F671" t="s">
        <v>1604</v>
      </c>
      <c r="I671" t="s">
        <v>1807</v>
      </c>
      <c r="J671" t="s">
        <v>1808</v>
      </c>
      <c r="K671" t="s">
        <v>819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1601</v>
      </c>
      <c r="D672" t="s">
        <v>1602</v>
      </c>
      <c r="E672" t="s">
        <v>1603</v>
      </c>
      <c r="F672" t="s">
        <v>1604</v>
      </c>
      <c r="I672" t="s">
        <v>1809</v>
      </c>
      <c r="J672" t="s">
        <v>1622</v>
      </c>
      <c r="K672" t="s">
        <v>819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1601</v>
      </c>
      <c r="D673" t="s">
        <v>1602</v>
      </c>
      <c r="E673" t="s">
        <v>1603</v>
      </c>
      <c r="F673" t="s">
        <v>1604</v>
      </c>
      <c r="I673" t="s">
        <v>1810</v>
      </c>
      <c r="J673" t="s">
        <v>1518</v>
      </c>
      <c r="K673" t="s">
        <v>819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1601</v>
      </c>
      <c r="D674" t="s">
        <v>1602</v>
      </c>
      <c r="E674" t="s">
        <v>1603</v>
      </c>
      <c r="F674" t="s">
        <v>1604</v>
      </c>
      <c r="I674" t="s">
        <v>1811</v>
      </c>
      <c r="J674" t="s">
        <v>1812</v>
      </c>
      <c r="K674" t="s">
        <v>819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1601</v>
      </c>
      <c r="D675" t="s">
        <v>1602</v>
      </c>
      <c r="E675" t="s">
        <v>1603</v>
      </c>
      <c r="F675" t="s">
        <v>1604</v>
      </c>
      <c r="I675" t="s">
        <v>1813</v>
      </c>
      <c r="J675" t="s">
        <v>812</v>
      </c>
      <c r="K675" t="s">
        <v>819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1601</v>
      </c>
      <c r="D676" t="s">
        <v>1602</v>
      </c>
      <c r="E676" t="s">
        <v>1603</v>
      </c>
      <c r="F676" t="s">
        <v>1604</v>
      </c>
      <c r="I676" t="s">
        <v>1814</v>
      </c>
      <c r="J676" t="s">
        <v>1815</v>
      </c>
      <c r="K676" t="s">
        <v>819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1601</v>
      </c>
      <c r="D677" t="s">
        <v>1602</v>
      </c>
      <c r="E677" t="s">
        <v>1603</v>
      </c>
      <c r="F677" t="s">
        <v>1604</v>
      </c>
      <c r="I677" t="s">
        <v>1773</v>
      </c>
      <c r="J677" t="s">
        <v>1407</v>
      </c>
      <c r="K677" t="s">
        <v>819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1601</v>
      </c>
      <c r="D678" t="s">
        <v>1602</v>
      </c>
      <c r="E678" t="s">
        <v>1603</v>
      </c>
      <c r="F678" t="s">
        <v>1604</v>
      </c>
      <c r="I678" t="s">
        <v>1735</v>
      </c>
      <c r="J678" t="s">
        <v>1816</v>
      </c>
      <c r="K678" t="s">
        <v>819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1601</v>
      </c>
      <c r="D679" t="s">
        <v>1602</v>
      </c>
      <c r="E679" t="s">
        <v>1603</v>
      </c>
      <c r="F679" t="s">
        <v>1604</v>
      </c>
      <c r="I679" t="s">
        <v>1817</v>
      </c>
      <c r="J679" t="s">
        <v>1818</v>
      </c>
      <c r="K679" t="s">
        <v>819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1601</v>
      </c>
      <c r="D680" t="s">
        <v>1602</v>
      </c>
      <c r="E680" t="s">
        <v>1603</v>
      </c>
      <c r="F680" t="s">
        <v>1604</v>
      </c>
      <c r="I680" t="s">
        <v>1773</v>
      </c>
      <c r="J680" t="s">
        <v>1690</v>
      </c>
      <c r="K680" t="s">
        <v>819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1601</v>
      </c>
      <c r="D681" t="s">
        <v>1602</v>
      </c>
      <c r="E681" t="s">
        <v>1603</v>
      </c>
      <c r="F681" t="s">
        <v>1604</v>
      </c>
      <c r="I681" t="s">
        <v>1819</v>
      </c>
      <c r="J681" t="s">
        <v>1820</v>
      </c>
      <c r="K681" t="s">
        <v>819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1601</v>
      </c>
      <c r="D682" t="s">
        <v>1602</v>
      </c>
      <c r="E682" t="s">
        <v>1603</v>
      </c>
      <c r="F682" t="s">
        <v>1604</v>
      </c>
      <c r="I682" t="s">
        <v>1821</v>
      </c>
      <c r="J682" t="s">
        <v>925</v>
      </c>
      <c r="K682" t="s">
        <v>819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1601</v>
      </c>
      <c r="D683" t="s">
        <v>1602</v>
      </c>
      <c r="E683" t="s">
        <v>1603</v>
      </c>
      <c r="F683" t="s">
        <v>1604</v>
      </c>
      <c r="I683" t="s">
        <v>1822</v>
      </c>
      <c r="J683" t="s">
        <v>1823</v>
      </c>
      <c r="K683" t="s">
        <v>819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1601</v>
      </c>
      <c r="D684" t="s">
        <v>1602</v>
      </c>
      <c r="E684" t="s">
        <v>1603</v>
      </c>
      <c r="F684" t="s">
        <v>1604</v>
      </c>
      <c r="I684" t="s">
        <v>1824</v>
      </c>
      <c r="J684" t="s">
        <v>1825</v>
      </c>
      <c r="K684" t="s">
        <v>819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1601</v>
      </c>
      <c r="D685" t="s">
        <v>1602</v>
      </c>
      <c r="E685" t="s">
        <v>1603</v>
      </c>
      <c r="F685" t="s">
        <v>1604</v>
      </c>
      <c r="I685" t="s">
        <v>1826</v>
      </c>
      <c r="J685" t="s">
        <v>1827</v>
      </c>
      <c r="K685" t="s">
        <v>819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1601</v>
      </c>
      <c r="D686" t="s">
        <v>1602</v>
      </c>
      <c r="E686" t="s">
        <v>1603</v>
      </c>
      <c r="F686" t="s">
        <v>1604</v>
      </c>
      <c r="I686" t="s">
        <v>1828</v>
      </c>
      <c r="J686" t="s">
        <v>1829</v>
      </c>
      <c r="K686" t="s">
        <v>819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1601</v>
      </c>
      <c r="D687" t="s">
        <v>1602</v>
      </c>
      <c r="E687" t="s">
        <v>1603</v>
      </c>
      <c r="F687" t="s">
        <v>1604</v>
      </c>
      <c r="I687" t="s">
        <v>1713</v>
      </c>
      <c r="J687" t="s">
        <v>1830</v>
      </c>
      <c r="K687" t="s">
        <v>819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1601</v>
      </c>
      <c r="D688" t="s">
        <v>1602</v>
      </c>
      <c r="E688" t="s">
        <v>1603</v>
      </c>
      <c r="F688" t="s">
        <v>1604</v>
      </c>
      <c r="I688" t="s">
        <v>1831</v>
      </c>
      <c r="J688" t="s">
        <v>1832</v>
      </c>
      <c r="K688" t="s">
        <v>819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1601</v>
      </c>
      <c r="D689" t="s">
        <v>1602</v>
      </c>
      <c r="E689" t="s">
        <v>1603</v>
      </c>
      <c r="F689" t="s">
        <v>1604</v>
      </c>
      <c r="I689" t="s">
        <v>1621</v>
      </c>
      <c r="J689" t="s">
        <v>1687</v>
      </c>
      <c r="K689" t="s">
        <v>819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1601</v>
      </c>
      <c r="D690" t="s">
        <v>1602</v>
      </c>
      <c r="E690" t="s">
        <v>1603</v>
      </c>
      <c r="F690" t="s">
        <v>1604</v>
      </c>
      <c r="I690" t="s">
        <v>1833</v>
      </c>
      <c r="J690" t="s">
        <v>1834</v>
      </c>
      <c r="K690" t="s">
        <v>819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1601</v>
      </c>
      <c r="D691" t="s">
        <v>1602</v>
      </c>
      <c r="E691" t="s">
        <v>1603</v>
      </c>
      <c r="F691" t="s">
        <v>1604</v>
      </c>
      <c r="I691" t="s">
        <v>1835</v>
      </c>
      <c r="J691" t="s">
        <v>1836</v>
      </c>
      <c r="K691" t="s">
        <v>819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1601</v>
      </c>
      <c r="D692" t="s">
        <v>1602</v>
      </c>
      <c r="E692" t="s">
        <v>1603</v>
      </c>
      <c r="F692" t="s">
        <v>1604</v>
      </c>
      <c r="I692" t="s">
        <v>1837</v>
      </c>
      <c r="J692" t="s">
        <v>1087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1601</v>
      </c>
      <c r="D693" t="s">
        <v>1602</v>
      </c>
      <c r="E693" t="s">
        <v>1603</v>
      </c>
      <c r="F693" t="s">
        <v>1604</v>
      </c>
      <c r="I693" t="s">
        <v>1838</v>
      </c>
      <c r="J693" t="s">
        <v>1839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1601</v>
      </c>
      <c r="D694" t="s">
        <v>1602</v>
      </c>
      <c r="E694" t="s">
        <v>1603</v>
      </c>
      <c r="F694" t="s">
        <v>1604</v>
      </c>
      <c r="I694" t="s">
        <v>1840</v>
      </c>
      <c r="J694" t="s">
        <v>859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1841</v>
      </c>
      <c r="D695" t="s">
        <v>1842</v>
      </c>
      <c r="E695" t="s">
        <v>1843</v>
      </c>
      <c r="F695" t="s">
        <v>1844</v>
      </c>
      <c r="I695" t="s">
        <v>1845</v>
      </c>
      <c r="J695" t="s">
        <v>1846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1841</v>
      </c>
      <c r="D696" t="s">
        <v>1842</v>
      </c>
      <c r="E696" t="s">
        <v>1843</v>
      </c>
      <c r="F696" t="s">
        <v>1844</v>
      </c>
      <c r="I696" t="s">
        <v>1847</v>
      </c>
      <c r="J696" t="s">
        <v>1848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1841</v>
      </c>
      <c r="D697" t="s">
        <v>1842</v>
      </c>
      <c r="E697" t="s">
        <v>1843</v>
      </c>
      <c r="F697" t="s">
        <v>1844</v>
      </c>
      <c r="I697" t="s">
        <v>1849</v>
      </c>
      <c r="J697" t="s">
        <v>1279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1841</v>
      </c>
      <c r="D698" t="s">
        <v>1842</v>
      </c>
      <c r="E698" t="s">
        <v>1843</v>
      </c>
      <c r="F698" t="s">
        <v>1844</v>
      </c>
      <c r="I698" t="s">
        <v>1128</v>
      </c>
      <c r="J698" t="s">
        <v>812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1841</v>
      </c>
      <c r="D699" t="s">
        <v>1842</v>
      </c>
      <c r="E699" t="s">
        <v>1843</v>
      </c>
      <c r="F699" t="s">
        <v>1844</v>
      </c>
      <c r="I699" t="s">
        <v>1041</v>
      </c>
      <c r="J699" t="s">
        <v>1850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1841</v>
      </c>
      <c r="D700" t="s">
        <v>1842</v>
      </c>
      <c r="E700" t="s">
        <v>1843</v>
      </c>
      <c r="F700" t="s">
        <v>1844</v>
      </c>
      <c r="I700" t="s">
        <v>1851</v>
      </c>
      <c r="J700" t="s">
        <v>1852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1841</v>
      </c>
      <c r="D701" t="s">
        <v>1842</v>
      </c>
      <c r="E701" t="s">
        <v>1843</v>
      </c>
      <c r="F701" t="s">
        <v>1844</v>
      </c>
      <c r="I701" t="s">
        <v>1853</v>
      </c>
      <c r="J701" t="s">
        <v>1231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1841</v>
      </c>
      <c r="D702" t="s">
        <v>1842</v>
      </c>
      <c r="E702" t="s">
        <v>1843</v>
      </c>
      <c r="F702" t="s">
        <v>1844</v>
      </c>
      <c r="I702" t="s">
        <v>1854</v>
      </c>
      <c r="J702" t="s">
        <v>1855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1841</v>
      </c>
      <c r="D703" t="s">
        <v>1842</v>
      </c>
      <c r="E703" t="s">
        <v>1843</v>
      </c>
      <c r="F703" t="s">
        <v>1844</v>
      </c>
      <c r="I703" t="s">
        <v>1856</v>
      </c>
      <c r="J703" t="s">
        <v>1172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1841</v>
      </c>
      <c r="D704" t="s">
        <v>1842</v>
      </c>
      <c r="E704" t="s">
        <v>1843</v>
      </c>
      <c r="F704" t="s">
        <v>1844</v>
      </c>
      <c r="I704" t="s">
        <v>1857</v>
      </c>
      <c r="J704" t="s">
        <v>1243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1841</v>
      </c>
      <c r="D705" t="s">
        <v>1842</v>
      </c>
      <c r="E705" t="s">
        <v>1843</v>
      </c>
      <c r="F705" t="s">
        <v>1844</v>
      </c>
      <c r="I705" t="s">
        <v>1858</v>
      </c>
      <c r="J705" t="s">
        <v>1859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1841</v>
      </c>
      <c r="D706" t="s">
        <v>1842</v>
      </c>
      <c r="E706" t="s">
        <v>1843</v>
      </c>
      <c r="F706" t="s">
        <v>1844</v>
      </c>
      <c r="I706" t="s">
        <v>1860</v>
      </c>
      <c r="J706" t="s">
        <v>758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1841</v>
      </c>
      <c r="D707" t="s">
        <v>1842</v>
      </c>
      <c r="E707" t="s">
        <v>1843</v>
      </c>
      <c r="F707" t="s">
        <v>1844</v>
      </c>
      <c r="I707" t="s">
        <v>1861</v>
      </c>
      <c r="J707" t="s">
        <v>997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1841</v>
      </c>
      <c r="D708" t="s">
        <v>1842</v>
      </c>
      <c r="E708" t="s">
        <v>1843</v>
      </c>
      <c r="F708" t="s">
        <v>1844</v>
      </c>
      <c r="I708" t="s">
        <v>1862</v>
      </c>
      <c r="J708" t="s">
        <v>1863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1841</v>
      </c>
      <c r="D709" t="s">
        <v>1842</v>
      </c>
      <c r="E709" t="s">
        <v>1843</v>
      </c>
      <c r="F709" t="s">
        <v>1844</v>
      </c>
      <c r="I709" t="s">
        <v>1864</v>
      </c>
      <c r="J709" t="s">
        <v>1719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1841</v>
      </c>
      <c r="D710" t="s">
        <v>1842</v>
      </c>
      <c r="E710" t="s">
        <v>1843</v>
      </c>
      <c r="F710" t="s">
        <v>1844</v>
      </c>
      <c r="I710" t="s">
        <v>1865</v>
      </c>
      <c r="J710" t="s">
        <v>1447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1841</v>
      </c>
      <c r="D711" t="s">
        <v>1842</v>
      </c>
      <c r="E711" t="s">
        <v>1843</v>
      </c>
      <c r="F711" t="s">
        <v>1844</v>
      </c>
      <c r="I711" t="s">
        <v>1866</v>
      </c>
      <c r="J711" t="s">
        <v>1867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1841</v>
      </c>
      <c r="D712" t="s">
        <v>1842</v>
      </c>
      <c r="E712" t="s">
        <v>1843</v>
      </c>
      <c r="F712" t="s">
        <v>1844</v>
      </c>
      <c r="I712" t="s">
        <v>1430</v>
      </c>
      <c r="J712" t="s">
        <v>1868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1841</v>
      </c>
      <c r="D713" t="s">
        <v>1842</v>
      </c>
      <c r="E713" t="s">
        <v>1843</v>
      </c>
      <c r="F713" t="s">
        <v>1844</v>
      </c>
      <c r="I713" t="s">
        <v>1869</v>
      </c>
      <c r="J713" t="s">
        <v>1870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1841</v>
      </c>
      <c r="D714" t="s">
        <v>1842</v>
      </c>
      <c r="E714" t="s">
        <v>1843</v>
      </c>
      <c r="F714" t="s">
        <v>1844</v>
      </c>
      <c r="I714" t="s">
        <v>1871</v>
      </c>
      <c r="J714" t="s">
        <v>1872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1841</v>
      </c>
      <c r="D715" t="s">
        <v>1842</v>
      </c>
      <c r="E715" t="s">
        <v>1843</v>
      </c>
      <c r="F715" t="s">
        <v>1844</v>
      </c>
      <c r="I715" t="s">
        <v>1128</v>
      </c>
      <c r="J715" t="s">
        <v>1873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1841</v>
      </c>
      <c r="D716" t="s">
        <v>1842</v>
      </c>
      <c r="E716" t="s">
        <v>1843</v>
      </c>
      <c r="F716" t="s">
        <v>1844</v>
      </c>
      <c r="I716" t="s">
        <v>1874</v>
      </c>
      <c r="J716" t="s">
        <v>1725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1841</v>
      </c>
      <c r="D717" t="s">
        <v>1842</v>
      </c>
      <c r="E717" t="s">
        <v>1843</v>
      </c>
      <c r="F717" t="s">
        <v>1844</v>
      </c>
      <c r="I717" t="s">
        <v>1875</v>
      </c>
      <c r="J717" t="s">
        <v>1876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1841</v>
      </c>
      <c r="D718" t="s">
        <v>1842</v>
      </c>
      <c r="E718" t="s">
        <v>1843</v>
      </c>
      <c r="F718" t="s">
        <v>1844</v>
      </c>
      <c r="I718" t="s">
        <v>1877</v>
      </c>
      <c r="J718" t="s">
        <v>1114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1841</v>
      </c>
      <c r="D719" t="s">
        <v>1842</v>
      </c>
      <c r="E719" t="s">
        <v>1843</v>
      </c>
      <c r="F719" t="s">
        <v>1844</v>
      </c>
      <c r="I719" t="s">
        <v>1878</v>
      </c>
      <c r="J719" t="s">
        <v>1064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1841</v>
      </c>
      <c r="D720" t="s">
        <v>1842</v>
      </c>
      <c r="E720" t="s">
        <v>1843</v>
      </c>
      <c r="F720" t="s">
        <v>1844</v>
      </c>
      <c r="I720" t="s">
        <v>1879</v>
      </c>
      <c r="J720" t="s">
        <v>1108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1841</v>
      </c>
      <c r="D721" t="s">
        <v>1842</v>
      </c>
      <c r="E721" t="s">
        <v>1843</v>
      </c>
      <c r="F721" t="s">
        <v>1844</v>
      </c>
      <c r="I721" t="s">
        <v>1198</v>
      </c>
      <c r="J721" t="s">
        <v>1082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1841</v>
      </c>
      <c r="D722" t="s">
        <v>1842</v>
      </c>
      <c r="E722" t="s">
        <v>1843</v>
      </c>
      <c r="F722" t="s">
        <v>1844</v>
      </c>
      <c r="I722" t="s">
        <v>1880</v>
      </c>
      <c r="J722" t="s">
        <v>1881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1841</v>
      </c>
      <c r="D723" t="s">
        <v>1842</v>
      </c>
      <c r="E723" t="s">
        <v>1843</v>
      </c>
      <c r="F723" t="s">
        <v>1844</v>
      </c>
      <c r="I723" t="s">
        <v>1882</v>
      </c>
      <c r="J723" t="s">
        <v>1151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1841</v>
      </c>
      <c r="D724" t="s">
        <v>1842</v>
      </c>
      <c r="E724" t="s">
        <v>1843</v>
      </c>
      <c r="F724" t="s">
        <v>1844</v>
      </c>
      <c r="I724" t="s">
        <v>1883</v>
      </c>
      <c r="J724" t="s">
        <v>1366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1841</v>
      </c>
      <c r="D725" t="s">
        <v>1842</v>
      </c>
      <c r="E725" t="s">
        <v>1843</v>
      </c>
      <c r="F725" t="s">
        <v>1844</v>
      </c>
      <c r="I725" t="s">
        <v>1884</v>
      </c>
      <c r="J725" t="s">
        <v>1151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1841</v>
      </c>
      <c r="D726" t="s">
        <v>1842</v>
      </c>
      <c r="E726" t="s">
        <v>1843</v>
      </c>
      <c r="F726" t="s">
        <v>1844</v>
      </c>
      <c r="I726" t="s">
        <v>1885</v>
      </c>
      <c r="J726" t="s">
        <v>1886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1841</v>
      </c>
      <c r="D727" t="s">
        <v>1842</v>
      </c>
      <c r="E727" t="s">
        <v>1843</v>
      </c>
      <c r="F727" t="s">
        <v>1844</v>
      </c>
      <c r="I727" t="s">
        <v>1001</v>
      </c>
      <c r="J727" t="s">
        <v>995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1841</v>
      </c>
      <c r="D728" t="s">
        <v>1842</v>
      </c>
      <c r="E728" t="s">
        <v>1843</v>
      </c>
      <c r="F728" t="s">
        <v>1844</v>
      </c>
      <c r="I728" t="s">
        <v>1887</v>
      </c>
      <c r="J728" t="s">
        <v>977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1841</v>
      </c>
      <c r="D729" t="s">
        <v>1842</v>
      </c>
      <c r="E729" t="s">
        <v>1843</v>
      </c>
      <c r="F729" t="s">
        <v>1844</v>
      </c>
      <c r="I729" t="s">
        <v>1888</v>
      </c>
      <c r="J729" t="s">
        <v>981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1841</v>
      </c>
      <c r="D730" t="s">
        <v>1842</v>
      </c>
      <c r="E730" t="s">
        <v>1843</v>
      </c>
      <c r="F730" t="s">
        <v>1844</v>
      </c>
      <c r="I730" t="s">
        <v>1889</v>
      </c>
      <c r="J730" t="s">
        <v>1890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1841</v>
      </c>
      <c r="D731" t="s">
        <v>1842</v>
      </c>
      <c r="E731" t="s">
        <v>1843</v>
      </c>
      <c r="F731" t="s">
        <v>1844</v>
      </c>
      <c r="I731" t="s">
        <v>1891</v>
      </c>
      <c r="J731" t="s">
        <v>861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1841</v>
      </c>
      <c r="D732" t="s">
        <v>1842</v>
      </c>
      <c r="E732" t="s">
        <v>1843</v>
      </c>
      <c r="F732" t="s">
        <v>1844</v>
      </c>
      <c r="I732" t="s">
        <v>1200</v>
      </c>
      <c r="J732" t="s">
        <v>973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1841</v>
      </c>
      <c r="D733" t="s">
        <v>1842</v>
      </c>
      <c r="E733" t="s">
        <v>1843</v>
      </c>
      <c r="F733" t="s">
        <v>1844</v>
      </c>
      <c r="I733" t="s">
        <v>859</v>
      </c>
      <c r="J733" t="s">
        <v>1243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1841</v>
      </c>
      <c r="D734" t="s">
        <v>1842</v>
      </c>
      <c r="E734" t="s">
        <v>1843</v>
      </c>
      <c r="F734" t="s">
        <v>1844</v>
      </c>
      <c r="I734" t="s">
        <v>1892</v>
      </c>
      <c r="J734" t="s">
        <v>1273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1841</v>
      </c>
      <c r="D735" t="s">
        <v>1842</v>
      </c>
      <c r="E735" t="s">
        <v>1843</v>
      </c>
      <c r="F735" t="s">
        <v>1844</v>
      </c>
      <c r="I735" t="s">
        <v>1893</v>
      </c>
      <c r="J735" t="s">
        <v>770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1841</v>
      </c>
      <c r="D736" t="s">
        <v>1842</v>
      </c>
      <c r="E736" t="s">
        <v>1843</v>
      </c>
      <c r="F736" t="s">
        <v>1844</v>
      </c>
      <c r="I736" t="s">
        <v>1894</v>
      </c>
      <c r="J736" t="s">
        <v>1064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1841</v>
      </c>
      <c r="D737" t="s">
        <v>1842</v>
      </c>
      <c r="E737" t="s">
        <v>1843</v>
      </c>
      <c r="F737" t="s">
        <v>1844</v>
      </c>
      <c r="I737" t="s">
        <v>1895</v>
      </c>
      <c r="J737" t="s">
        <v>1896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1841</v>
      </c>
      <c r="D738" t="s">
        <v>1842</v>
      </c>
      <c r="E738" t="s">
        <v>1843</v>
      </c>
      <c r="F738" t="s">
        <v>1844</v>
      </c>
      <c r="I738" t="s">
        <v>1897</v>
      </c>
      <c r="J738" t="s">
        <v>1031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1841</v>
      </c>
      <c r="D739" t="s">
        <v>1842</v>
      </c>
      <c r="E739" t="s">
        <v>1843</v>
      </c>
      <c r="F739" t="s">
        <v>1844</v>
      </c>
      <c r="I739" t="s">
        <v>1898</v>
      </c>
      <c r="J739" t="s">
        <v>1094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1841</v>
      </c>
      <c r="D740" t="s">
        <v>1842</v>
      </c>
      <c r="E740" t="s">
        <v>1843</v>
      </c>
      <c r="F740" t="s">
        <v>1844</v>
      </c>
      <c r="I740" t="s">
        <v>1899</v>
      </c>
      <c r="J740" t="s">
        <v>973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1841</v>
      </c>
      <c r="D741" t="s">
        <v>1842</v>
      </c>
      <c r="E741" t="s">
        <v>1843</v>
      </c>
      <c r="F741" t="s">
        <v>1844</v>
      </c>
      <c r="I741" t="s">
        <v>1900</v>
      </c>
      <c r="J741" t="s">
        <v>1901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1841</v>
      </c>
      <c r="D742" t="s">
        <v>1842</v>
      </c>
      <c r="E742" t="s">
        <v>1843</v>
      </c>
      <c r="F742" t="s">
        <v>1844</v>
      </c>
      <c r="I742" t="s">
        <v>1902</v>
      </c>
      <c r="J742" t="s">
        <v>1031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1841</v>
      </c>
      <c r="D743" t="s">
        <v>1842</v>
      </c>
      <c r="E743" t="s">
        <v>1843</v>
      </c>
      <c r="F743" t="s">
        <v>1844</v>
      </c>
      <c r="I743" t="s">
        <v>1903</v>
      </c>
      <c r="J743" t="s">
        <v>1904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1841</v>
      </c>
      <c r="D744" t="s">
        <v>1842</v>
      </c>
      <c r="E744" t="s">
        <v>1843</v>
      </c>
      <c r="F744" t="s">
        <v>1844</v>
      </c>
      <c r="I744" t="s">
        <v>1295</v>
      </c>
      <c r="J744" t="s">
        <v>1905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1841</v>
      </c>
      <c r="D745" t="s">
        <v>1842</v>
      </c>
      <c r="E745" t="s">
        <v>1843</v>
      </c>
      <c r="F745" t="s">
        <v>1844</v>
      </c>
      <c r="I745" t="s">
        <v>1906</v>
      </c>
      <c r="J745" t="s">
        <v>1907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1841</v>
      </c>
      <c r="D746" t="s">
        <v>1842</v>
      </c>
      <c r="E746" t="s">
        <v>1843</v>
      </c>
      <c r="F746" t="s">
        <v>1844</v>
      </c>
      <c r="I746" t="s">
        <v>1908</v>
      </c>
      <c r="J746" t="s">
        <v>859</v>
      </c>
      <c r="K746" t="s">
        <v>819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1841</v>
      </c>
      <c r="D747" t="s">
        <v>1842</v>
      </c>
      <c r="E747" t="s">
        <v>1843</v>
      </c>
      <c r="F747" t="s">
        <v>1844</v>
      </c>
      <c r="I747" t="s">
        <v>1909</v>
      </c>
      <c r="J747" t="s">
        <v>1202</v>
      </c>
      <c r="K747" t="s">
        <v>819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1841</v>
      </c>
      <c r="D748" t="s">
        <v>1842</v>
      </c>
      <c r="E748" t="s">
        <v>1843</v>
      </c>
      <c r="F748" t="s">
        <v>1844</v>
      </c>
      <c r="I748" t="s">
        <v>1910</v>
      </c>
      <c r="J748" t="s">
        <v>1687</v>
      </c>
      <c r="K748" t="s">
        <v>819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1841</v>
      </c>
      <c r="D749" t="s">
        <v>1842</v>
      </c>
      <c r="E749" t="s">
        <v>1843</v>
      </c>
      <c r="F749" t="s">
        <v>1844</v>
      </c>
      <c r="I749" t="s">
        <v>1292</v>
      </c>
      <c r="J749" t="s">
        <v>1911</v>
      </c>
      <c r="K749" t="s">
        <v>819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1841</v>
      </c>
      <c r="D750" t="s">
        <v>1842</v>
      </c>
      <c r="E750" t="s">
        <v>1843</v>
      </c>
      <c r="F750" t="s">
        <v>1844</v>
      </c>
      <c r="I750" t="s">
        <v>1912</v>
      </c>
      <c r="J750" t="s">
        <v>1913</v>
      </c>
      <c r="K750" t="s">
        <v>819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1841</v>
      </c>
      <c r="D751" t="s">
        <v>1842</v>
      </c>
      <c r="E751" t="s">
        <v>1843</v>
      </c>
      <c r="F751" t="s">
        <v>1844</v>
      </c>
      <c r="I751" t="s">
        <v>1914</v>
      </c>
      <c r="J751" t="s">
        <v>1915</v>
      </c>
      <c r="K751" t="s">
        <v>819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1841</v>
      </c>
      <c r="D752" t="s">
        <v>1842</v>
      </c>
      <c r="E752" t="s">
        <v>1843</v>
      </c>
      <c r="F752" t="s">
        <v>1844</v>
      </c>
      <c r="I752" t="s">
        <v>1916</v>
      </c>
      <c r="J752" t="s">
        <v>1917</v>
      </c>
      <c r="K752" t="s">
        <v>819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1841</v>
      </c>
      <c r="D753" t="s">
        <v>1842</v>
      </c>
      <c r="E753" t="s">
        <v>1843</v>
      </c>
      <c r="F753" t="s">
        <v>1844</v>
      </c>
      <c r="I753" t="s">
        <v>992</v>
      </c>
      <c r="J753" t="s">
        <v>1292</v>
      </c>
      <c r="K753" t="s">
        <v>819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1841</v>
      </c>
      <c r="D754" t="s">
        <v>1842</v>
      </c>
      <c r="E754" t="s">
        <v>1843</v>
      </c>
      <c r="F754" t="s">
        <v>1844</v>
      </c>
      <c r="I754" t="s">
        <v>1918</v>
      </c>
      <c r="J754" t="s">
        <v>1064</v>
      </c>
      <c r="K754" t="s">
        <v>819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1841</v>
      </c>
      <c r="D755" t="s">
        <v>1842</v>
      </c>
      <c r="E755" t="s">
        <v>1843</v>
      </c>
      <c r="F755" t="s">
        <v>1844</v>
      </c>
      <c r="I755" t="s">
        <v>1011</v>
      </c>
      <c r="J755" t="s">
        <v>1919</v>
      </c>
      <c r="K755" t="s">
        <v>819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1841</v>
      </c>
      <c r="D756" t="s">
        <v>1842</v>
      </c>
      <c r="E756" t="s">
        <v>1843</v>
      </c>
      <c r="F756" t="s">
        <v>1844</v>
      </c>
      <c r="I756" t="s">
        <v>1920</v>
      </c>
      <c r="J756" t="s">
        <v>1921</v>
      </c>
      <c r="K756" t="s">
        <v>819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1841</v>
      </c>
      <c r="D757" t="s">
        <v>1842</v>
      </c>
      <c r="E757" t="s">
        <v>1843</v>
      </c>
      <c r="F757" t="s">
        <v>1844</v>
      </c>
      <c r="I757" t="s">
        <v>1922</v>
      </c>
      <c r="J757" t="s">
        <v>1001</v>
      </c>
      <c r="K757" t="s">
        <v>819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1841</v>
      </c>
      <c r="D758" t="s">
        <v>1842</v>
      </c>
      <c r="E758" t="s">
        <v>1843</v>
      </c>
      <c r="F758" t="s">
        <v>1844</v>
      </c>
      <c r="I758" t="s">
        <v>1923</v>
      </c>
      <c r="J758" t="s">
        <v>1924</v>
      </c>
      <c r="K758" t="s">
        <v>819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1841</v>
      </c>
      <c r="D759" t="s">
        <v>1842</v>
      </c>
      <c r="E759" t="s">
        <v>1843</v>
      </c>
      <c r="F759" t="s">
        <v>1844</v>
      </c>
      <c r="I759" t="s">
        <v>1046</v>
      </c>
      <c r="J759" t="s">
        <v>1273</v>
      </c>
      <c r="K759" t="s">
        <v>819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1841</v>
      </c>
      <c r="D760" t="s">
        <v>1842</v>
      </c>
      <c r="E760" t="s">
        <v>1843</v>
      </c>
      <c r="F760" t="s">
        <v>1844</v>
      </c>
      <c r="I760" t="s">
        <v>1925</v>
      </c>
      <c r="J760" t="s">
        <v>1212</v>
      </c>
      <c r="K760" t="s">
        <v>819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1841</v>
      </c>
      <c r="D761" t="s">
        <v>1842</v>
      </c>
      <c r="E761" t="s">
        <v>1843</v>
      </c>
      <c r="F761" t="s">
        <v>1844</v>
      </c>
      <c r="I761" t="s">
        <v>1926</v>
      </c>
      <c r="J761" t="s">
        <v>1927</v>
      </c>
      <c r="K761" t="s">
        <v>819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1841</v>
      </c>
      <c r="D762" t="s">
        <v>1842</v>
      </c>
      <c r="E762" t="s">
        <v>1843</v>
      </c>
      <c r="F762" t="s">
        <v>1844</v>
      </c>
      <c r="I762" t="s">
        <v>1928</v>
      </c>
      <c r="J762" t="s">
        <v>985</v>
      </c>
      <c r="K762" t="s">
        <v>819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1841</v>
      </c>
      <c r="D763" t="s">
        <v>1842</v>
      </c>
      <c r="E763" t="s">
        <v>1843</v>
      </c>
      <c r="F763" t="s">
        <v>1844</v>
      </c>
      <c r="I763" t="s">
        <v>1253</v>
      </c>
      <c r="J763" t="s">
        <v>995</v>
      </c>
      <c r="K763" t="s">
        <v>819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1841</v>
      </c>
      <c r="D764" t="s">
        <v>1842</v>
      </c>
      <c r="E764" t="s">
        <v>1843</v>
      </c>
      <c r="F764" t="s">
        <v>1844</v>
      </c>
      <c r="I764" t="s">
        <v>1128</v>
      </c>
      <c r="J764" t="s">
        <v>770</v>
      </c>
      <c r="K764" t="s">
        <v>819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1841</v>
      </c>
      <c r="D765" t="s">
        <v>1842</v>
      </c>
      <c r="E765" t="s">
        <v>1843</v>
      </c>
      <c r="F765" t="s">
        <v>1844</v>
      </c>
      <c r="I765" t="s">
        <v>1929</v>
      </c>
      <c r="J765" t="s">
        <v>1930</v>
      </c>
      <c r="K765" t="s">
        <v>819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1841</v>
      </c>
      <c r="D766" t="s">
        <v>1842</v>
      </c>
      <c r="E766" t="s">
        <v>1843</v>
      </c>
      <c r="F766" t="s">
        <v>1844</v>
      </c>
      <c r="I766" t="s">
        <v>1931</v>
      </c>
      <c r="J766" t="s">
        <v>1932</v>
      </c>
      <c r="K766" t="s">
        <v>819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1933</v>
      </c>
      <c r="D767" t="s">
        <v>1934</v>
      </c>
      <c r="E767" t="s">
        <v>1935</v>
      </c>
      <c r="F767" t="s">
        <v>1844</v>
      </c>
      <c r="I767" t="s">
        <v>1936</v>
      </c>
      <c r="J767" t="s">
        <v>1937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1933</v>
      </c>
      <c r="D768" t="s">
        <v>1934</v>
      </c>
      <c r="E768" t="s">
        <v>1935</v>
      </c>
      <c r="F768" t="s">
        <v>1844</v>
      </c>
      <c r="I768" t="s">
        <v>1938</v>
      </c>
      <c r="J768" t="s">
        <v>1653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1933</v>
      </c>
      <c r="D769" t="s">
        <v>1934</v>
      </c>
      <c r="E769" t="s">
        <v>1935</v>
      </c>
      <c r="F769" t="s">
        <v>1844</v>
      </c>
      <c r="I769" t="s">
        <v>1939</v>
      </c>
      <c r="J769" t="s">
        <v>1940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1933</v>
      </c>
      <c r="D770" t="s">
        <v>1934</v>
      </c>
      <c r="E770" t="s">
        <v>1935</v>
      </c>
      <c r="F770" t="s">
        <v>1844</v>
      </c>
      <c r="I770" t="s">
        <v>1941</v>
      </c>
      <c r="J770" t="s">
        <v>1170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1933</v>
      </c>
      <c r="D771" t="s">
        <v>1934</v>
      </c>
      <c r="E771" t="s">
        <v>1935</v>
      </c>
      <c r="F771" t="s">
        <v>1844</v>
      </c>
      <c r="I771" t="s">
        <v>1942</v>
      </c>
      <c r="J771" t="s">
        <v>1943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1933</v>
      </c>
      <c r="D772" t="s">
        <v>1934</v>
      </c>
      <c r="E772" t="s">
        <v>1935</v>
      </c>
      <c r="F772" t="s">
        <v>1844</v>
      </c>
      <c r="I772" t="s">
        <v>1944</v>
      </c>
      <c r="J772" t="s">
        <v>1045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1933</v>
      </c>
      <c r="D773" t="s">
        <v>1934</v>
      </c>
      <c r="E773" t="s">
        <v>1935</v>
      </c>
      <c r="F773" t="s">
        <v>1844</v>
      </c>
      <c r="I773" t="s">
        <v>1002</v>
      </c>
      <c r="J773" t="s">
        <v>1292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1933</v>
      </c>
      <c r="D774" t="s">
        <v>1934</v>
      </c>
      <c r="E774" t="s">
        <v>1935</v>
      </c>
      <c r="F774" t="s">
        <v>1844</v>
      </c>
      <c r="I774" t="s">
        <v>1945</v>
      </c>
      <c r="J774" t="s">
        <v>1100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1933</v>
      </c>
      <c r="D775" t="s">
        <v>1934</v>
      </c>
      <c r="E775" t="s">
        <v>1935</v>
      </c>
      <c r="F775" t="s">
        <v>1844</v>
      </c>
      <c r="I775" t="s">
        <v>1946</v>
      </c>
      <c r="J775" t="s">
        <v>1947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1933</v>
      </c>
      <c r="D776" t="s">
        <v>1934</v>
      </c>
      <c r="E776" t="s">
        <v>1935</v>
      </c>
      <c r="F776" t="s">
        <v>1844</v>
      </c>
      <c r="I776" t="s">
        <v>1948</v>
      </c>
      <c r="J776" t="s">
        <v>1277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1933</v>
      </c>
      <c r="D777" t="s">
        <v>1934</v>
      </c>
      <c r="E777" t="s">
        <v>1935</v>
      </c>
      <c r="F777" t="s">
        <v>1844</v>
      </c>
      <c r="I777" t="s">
        <v>1928</v>
      </c>
      <c r="J777" t="s">
        <v>1949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1933</v>
      </c>
      <c r="D778" t="s">
        <v>1934</v>
      </c>
      <c r="E778" t="s">
        <v>1935</v>
      </c>
      <c r="F778" t="s">
        <v>1844</v>
      </c>
      <c r="I778" t="s">
        <v>1950</v>
      </c>
      <c r="J778" t="s">
        <v>1734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1933</v>
      </c>
      <c r="D779" t="s">
        <v>1934</v>
      </c>
      <c r="E779" t="s">
        <v>1935</v>
      </c>
      <c r="F779" t="s">
        <v>1844</v>
      </c>
      <c r="I779" t="s">
        <v>1951</v>
      </c>
      <c r="J779" t="s">
        <v>1952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1933</v>
      </c>
      <c r="D780" t="s">
        <v>1934</v>
      </c>
      <c r="E780" t="s">
        <v>1935</v>
      </c>
      <c r="F780" t="s">
        <v>1844</v>
      </c>
      <c r="I780" t="s">
        <v>1953</v>
      </c>
      <c r="J780" t="s">
        <v>748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1933</v>
      </c>
      <c r="D781" t="s">
        <v>1934</v>
      </c>
      <c r="E781" t="s">
        <v>1935</v>
      </c>
      <c r="F781" t="s">
        <v>1844</v>
      </c>
      <c r="I781" t="s">
        <v>1954</v>
      </c>
      <c r="J781" t="s">
        <v>1822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1933</v>
      </c>
      <c r="D782" t="s">
        <v>1934</v>
      </c>
      <c r="E782" t="s">
        <v>1935</v>
      </c>
      <c r="F782" t="s">
        <v>1844</v>
      </c>
      <c r="I782" t="s">
        <v>1955</v>
      </c>
      <c r="J782" t="s">
        <v>985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1933</v>
      </c>
      <c r="D783" t="s">
        <v>1934</v>
      </c>
      <c r="E783" t="s">
        <v>1935</v>
      </c>
      <c r="F783" t="s">
        <v>1844</v>
      </c>
      <c r="I783" t="s">
        <v>1956</v>
      </c>
      <c r="J783" t="s">
        <v>977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1933</v>
      </c>
      <c r="D784" t="s">
        <v>1934</v>
      </c>
      <c r="E784" t="s">
        <v>1935</v>
      </c>
      <c r="F784" t="s">
        <v>1844</v>
      </c>
      <c r="I784" t="s">
        <v>1957</v>
      </c>
      <c r="J784" t="s">
        <v>1958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1933</v>
      </c>
      <c r="D785" t="s">
        <v>1934</v>
      </c>
      <c r="E785" t="s">
        <v>1935</v>
      </c>
      <c r="F785" t="s">
        <v>1844</v>
      </c>
      <c r="I785" t="s">
        <v>1959</v>
      </c>
      <c r="J785" t="s">
        <v>1082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1933</v>
      </c>
      <c r="D786" t="s">
        <v>1934</v>
      </c>
      <c r="E786" t="s">
        <v>1935</v>
      </c>
      <c r="F786" t="s">
        <v>1844</v>
      </c>
      <c r="I786" t="s">
        <v>1128</v>
      </c>
      <c r="J786" t="s">
        <v>1960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1933</v>
      </c>
      <c r="D787" t="s">
        <v>1934</v>
      </c>
      <c r="E787" t="s">
        <v>1935</v>
      </c>
      <c r="F787" t="s">
        <v>1844</v>
      </c>
      <c r="I787" t="s">
        <v>1961</v>
      </c>
      <c r="J787" t="s">
        <v>1962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1933</v>
      </c>
      <c r="D788" t="s">
        <v>1934</v>
      </c>
      <c r="E788" t="s">
        <v>1935</v>
      </c>
      <c r="F788" t="s">
        <v>1844</v>
      </c>
      <c r="I788" t="s">
        <v>1963</v>
      </c>
      <c r="J788" t="s">
        <v>1082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1933</v>
      </c>
      <c r="D789" t="s">
        <v>1934</v>
      </c>
      <c r="E789" t="s">
        <v>1935</v>
      </c>
      <c r="F789" t="s">
        <v>1844</v>
      </c>
      <c r="I789" t="s">
        <v>1964</v>
      </c>
      <c r="J789" t="s">
        <v>1302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1933</v>
      </c>
      <c r="D790" t="s">
        <v>1934</v>
      </c>
      <c r="E790" t="s">
        <v>1935</v>
      </c>
      <c r="F790" t="s">
        <v>1844</v>
      </c>
      <c r="I790" t="s">
        <v>748</v>
      </c>
      <c r="J790" t="s">
        <v>1306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1933</v>
      </c>
      <c r="D791" t="s">
        <v>1934</v>
      </c>
      <c r="E791" t="s">
        <v>1935</v>
      </c>
      <c r="F791" t="s">
        <v>1844</v>
      </c>
      <c r="I791" t="s">
        <v>1965</v>
      </c>
      <c r="J791" t="s">
        <v>1966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1933</v>
      </c>
      <c r="D792" t="s">
        <v>1934</v>
      </c>
      <c r="E792" t="s">
        <v>1935</v>
      </c>
      <c r="F792" t="s">
        <v>1844</v>
      </c>
      <c r="I792" t="s">
        <v>1611</v>
      </c>
      <c r="J792" t="s">
        <v>814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1933</v>
      </c>
      <c r="D793" t="s">
        <v>1934</v>
      </c>
      <c r="E793" t="s">
        <v>1935</v>
      </c>
      <c r="F793" t="s">
        <v>1844</v>
      </c>
      <c r="I793" t="s">
        <v>1967</v>
      </c>
      <c r="J793" t="s">
        <v>932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1933</v>
      </c>
      <c r="D794" t="s">
        <v>1934</v>
      </c>
      <c r="E794" t="s">
        <v>1935</v>
      </c>
      <c r="F794" t="s">
        <v>1844</v>
      </c>
      <c r="I794" t="s">
        <v>1968</v>
      </c>
      <c r="J794" t="s">
        <v>951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1933</v>
      </c>
      <c r="D795" t="s">
        <v>1934</v>
      </c>
      <c r="E795" t="s">
        <v>1935</v>
      </c>
      <c r="F795" t="s">
        <v>1844</v>
      </c>
      <c r="I795" t="s">
        <v>1969</v>
      </c>
      <c r="J795" t="s">
        <v>824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1933</v>
      </c>
      <c r="D796" t="s">
        <v>1934</v>
      </c>
      <c r="E796" t="s">
        <v>1935</v>
      </c>
      <c r="F796" t="s">
        <v>1844</v>
      </c>
      <c r="I796" t="s">
        <v>1970</v>
      </c>
      <c r="J796" t="s">
        <v>1971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1933</v>
      </c>
      <c r="D797" t="s">
        <v>1934</v>
      </c>
      <c r="E797" t="s">
        <v>1935</v>
      </c>
      <c r="F797" t="s">
        <v>1844</v>
      </c>
      <c r="I797" t="s">
        <v>1972</v>
      </c>
      <c r="J797" t="s">
        <v>1248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1933</v>
      </c>
      <c r="D798" t="s">
        <v>1934</v>
      </c>
      <c r="E798" t="s">
        <v>1935</v>
      </c>
      <c r="F798" t="s">
        <v>1844</v>
      </c>
      <c r="I798" t="s">
        <v>1973</v>
      </c>
      <c r="J798" t="s">
        <v>1134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1933</v>
      </c>
      <c r="D799" t="s">
        <v>1934</v>
      </c>
      <c r="E799" t="s">
        <v>1935</v>
      </c>
      <c r="F799" t="s">
        <v>1844</v>
      </c>
      <c r="I799" t="s">
        <v>1974</v>
      </c>
      <c r="J799" t="s">
        <v>1114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1933</v>
      </c>
      <c r="D800" t="s">
        <v>1934</v>
      </c>
      <c r="E800" t="s">
        <v>1935</v>
      </c>
      <c r="F800" t="s">
        <v>1844</v>
      </c>
      <c r="I800" t="s">
        <v>1975</v>
      </c>
      <c r="J800" t="s">
        <v>1010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1933</v>
      </c>
      <c r="D801" t="s">
        <v>1934</v>
      </c>
      <c r="E801" t="s">
        <v>1935</v>
      </c>
      <c r="F801" t="s">
        <v>1844</v>
      </c>
      <c r="I801" t="s">
        <v>1976</v>
      </c>
      <c r="J801" t="s">
        <v>1977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1933</v>
      </c>
      <c r="D802" t="s">
        <v>1934</v>
      </c>
      <c r="E802" t="s">
        <v>1935</v>
      </c>
      <c r="F802" t="s">
        <v>1844</v>
      </c>
      <c r="I802" t="s">
        <v>1978</v>
      </c>
      <c r="J802" t="s">
        <v>1094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1933</v>
      </c>
      <c r="D803" t="s">
        <v>1934</v>
      </c>
      <c r="E803" t="s">
        <v>1935</v>
      </c>
      <c r="F803" t="s">
        <v>1844</v>
      </c>
      <c r="I803" t="s">
        <v>1979</v>
      </c>
      <c r="J803" t="s">
        <v>1980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1933</v>
      </c>
      <c r="D804" t="s">
        <v>1934</v>
      </c>
      <c r="E804" t="s">
        <v>1935</v>
      </c>
      <c r="F804" t="s">
        <v>1844</v>
      </c>
      <c r="I804" t="s">
        <v>1981</v>
      </c>
      <c r="J804" t="s">
        <v>1982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1933</v>
      </c>
      <c r="D805" t="s">
        <v>1934</v>
      </c>
      <c r="E805" t="s">
        <v>1935</v>
      </c>
      <c r="F805" t="s">
        <v>1844</v>
      </c>
      <c r="I805" t="s">
        <v>1983</v>
      </c>
      <c r="J805" t="s">
        <v>995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1933</v>
      </c>
      <c r="D806" t="s">
        <v>1934</v>
      </c>
      <c r="E806" t="s">
        <v>1935</v>
      </c>
      <c r="F806" t="s">
        <v>1844</v>
      </c>
      <c r="I806" t="s">
        <v>1512</v>
      </c>
      <c r="J806" t="s">
        <v>1984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1933</v>
      </c>
      <c r="D807" t="s">
        <v>1934</v>
      </c>
      <c r="E807" t="s">
        <v>1935</v>
      </c>
      <c r="F807" t="s">
        <v>1844</v>
      </c>
      <c r="I807" t="s">
        <v>1985</v>
      </c>
      <c r="J807" t="s">
        <v>1986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1933</v>
      </c>
      <c r="D808" t="s">
        <v>1934</v>
      </c>
      <c r="E808" t="s">
        <v>1935</v>
      </c>
      <c r="F808" t="s">
        <v>1844</v>
      </c>
      <c r="I808" t="s">
        <v>1987</v>
      </c>
      <c r="J808" t="s">
        <v>1988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1933</v>
      </c>
      <c r="D809" t="s">
        <v>1934</v>
      </c>
      <c r="E809" t="s">
        <v>1935</v>
      </c>
      <c r="F809" t="s">
        <v>1844</v>
      </c>
      <c r="I809" t="s">
        <v>1989</v>
      </c>
      <c r="J809" t="s">
        <v>1599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1933</v>
      </c>
      <c r="D810" t="s">
        <v>1934</v>
      </c>
      <c r="E810" t="s">
        <v>1935</v>
      </c>
      <c r="F810" t="s">
        <v>1844</v>
      </c>
      <c r="I810" t="s">
        <v>1990</v>
      </c>
      <c r="J810" t="s">
        <v>1100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1933</v>
      </c>
      <c r="D811" t="s">
        <v>1934</v>
      </c>
      <c r="E811" t="s">
        <v>1935</v>
      </c>
      <c r="F811" t="s">
        <v>1844</v>
      </c>
      <c r="I811" t="s">
        <v>1021</v>
      </c>
      <c r="J811" t="s">
        <v>1134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1933</v>
      </c>
      <c r="D812" t="s">
        <v>1934</v>
      </c>
      <c r="E812" t="s">
        <v>1935</v>
      </c>
      <c r="F812" t="s">
        <v>1844</v>
      </c>
      <c r="I812" t="s">
        <v>1991</v>
      </c>
      <c r="J812" t="s">
        <v>1992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1933</v>
      </c>
      <c r="D813" t="s">
        <v>1934</v>
      </c>
      <c r="E813" t="s">
        <v>1935</v>
      </c>
      <c r="F813" t="s">
        <v>1844</v>
      </c>
      <c r="I813" t="s">
        <v>1993</v>
      </c>
      <c r="J813" t="s">
        <v>1994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1933</v>
      </c>
      <c r="D814" t="s">
        <v>1934</v>
      </c>
      <c r="E814" t="s">
        <v>1935</v>
      </c>
      <c r="F814" t="s">
        <v>1844</v>
      </c>
      <c r="I814" t="s">
        <v>1995</v>
      </c>
      <c r="J814" t="s">
        <v>1071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1933</v>
      </c>
      <c r="D815" t="s">
        <v>1934</v>
      </c>
      <c r="E815" t="s">
        <v>1935</v>
      </c>
      <c r="F815" t="s">
        <v>1844</v>
      </c>
      <c r="I815" t="s">
        <v>1996</v>
      </c>
      <c r="J815" t="s">
        <v>973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1933</v>
      </c>
      <c r="D816" t="s">
        <v>1934</v>
      </c>
      <c r="E816" t="s">
        <v>1935</v>
      </c>
      <c r="F816" t="s">
        <v>1844</v>
      </c>
      <c r="I816" t="s">
        <v>1997</v>
      </c>
      <c r="J816" t="s">
        <v>1998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1933</v>
      </c>
      <c r="D817" t="s">
        <v>1934</v>
      </c>
      <c r="E817" t="s">
        <v>1935</v>
      </c>
      <c r="F817" t="s">
        <v>1844</v>
      </c>
      <c r="I817" t="s">
        <v>1999</v>
      </c>
      <c r="J817" t="s">
        <v>953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1933</v>
      </c>
      <c r="D818" t="s">
        <v>1934</v>
      </c>
      <c r="E818" t="s">
        <v>1935</v>
      </c>
      <c r="F818" t="s">
        <v>1844</v>
      </c>
      <c r="I818" t="s">
        <v>2000</v>
      </c>
      <c r="J818" t="s">
        <v>1561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1933</v>
      </c>
      <c r="D819" t="s">
        <v>1934</v>
      </c>
      <c r="E819" t="s">
        <v>1935</v>
      </c>
      <c r="F819" t="s">
        <v>1844</v>
      </c>
      <c r="I819" t="s">
        <v>2001</v>
      </c>
      <c r="J819" t="s">
        <v>1089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1933</v>
      </c>
      <c r="D820" t="s">
        <v>1934</v>
      </c>
      <c r="E820" t="s">
        <v>1935</v>
      </c>
      <c r="F820" t="s">
        <v>1844</v>
      </c>
      <c r="I820" t="s">
        <v>2002</v>
      </c>
      <c r="J820" t="s">
        <v>1466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1933</v>
      </c>
      <c r="D821" t="s">
        <v>1934</v>
      </c>
      <c r="E821" t="s">
        <v>1935</v>
      </c>
      <c r="F821" t="s">
        <v>1844</v>
      </c>
      <c r="I821" t="s">
        <v>2003</v>
      </c>
      <c r="J821" t="s">
        <v>1966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1933</v>
      </c>
      <c r="D822" t="s">
        <v>1934</v>
      </c>
      <c r="E822" t="s">
        <v>1935</v>
      </c>
      <c r="F822" t="s">
        <v>1844</v>
      </c>
      <c r="I822" t="s">
        <v>2004</v>
      </c>
      <c r="J822" t="s">
        <v>2005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1933</v>
      </c>
      <c r="D823" t="s">
        <v>1934</v>
      </c>
      <c r="E823" t="s">
        <v>1935</v>
      </c>
      <c r="F823" t="s">
        <v>1844</v>
      </c>
      <c r="I823" t="s">
        <v>2006</v>
      </c>
      <c r="J823" t="s">
        <v>1151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1933</v>
      </c>
      <c r="D824" t="s">
        <v>1934</v>
      </c>
      <c r="E824" t="s">
        <v>1935</v>
      </c>
      <c r="F824" t="s">
        <v>1844</v>
      </c>
      <c r="I824" t="s">
        <v>2007</v>
      </c>
      <c r="J824" t="s">
        <v>2008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1933</v>
      </c>
      <c r="D825" t="s">
        <v>1934</v>
      </c>
      <c r="E825" t="s">
        <v>1935</v>
      </c>
      <c r="F825" t="s">
        <v>1844</v>
      </c>
      <c r="I825" t="s">
        <v>2009</v>
      </c>
      <c r="J825" t="s">
        <v>2010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1933</v>
      </c>
      <c r="D826" t="s">
        <v>1934</v>
      </c>
      <c r="E826" t="s">
        <v>1935</v>
      </c>
      <c r="F826" t="s">
        <v>1844</v>
      </c>
      <c r="I826" t="s">
        <v>2011</v>
      </c>
      <c r="J826" t="s">
        <v>1982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1933</v>
      </c>
      <c r="D827" t="s">
        <v>1934</v>
      </c>
      <c r="E827" t="s">
        <v>1935</v>
      </c>
      <c r="F827" t="s">
        <v>1844</v>
      </c>
      <c r="I827" t="s">
        <v>2012</v>
      </c>
      <c r="J827" t="s">
        <v>859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1933</v>
      </c>
      <c r="D828" t="s">
        <v>1934</v>
      </c>
      <c r="E828" t="s">
        <v>1935</v>
      </c>
      <c r="F828" t="s">
        <v>1844</v>
      </c>
      <c r="I828" t="s">
        <v>2013</v>
      </c>
      <c r="J828" t="s">
        <v>800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1933</v>
      </c>
      <c r="D829" t="s">
        <v>1934</v>
      </c>
      <c r="E829" t="s">
        <v>1935</v>
      </c>
      <c r="F829" t="s">
        <v>1844</v>
      </c>
      <c r="I829" t="s">
        <v>1099</v>
      </c>
      <c r="J829" t="s">
        <v>2014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1933</v>
      </c>
      <c r="D830" t="s">
        <v>1934</v>
      </c>
      <c r="E830" t="s">
        <v>1935</v>
      </c>
      <c r="F830" t="s">
        <v>1844</v>
      </c>
      <c r="I830" t="s">
        <v>2015</v>
      </c>
      <c r="J830" t="s">
        <v>2016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1933</v>
      </c>
      <c r="D831" t="s">
        <v>1934</v>
      </c>
      <c r="E831" t="s">
        <v>1935</v>
      </c>
      <c r="F831" t="s">
        <v>1844</v>
      </c>
      <c r="I831" t="s">
        <v>2017</v>
      </c>
      <c r="J831" t="s">
        <v>995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1933</v>
      </c>
      <c r="D832" t="s">
        <v>1934</v>
      </c>
      <c r="E832" t="s">
        <v>1935</v>
      </c>
      <c r="F832" t="s">
        <v>1844</v>
      </c>
      <c r="I832" t="s">
        <v>2018</v>
      </c>
      <c r="J832" t="s">
        <v>2019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1933</v>
      </c>
      <c r="D833" t="s">
        <v>1934</v>
      </c>
      <c r="E833" t="s">
        <v>1935</v>
      </c>
      <c r="F833" t="s">
        <v>1844</v>
      </c>
      <c r="I833" t="s">
        <v>1214</v>
      </c>
      <c r="J833" t="s">
        <v>1561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1933</v>
      </c>
      <c r="D834" t="s">
        <v>1934</v>
      </c>
      <c r="E834" t="s">
        <v>1935</v>
      </c>
      <c r="F834" t="s">
        <v>1844</v>
      </c>
      <c r="I834" t="s">
        <v>2020</v>
      </c>
      <c r="J834" t="s">
        <v>779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1933</v>
      </c>
      <c r="D835" t="s">
        <v>1934</v>
      </c>
      <c r="E835" t="s">
        <v>1935</v>
      </c>
      <c r="F835" t="s">
        <v>1844</v>
      </c>
      <c r="I835" t="s">
        <v>2021</v>
      </c>
      <c r="J835" t="s">
        <v>1100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1933</v>
      </c>
      <c r="D836" t="s">
        <v>1934</v>
      </c>
      <c r="E836" t="s">
        <v>1935</v>
      </c>
      <c r="F836" t="s">
        <v>1844</v>
      </c>
      <c r="I836" t="s">
        <v>1838</v>
      </c>
      <c r="J836" t="s">
        <v>1064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1933</v>
      </c>
      <c r="D837" t="s">
        <v>1934</v>
      </c>
      <c r="E837" t="s">
        <v>1935</v>
      </c>
      <c r="F837" t="s">
        <v>1844</v>
      </c>
      <c r="I837" t="s">
        <v>2022</v>
      </c>
      <c r="J837" t="s">
        <v>1094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1933</v>
      </c>
      <c r="D838" t="s">
        <v>1934</v>
      </c>
      <c r="E838" t="s">
        <v>1935</v>
      </c>
      <c r="F838" t="s">
        <v>1844</v>
      </c>
      <c r="I838" t="s">
        <v>998</v>
      </c>
      <c r="J838" t="s">
        <v>1474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1933</v>
      </c>
      <c r="D839" t="s">
        <v>1934</v>
      </c>
      <c r="E839" t="s">
        <v>1935</v>
      </c>
      <c r="F839" t="s">
        <v>1844</v>
      </c>
      <c r="I839" t="s">
        <v>1898</v>
      </c>
      <c r="J839" t="s">
        <v>2023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1933</v>
      </c>
      <c r="D840" t="s">
        <v>1934</v>
      </c>
      <c r="E840" t="s">
        <v>1935</v>
      </c>
      <c r="F840" t="s">
        <v>1844</v>
      </c>
      <c r="I840" t="s">
        <v>2024</v>
      </c>
      <c r="J840" t="s">
        <v>2025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1933</v>
      </c>
      <c r="D841" t="s">
        <v>1934</v>
      </c>
      <c r="E841" t="s">
        <v>1935</v>
      </c>
      <c r="F841" t="s">
        <v>1844</v>
      </c>
      <c r="I841" t="s">
        <v>2026</v>
      </c>
      <c r="J841" t="s">
        <v>1172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1933</v>
      </c>
      <c r="D842" t="s">
        <v>1934</v>
      </c>
      <c r="E842" t="s">
        <v>1935</v>
      </c>
      <c r="F842" t="s">
        <v>1844</v>
      </c>
      <c r="I842" t="s">
        <v>2027</v>
      </c>
      <c r="J842" t="s">
        <v>1859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1933</v>
      </c>
      <c r="D843" t="s">
        <v>1934</v>
      </c>
      <c r="E843" t="s">
        <v>1935</v>
      </c>
      <c r="F843" t="s">
        <v>1844</v>
      </c>
      <c r="I843" t="s">
        <v>2028</v>
      </c>
      <c r="J843" t="s">
        <v>1094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1933</v>
      </c>
      <c r="D844" t="s">
        <v>1934</v>
      </c>
      <c r="E844" t="s">
        <v>1935</v>
      </c>
      <c r="F844" t="s">
        <v>1844</v>
      </c>
      <c r="I844" t="s">
        <v>2029</v>
      </c>
      <c r="J844" t="s">
        <v>764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1933</v>
      </c>
      <c r="D845" t="s">
        <v>1934</v>
      </c>
      <c r="E845" t="s">
        <v>1935</v>
      </c>
      <c r="F845" t="s">
        <v>1844</v>
      </c>
      <c r="I845" t="s">
        <v>1024</v>
      </c>
      <c r="J845" t="s">
        <v>2030</v>
      </c>
      <c r="K845" t="s">
        <v>819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1933</v>
      </c>
      <c r="D846" t="s">
        <v>1934</v>
      </c>
      <c r="E846" t="s">
        <v>1935</v>
      </c>
      <c r="F846" t="s">
        <v>1844</v>
      </c>
      <c r="I846" t="s">
        <v>2031</v>
      </c>
      <c r="J846" t="s">
        <v>1001</v>
      </c>
      <c r="K846" t="s">
        <v>819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1933</v>
      </c>
      <c r="D847" t="s">
        <v>1934</v>
      </c>
      <c r="E847" t="s">
        <v>1935</v>
      </c>
      <c r="F847" t="s">
        <v>1844</v>
      </c>
      <c r="I847" t="s">
        <v>2032</v>
      </c>
      <c r="J847" t="s">
        <v>1273</v>
      </c>
      <c r="K847" t="s">
        <v>819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1933</v>
      </c>
      <c r="D848" t="s">
        <v>1934</v>
      </c>
      <c r="E848" t="s">
        <v>1935</v>
      </c>
      <c r="F848" t="s">
        <v>1844</v>
      </c>
      <c r="I848" t="s">
        <v>1642</v>
      </c>
      <c r="J848" t="s">
        <v>973</v>
      </c>
      <c r="K848" t="s">
        <v>819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1933</v>
      </c>
      <c r="D849" t="s">
        <v>1934</v>
      </c>
      <c r="E849" t="s">
        <v>1935</v>
      </c>
      <c r="F849" t="s">
        <v>1844</v>
      </c>
      <c r="I849" t="s">
        <v>2033</v>
      </c>
      <c r="J849" t="s">
        <v>812</v>
      </c>
      <c r="K849" t="s">
        <v>819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1933</v>
      </c>
      <c r="D850" t="s">
        <v>1934</v>
      </c>
      <c r="E850" t="s">
        <v>1935</v>
      </c>
      <c r="F850" t="s">
        <v>1844</v>
      </c>
      <c r="I850" t="s">
        <v>2034</v>
      </c>
      <c r="J850" t="s">
        <v>1139</v>
      </c>
      <c r="K850" t="s">
        <v>819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1933</v>
      </c>
      <c r="D851" t="s">
        <v>1934</v>
      </c>
      <c r="E851" t="s">
        <v>1935</v>
      </c>
      <c r="F851" t="s">
        <v>1844</v>
      </c>
      <c r="I851" t="s">
        <v>2035</v>
      </c>
      <c r="J851" t="s">
        <v>2036</v>
      </c>
      <c r="K851" t="s">
        <v>819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1933</v>
      </c>
      <c r="D852" t="s">
        <v>1934</v>
      </c>
      <c r="E852" t="s">
        <v>1935</v>
      </c>
      <c r="F852" t="s">
        <v>1844</v>
      </c>
      <c r="I852" t="s">
        <v>1214</v>
      </c>
      <c r="J852" t="s">
        <v>1077</v>
      </c>
      <c r="K852" t="s">
        <v>819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1933</v>
      </c>
      <c r="D853" t="s">
        <v>1934</v>
      </c>
      <c r="E853" t="s">
        <v>1935</v>
      </c>
      <c r="F853" t="s">
        <v>1844</v>
      </c>
      <c r="I853" t="s">
        <v>2037</v>
      </c>
      <c r="J853" t="s">
        <v>2038</v>
      </c>
      <c r="K853" t="s">
        <v>819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1933</v>
      </c>
      <c r="D854" t="s">
        <v>1934</v>
      </c>
      <c r="E854" t="s">
        <v>1935</v>
      </c>
      <c r="F854" t="s">
        <v>1844</v>
      </c>
      <c r="I854" t="s">
        <v>2039</v>
      </c>
      <c r="J854" t="s">
        <v>2040</v>
      </c>
      <c r="K854" t="s">
        <v>819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1933</v>
      </c>
      <c r="D855" t="s">
        <v>1934</v>
      </c>
      <c r="E855" t="s">
        <v>1935</v>
      </c>
      <c r="F855" t="s">
        <v>1844</v>
      </c>
      <c r="I855" t="s">
        <v>2041</v>
      </c>
      <c r="J855" t="s">
        <v>764</v>
      </c>
      <c r="K855" t="s">
        <v>819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1933</v>
      </c>
      <c r="D856" t="s">
        <v>1934</v>
      </c>
      <c r="E856" t="s">
        <v>1935</v>
      </c>
      <c r="F856" t="s">
        <v>1844</v>
      </c>
      <c r="I856" t="s">
        <v>1011</v>
      </c>
      <c r="J856" t="s">
        <v>2042</v>
      </c>
      <c r="K856" t="s">
        <v>819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1933</v>
      </c>
      <c r="D857" t="s">
        <v>1934</v>
      </c>
      <c r="E857" t="s">
        <v>1935</v>
      </c>
      <c r="F857" t="s">
        <v>1844</v>
      </c>
      <c r="I857" t="s">
        <v>2043</v>
      </c>
      <c r="J857" t="s">
        <v>1045</v>
      </c>
      <c r="K857" t="s">
        <v>819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1933</v>
      </c>
      <c r="D858" t="s">
        <v>1934</v>
      </c>
      <c r="E858" t="s">
        <v>1935</v>
      </c>
      <c r="F858" t="s">
        <v>1844</v>
      </c>
      <c r="I858" t="s">
        <v>2044</v>
      </c>
      <c r="J858" t="s">
        <v>2045</v>
      </c>
      <c r="K858" t="s">
        <v>819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1933</v>
      </c>
      <c r="D859" t="s">
        <v>1934</v>
      </c>
      <c r="E859" t="s">
        <v>1935</v>
      </c>
      <c r="F859" t="s">
        <v>1844</v>
      </c>
      <c r="I859" t="s">
        <v>2046</v>
      </c>
      <c r="J859" t="s">
        <v>1082</v>
      </c>
      <c r="K859" t="s">
        <v>819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1933</v>
      </c>
      <c r="D860" t="s">
        <v>1934</v>
      </c>
      <c r="E860" t="s">
        <v>1935</v>
      </c>
      <c r="F860" t="s">
        <v>1844</v>
      </c>
      <c r="I860" t="s">
        <v>2047</v>
      </c>
      <c r="J860" t="s">
        <v>794</v>
      </c>
      <c r="K860" t="s">
        <v>819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1933</v>
      </c>
      <c r="D861" t="s">
        <v>1934</v>
      </c>
      <c r="E861" t="s">
        <v>1935</v>
      </c>
      <c r="F861" t="s">
        <v>1844</v>
      </c>
      <c r="I861" t="s">
        <v>2048</v>
      </c>
      <c r="J861" t="s">
        <v>1082</v>
      </c>
      <c r="K861" t="s">
        <v>819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1933</v>
      </c>
      <c r="D862" t="s">
        <v>1934</v>
      </c>
      <c r="E862" t="s">
        <v>1935</v>
      </c>
      <c r="F862" t="s">
        <v>1844</v>
      </c>
      <c r="I862" t="s">
        <v>2049</v>
      </c>
      <c r="J862" t="s">
        <v>1054</v>
      </c>
      <c r="K862" t="s">
        <v>819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1933</v>
      </c>
      <c r="D863" t="s">
        <v>1934</v>
      </c>
      <c r="E863" t="s">
        <v>1935</v>
      </c>
      <c r="F863" t="s">
        <v>1844</v>
      </c>
      <c r="I863" t="s">
        <v>2050</v>
      </c>
      <c r="J863" t="s">
        <v>2051</v>
      </c>
      <c r="K863" t="s">
        <v>819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1933</v>
      </c>
      <c r="D864" t="s">
        <v>1934</v>
      </c>
      <c r="E864" t="s">
        <v>1935</v>
      </c>
      <c r="F864" t="s">
        <v>1844</v>
      </c>
      <c r="I864" t="s">
        <v>2052</v>
      </c>
      <c r="J864" t="s">
        <v>2053</v>
      </c>
      <c r="K864" t="s">
        <v>819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1933</v>
      </c>
      <c r="D865" t="s">
        <v>1934</v>
      </c>
      <c r="E865" t="s">
        <v>1935</v>
      </c>
      <c r="F865" t="s">
        <v>1844</v>
      </c>
      <c r="I865" t="s">
        <v>2054</v>
      </c>
      <c r="J865" t="s">
        <v>939</v>
      </c>
      <c r="K865" t="s">
        <v>819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1933</v>
      </c>
      <c r="D866" t="s">
        <v>1934</v>
      </c>
      <c r="E866" t="s">
        <v>1935</v>
      </c>
      <c r="F866" t="s">
        <v>1844</v>
      </c>
      <c r="I866" t="s">
        <v>2055</v>
      </c>
      <c r="J866" t="s">
        <v>1100</v>
      </c>
      <c r="K866" t="s">
        <v>819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1933</v>
      </c>
      <c r="D867" t="s">
        <v>1934</v>
      </c>
      <c r="E867" t="s">
        <v>1935</v>
      </c>
      <c r="F867" t="s">
        <v>1844</v>
      </c>
      <c r="I867" t="s">
        <v>2056</v>
      </c>
      <c r="J867" t="s">
        <v>1054</v>
      </c>
      <c r="K867" t="s">
        <v>819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1933</v>
      </c>
      <c r="D868" t="s">
        <v>1934</v>
      </c>
      <c r="E868" t="s">
        <v>1935</v>
      </c>
      <c r="F868" t="s">
        <v>1844</v>
      </c>
      <c r="I868" t="s">
        <v>2057</v>
      </c>
      <c r="J868" t="s">
        <v>1071</v>
      </c>
      <c r="K868" t="s">
        <v>819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1933</v>
      </c>
      <c r="D869" t="s">
        <v>1934</v>
      </c>
      <c r="E869" t="s">
        <v>1935</v>
      </c>
      <c r="F869" t="s">
        <v>1844</v>
      </c>
      <c r="I869" t="s">
        <v>947</v>
      </c>
      <c r="J869" t="s">
        <v>1243</v>
      </c>
      <c r="K869" t="s">
        <v>819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1933</v>
      </c>
      <c r="D870" t="s">
        <v>1934</v>
      </c>
      <c r="E870" t="s">
        <v>1935</v>
      </c>
      <c r="F870" t="s">
        <v>1844</v>
      </c>
      <c r="I870" t="s">
        <v>2058</v>
      </c>
      <c r="J870" t="s">
        <v>2059</v>
      </c>
      <c r="K870" t="s">
        <v>819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1933</v>
      </c>
      <c r="D871" t="s">
        <v>1934</v>
      </c>
      <c r="E871" t="s">
        <v>1935</v>
      </c>
      <c r="F871" t="s">
        <v>1844</v>
      </c>
      <c r="I871" t="s">
        <v>2060</v>
      </c>
      <c r="J871" t="s">
        <v>1060</v>
      </c>
      <c r="K871" t="s">
        <v>819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1933</v>
      </c>
      <c r="D872" t="s">
        <v>1934</v>
      </c>
      <c r="E872" t="s">
        <v>1935</v>
      </c>
      <c r="F872" t="s">
        <v>1844</v>
      </c>
      <c r="I872" t="s">
        <v>2061</v>
      </c>
      <c r="J872" t="s">
        <v>2062</v>
      </c>
      <c r="K872" t="s">
        <v>819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1933</v>
      </c>
      <c r="D873" t="s">
        <v>1934</v>
      </c>
      <c r="E873" t="s">
        <v>1935</v>
      </c>
      <c r="F873" t="s">
        <v>1844</v>
      </c>
      <c r="I873" t="s">
        <v>1104</v>
      </c>
      <c r="J873" t="s">
        <v>2063</v>
      </c>
      <c r="K873" t="s">
        <v>819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1933</v>
      </c>
      <c r="D874" t="s">
        <v>1934</v>
      </c>
      <c r="E874" t="s">
        <v>1935</v>
      </c>
      <c r="F874" t="s">
        <v>1844</v>
      </c>
      <c r="I874" t="s">
        <v>2064</v>
      </c>
      <c r="J874" t="s">
        <v>973</v>
      </c>
      <c r="K874" t="s">
        <v>819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1933</v>
      </c>
      <c r="D875" t="s">
        <v>1934</v>
      </c>
      <c r="E875" t="s">
        <v>1935</v>
      </c>
      <c r="F875" t="s">
        <v>1844</v>
      </c>
      <c r="I875" t="s">
        <v>2065</v>
      </c>
      <c r="J875" t="s">
        <v>1114</v>
      </c>
      <c r="K875" t="s">
        <v>819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1933</v>
      </c>
      <c r="D876" t="s">
        <v>1934</v>
      </c>
      <c r="E876" t="s">
        <v>1935</v>
      </c>
      <c r="F876" t="s">
        <v>1844</v>
      </c>
      <c r="I876" t="s">
        <v>2066</v>
      </c>
      <c r="J876" t="s">
        <v>1126</v>
      </c>
      <c r="K876" t="s">
        <v>819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1933</v>
      </c>
      <c r="D877" t="s">
        <v>1934</v>
      </c>
      <c r="E877" t="s">
        <v>1935</v>
      </c>
      <c r="F877" t="s">
        <v>1844</v>
      </c>
      <c r="I877" t="s">
        <v>2067</v>
      </c>
      <c r="J877" t="s">
        <v>2068</v>
      </c>
      <c r="K877" t="s">
        <v>819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1933</v>
      </c>
      <c r="D878" t="s">
        <v>1934</v>
      </c>
      <c r="E878" t="s">
        <v>1935</v>
      </c>
      <c r="F878" t="s">
        <v>1844</v>
      </c>
      <c r="I878" t="s">
        <v>2069</v>
      </c>
      <c r="J878" t="s">
        <v>2070</v>
      </c>
      <c r="K878" t="s">
        <v>819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1933</v>
      </c>
      <c r="D879" t="s">
        <v>1934</v>
      </c>
      <c r="E879" t="s">
        <v>1935</v>
      </c>
      <c r="F879" t="s">
        <v>1844</v>
      </c>
      <c r="I879" t="s">
        <v>2071</v>
      </c>
      <c r="J879" t="s">
        <v>2072</v>
      </c>
      <c r="K879" t="s">
        <v>819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1933</v>
      </c>
      <c r="D880" t="s">
        <v>1934</v>
      </c>
      <c r="E880" t="s">
        <v>1935</v>
      </c>
      <c r="F880" t="s">
        <v>1844</v>
      </c>
      <c r="I880" t="s">
        <v>2073</v>
      </c>
      <c r="J880" t="s">
        <v>2074</v>
      </c>
      <c r="K880" t="s">
        <v>819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1933</v>
      </c>
      <c r="D881" t="s">
        <v>1934</v>
      </c>
      <c r="E881" t="s">
        <v>1935</v>
      </c>
      <c r="F881" t="s">
        <v>1844</v>
      </c>
      <c r="I881" t="s">
        <v>2075</v>
      </c>
      <c r="J881" t="s">
        <v>1846</v>
      </c>
      <c r="K881" t="s">
        <v>819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1933</v>
      </c>
      <c r="D882" t="s">
        <v>1934</v>
      </c>
      <c r="E882" t="s">
        <v>1935</v>
      </c>
      <c r="F882" t="s">
        <v>1844</v>
      </c>
      <c r="I882" t="s">
        <v>2076</v>
      </c>
      <c r="J882" t="s">
        <v>1200</v>
      </c>
      <c r="K882" t="s">
        <v>819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1933</v>
      </c>
      <c r="D883" t="s">
        <v>1934</v>
      </c>
      <c r="E883" t="s">
        <v>1935</v>
      </c>
      <c r="F883" t="s">
        <v>1844</v>
      </c>
      <c r="I883" t="s">
        <v>2077</v>
      </c>
      <c r="J883" t="s">
        <v>2078</v>
      </c>
      <c r="K883" t="s">
        <v>819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1933</v>
      </c>
      <c r="D884" t="s">
        <v>1934</v>
      </c>
      <c r="E884" t="s">
        <v>1935</v>
      </c>
      <c r="F884" t="s">
        <v>1844</v>
      </c>
      <c r="I884" t="s">
        <v>2079</v>
      </c>
      <c r="J884" t="s">
        <v>758</v>
      </c>
      <c r="K884" t="s">
        <v>819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1933</v>
      </c>
      <c r="D885" t="s">
        <v>1934</v>
      </c>
      <c r="E885" t="s">
        <v>1935</v>
      </c>
      <c r="F885" t="s">
        <v>1844</v>
      </c>
      <c r="I885" t="s">
        <v>2080</v>
      </c>
      <c r="J885" t="s">
        <v>1695</v>
      </c>
      <c r="K885" t="s">
        <v>819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1933</v>
      </c>
      <c r="D886" t="s">
        <v>1934</v>
      </c>
      <c r="E886" t="s">
        <v>1935</v>
      </c>
      <c r="F886" t="s">
        <v>1844</v>
      </c>
      <c r="I886" t="s">
        <v>2081</v>
      </c>
      <c r="J886" t="s">
        <v>1478</v>
      </c>
      <c r="K886" t="s">
        <v>819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1933</v>
      </c>
      <c r="D887" t="s">
        <v>1934</v>
      </c>
      <c r="E887" t="s">
        <v>1935</v>
      </c>
      <c r="F887" t="s">
        <v>1844</v>
      </c>
      <c r="I887" t="s">
        <v>1141</v>
      </c>
      <c r="J887" t="s">
        <v>1326</v>
      </c>
      <c r="K887" t="s">
        <v>819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1933</v>
      </c>
      <c r="D888" t="s">
        <v>1934</v>
      </c>
      <c r="E888" t="s">
        <v>1935</v>
      </c>
      <c r="F888" t="s">
        <v>1844</v>
      </c>
      <c r="I888" t="s">
        <v>2082</v>
      </c>
      <c r="J888" t="s">
        <v>1064</v>
      </c>
      <c r="K888" t="s">
        <v>819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1933</v>
      </c>
      <c r="D889" t="s">
        <v>1934</v>
      </c>
      <c r="E889" t="s">
        <v>1935</v>
      </c>
      <c r="F889" t="s">
        <v>1844</v>
      </c>
      <c r="I889" t="s">
        <v>1304</v>
      </c>
      <c r="J889" t="s">
        <v>1366</v>
      </c>
      <c r="K889" t="s">
        <v>819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1933</v>
      </c>
      <c r="D890" t="s">
        <v>1934</v>
      </c>
      <c r="E890" t="s">
        <v>1935</v>
      </c>
      <c r="F890" t="s">
        <v>1844</v>
      </c>
      <c r="I890" t="s">
        <v>2083</v>
      </c>
      <c r="J890" t="s">
        <v>1094</v>
      </c>
      <c r="K890" t="s">
        <v>819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1933</v>
      </c>
      <c r="D891" t="s">
        <v>1934</v>
      </c>
      <c r="E891" t="s">
        <v>1935</v>
      </c>
      <c r="F891" t="s">
        <v>1844</v>
      </c>
      <c r="I891" t="s">
        <v>2084</v>
      </c>
      <c r="J891" t="s">
        <v>1001</v>
      </c>
      <c r="K891" t="s">
        <v>819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1933</v>
      </c>
      <c r="D892" t="s">
        <v>1934</v>
      </c>
      <c r="E892" t="s">
        <v>1935</v>
      </c>
      <c r="F892" t="s">
        <v>1844</v>
      </c>
      <c r="I892" t="s">
        <v>2085</v>
      </c>
      <c r="J892" t="s">
        <v>997</v>
      </c>
      <c r="K892" t="s">
        <v>819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1933</v>
      </c>
      <c r="D893" t="s">
        <v>1934</v>
      </c>
      <c r="E893" t="s">
        <v>1935</v>
      </c>
      <c r="F893" t="s">
        <v>1844</v>
      </c>
      <c r="I893" t="s">
        <v>2086</v>
      </c>
      <c r="J893" t="s">
        <v>1071</v>
      </c>
      <c r="K893" t="s">
        <v>819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1933</v>
      </c>
      <c r="D894" t="s">
        <v>1934</v>
      </c>
      <c r="E894" t="s">
        <v>1935</v>
      </c>
      <c r="F894" t="s">
        <v>1844</v>
      </c>
      <c r="I894" t="s">
        <v>2087</v>
      </c>
      <c r="J894" t="s">
        <v>2088</v>
      </c>
      <c r="K894" t="s">
        <v>819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1933</v>
      </c>
      <c r="D895" t="s">
        <v>1934</v>
      </c>
      <c r="E895" t="s">
        <v>1935</v>
      </c>
      <c r="F895" t="s">
        <v>1844</v>
      </c>
      <c r="I895" t="s">
        <v>2089</v>
      </c>
      <c r="J895" t="s">
        <v>1071</v>
      </c>
      <c r="K895" t="s">
        <v>819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1933</v>
      </c>
      <c r="D896" t="s">
        <v>1934</v>
      </c>
      <c r="E896" t="s">
        <v>1935</v>
      </c>
      <c r="F896" t="s">
        <v>1844</v>
      </c>
      <c r="I896" t="s">
        <v>2090</v>
      </c>
      <c r="J896" t="s">
        <v>981</v>
      </c>
      <c r="K896" t="s">
        <v>819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1933</v>
      </c>
      <c r="D897" t="s">
        <v>1934</v>
      </c>
      <c r="E897" t="s">
        <v>1935</v>
      </c>
      <c r="F897" t="s">
        <v>1844</v>
      </c>
      <c r="I897" t="s">
        <v>1791</v>
      </c>
      <c r="J897" t="s">
        <v>1014</v>
      </c>
      <c r="K897" t="s">
        <v>819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1933</v>
      </c>
      <c r="D898" t="s">
        <v>1934</v>
      </c>
      <c r="E898" t="s">
        <v>1935</v>
      </c>
      <c r="F898" t="s">
        <v>1844</v>
      </c>
      <c r="I898" t="s">
        <v>1137</v>
      </c>
      <c r="J898" t="s">
        <v>2091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2092</v>
      </c>
      <c r="D899" t="s">
        <v>2093</v>
      </c>
      <c r="E899" t="s">
        <v>2094</v>
      </c>
      <c r="F899" t="s">
        <v>2095</v>
      </c>
      <c r="I899" t="s">
        <v>2096</v>
      </c>
      <c r="J899" t="s">
        <v>2097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2092</v>
      </c>
      <c r="D900" t="s">
        <v>2093</v>
      </c>
      <c r="E900" t="s">
        <v>2094</v>
      </c>
      <c r="F900" t="s">
        <v>2095</v>
      </c>
      <c r="I900" t="s">
        <v>2098</v>
      </c>
      <c r="J900" t="s">
        <v>2099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2092</v>
      </c>
      <c r="D901" t="s">
        <v>2093</v>
      </c>
      <c r="E901" t="s">
        <v>2094</v>
      </c>
      <c r="F901" t="s">
        <v>2095</v>
      </c>
      <c r="I901" t="s">
        <v>2100</v>
      </c>
      <c r="J901" t="s">
        <v>2101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2092</v>
      </c>
      <c r="D902" t="s">
        <v>2093</v>
      </c>
      <c r="E902" t="s">
        <v>2094</v>
      </c>
      <c r="F902" t="s">
        <v>2095</v>
      </c>
      <c r="I902" t="s">
        <v>2102</v>
      </c>
      <c r="J902" t="s">
        <v>2103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2092</v>
      </c>
      <c r="D903" t="s">
        <v>2093</v>
      </c>
      <c r="E903" t="s">
        <v>2094</v>
      </c>
      <c r="F903" t="s">
        <v>2095</v>
      </c>
      <c r="I903" t="s">
        <v>2104</v>
      </c>
      <c r="J903" t="s">
        <v>2105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2092</v>
      </c>
      <c r="D904" t="s">
        <v>2093</v>
      </c>
      <c r="E904" t="s">
        <v>2094</v>
      </c>
      <c r="F904" t="s">
        <v>2095</v>
      </c>
      <c r="I904" t="s">
        <v>2106</v>
      </c>
      <c r="J904" t="s">
        <v>2107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2092</v>
      </c>
      <c r="D905" t="s">
        <v>2093</v>
      </c>
      <c r="E905" t="s">
        <v>2094</v>
      </c>
      <c r="F905" t="s">
        <v>2095</v>
      </c>
      <c r="I905" t="s">
        <v>2108</v>
      </c>
      <c r="J905" t="s">
        <v>2109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2092</v>
      </c>
      <c r="D906" t="s">
        <v>2093</v>
      </c>
      <c r="E906" t="s">
        <v>2094</v>
      </c>
      <c r="F906" t="s">
        <v>2095</v>
      </c>
      <c r="I906" t="s">
        <v>2110</v>
      </c>
      <c r="J906" t="s">
        <v>2111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2092</v>
      </c>
      <c r="D907" t="s">
        <v>2093</v>
      </c>
      <c r="E907" t="s">
        <v>2094</v>
      </c>
      <c r="F907" t="s">
        <v>2095</v>
      </c>
      <c r="I907" t="s">
        <v>2112</v>
      </c>
      <c r="J907" t="s">
        <v>2113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2092</v>
      </c>
      <c r="D908" t="s">
        <v>2093</v>
      </c>
      <c r="E908" t="s">
        <v>2094</v>
      </c>
      <c r="F908" t="s">
        <v>2095</v>
      </c>
      <c r="I908" t="s">
        <v>2114</v>
      </c>
      <c r="J908" t="s">
        <v>2115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2092</v>
      </c>
      <c r="D909" t="s">
        <v>2093</v>
      </c>
      <c r="E909" t="s">
        <v>2094</v>
      </c>
      <c r="F909" t="s">
        <v>2095</v>
      </c>
      <c r="I909" t="s">
        <v>2116</v>
      </c>
      <c r="J909" t="s">
        <v>2117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2092</v>
      </c>
      <c r="D910" t="s">
        <v>2093</v>
      </c>
      <c r="E910" t="s">
        <v>2094</v>
      </c>
      <c r="F910" t="s">
        <v>2095</v>
      </c>
      <c r="I910" t="s">
        <v>2118</v>
      </c>
      <c r="J910" t="s">
        <v>1422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2092</v>
      </c>
      <c r="D911" t="s">
        <v>2093</v>
      </c>
      <c r="E911" t="s">
        <v>2094</v>
      </c>
      <c r="F911" t="s">
        <v>2095</v>
      </c>
      <c r="I911" t="s">
        <v>2119</v>
      </c>
      <c r="J911" t="s">
        <v>2120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2092</v>
      </c>
      <c r="D912" t="s">
        <v>2093</v>
      </c>
      <c r="E912" t="s">
        <v>2094</v>
      </c>
      <c r="F912" t="s">
        <v>2095</v>
      </c>
      <c r="I912" t="s">
        <v>2119</v>
      </c>
      <c r="J912" t="s">
        <v>2121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2092</v>
      </c>
      <c r="D913" t="s">
        <v>2093</v>
      </c>
      <c r="E913" t="s">
        <v>2094</v>
      </c>
      <c r="F913" t="s">
        <v>2095</v>
      </c>
      <c r="I913" t="s">
        <v>2114</v>
      </c>
      <c r="J913" t="s">
        <v>1921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2092</v>
      </c>
      <c r="D914" t="s">
        <v>2093</v>
      </c>
      <c r="E914" t="s">
        <v>2094</v>
      </c>
      <c r="F914" t="s">
        <v>2095</v>
      </c>
      <c r="I914" t="s">
        <v>2122</v>
      </c>
      <c r="J914" t="s">
        <v>2123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2092</v>
      </c>
      <c r="D915" t="s">
        <v>2093</v>
      </c>
      <c r="E915" t="s">
        <v>2094</v>
      </c>
      <c r="F915" t="s">
        <v>2095</v>
      </c>
      <c r="I915" t="s">
        <v>2124</v>
      </c>
      <c r="J915" t="s">
        <v>2125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2092</v>
      </c>
      <c r="D916" t="s">
        <v>2093</v>
      </c>
      <c r="E916" t="s">
        <v>2094</v>
      </c>
      <c r="F916" t="s">
        <v>2095</v>
      </c>
      <c r="I916" t="s">
        <v>2126</v>
      </c>
      <c r="J916" t="s">
        <v>2127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2092</v>
      </c>
      <c r="D917" t="s">
        <v>2093</v>
      </c>
      <c r="E917" t="s">
        <v>2094</v>
      </c>
      <c r="F917" t="s">
        <v>2095</v>
      </c>
      <c r="I917" t="s">
        <v>2128</v>
      </c>
      <c r="J917" t="s">
        <v>2129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2092</v>
      </c>
      <c r="D918" t="s">
        <v>2093</v>
      </c>
      <c r="E918" t="s">
        <v>2094</v>
      </c>
      <c r="F918" t="s">
        <v>2095</v>
      </c>
      <c r="I918" t="s">
        <v>2130</v>
      </c>
      <c r="J918" t="s">
        <v>2131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2092</v>
      </c>
      <c r="D919" t="s">
        <v>2093</v>
      </c>
      <c r="E919" t="s">
        <v>2094</v>
      </c>
      <c r="F919" t="s">
        <v>2095</v>
      </c>
      <c r="I919" t="s">
        <v>2132</v>
      </c>
      <c r="J919" t="s">
        <v>2133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2092</v>
      </c>
      <c r="D920" t="s">
        <v>2093</v>
      </c>
      <c r="E920" t="s">
        <v>2094</v>
      </c>
      <c r="F920" t="s">
        <v>2095</v>
      </c>
      <c r="I920" t="s">
        <v>2134</v>
      </c>
      <c r="J920" t="s">
        <v>2135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2092</v>
      </c>
      <c r="D921" t="s">
        <v>2093</v>
      </c>
      <c r="E921" t="s">
        <v>2094</v>
      </c>
      <c r="F921" t="s">
        <v>2095</v>
      </c>
      <c r="I921" t="s">
        <v>2136</v>
      </c>
      <c r="J921" t="s">
        <v>2137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2092</v>
      </c>
      <c r="D922" t="s">
        <v>2093</v>
      </c>
      <c r="E922" t="s">
        <v>2094</v>
      </c>
      <c r="F922" t="s">
        <v>2095</v>
      </c>
      <c r="I922" t="s">
        <v>2136</v>
      </c>
      <c r="J922" t="s">
        <v>2138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2092</v>
      </c>
      <c r="D923" t="s">
        <v>2093</v>
      </c>
      <c r="E923" t="s">
        <v>2094</v>
      </c>
      <c r="F923" t="s">
        <v>2095</v>
      </c>
      <c r="I923" t="s">
        <v>2139</v>
      </c>
      <c r="J923" t="s">
        <v>2140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2092</v>
      </c>
      <c r="D924" t="s">
        <v>2093</v>
      </c>
      <c r="E924" t="s">
        <v>2094</v>
      </c>
      <c r="F924" t="s">
        <v>2095</v>
      </c>
      <c r="I924" t="s">
        <v>2141</v>
      </c>
      <c r="J924" t="s">
        <v>2142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2092</v>
      </c>
      <c r="D925" t="s">
        <v>2093</v>
      </c>
      <c r="E925" t="s">
        <v>2094</v>
      </c>
      <c r="F925" t="s">
        <v>2095</v>
      </c>
      <c r="I925" t="s">
        <v>2143</v>
      </c>
      <c r="J925" t="s">
        <v>2144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2092</v>
      </c>
      <c r="D926" t="s">
        <v>2093</v>
      </c>
      <c r="E926" t="s">
        <v>2094</v>
      </c>
      <c r="F926" t="s">
        <v>2095</v>
      </c>
      <c r="I926" t="s">
        <v>2145</v>
      </c>
      <c r="J926" t="s">
        <v>2146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2092</v>
      </c>
      <c r="D927" t="s">
        <v>2093</v>
      </c>
      <c r="E927" t="s">
        <v>2094</v>
      </c>
      <c r="F927" t="s">
        <v>2095</v>
      </c>
      <c r="I927" t="s">
        <v>2147</v>
      </c>
      <c r="J927" t="s">
        <v>2148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2092</v>
      </c>
      <c r="D928" t="s">
        <v>2093</v>
      </c>
      <c r="E928" t="s">
        <v>2094</v>
      </c>
      <c r="F928" t="s">
        <v>2095</v>
      </c>
      <c r="I928" t="s">
        <v>2149</v>
      </c>
      <c r="J928" t="s">
        <v>2150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2092</v>
      </c>
      <c r="D929" t="s">
        <v>2093</v>
      </c>
      <c r="E929" t="s">
        <v>2094</v>
      </c>
      <c r="F929" t="s">
        <v>2095</v>
      </c>
      <c r="I929" t="s">
        <v>2151</v>
      </c>
      <c r="J929" t="s">
        <v>2152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2092</v>
      </c>
      <c r="D930" t="s">
        <v>2093</v>
      </c>
      <c r="E930" t="s">
        <v>2094</v>
      </c>
      <c r="F930" t="s">
        <v>2095</v>
      </c>
      <c r="I930" t="s">
        <v>2153</v>
      </c>
      <c r="J930" t="s">
        <v>2154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2092</v>
      </c>
      <c r="D931" t="s">
        <v>2093</v>
      </c>
      <c r="E931" t="s">
        <v>2094</v>
      </c>
      <c r="F931" t="s">
        <v>2095</v>
      </c>
      <c r="I931" t="s">
        <v>2147</v>
      </c>
      <c r="J931" t="s">
        <v>2155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2092</v>
      </c>
      <c r="D932" t="s">
        <v>2093</v>
      </c>
      <c r="E932" t="s">
        <v>2094</v>
      </c>
      <c r="F932" t="s">
        <v>2095</v>
      </c>
      <c r="I932" t="s">
        <v>2156</v>
      </c>
      <c r="J932" t="s">
        <v>2157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2092</v>
      </c>
      <c r="D933" t="s">
        <v>2093</v>
      </c>
      <c r="E933" t="s">
        <v>2094</v>
      </c>
      <c r="F933" t="s">
        <v>2095</v>
      </c>
      <c r="I933" t="s">
        <v>2158</v>
      </c>
      <c r="J933" t="s">
        <v>2159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2092</v>
      </c>
      <c r="D934" t="s">
        <v>2093</v>
      </c>
      <c r="E934" t="s">
        <v>2094</v>
      </c>
      <c r="F934" t="s">
        <v>2095</v>
      </c>
      <c r="I934" t="s">
        <v>2160</v>
      </c>
      <c r="J934" t="s">
        <v>2161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2092</v>
      </c>
      <c r="D935" t="s">
        <v>2093</v>
      </c>
      <c r="E935" t="s">
        <v>2094</v>
      </c>
      <c r="F935" t="s">
        <v>2095</v>
      </c>
      <c r="I935" t="s">
        <v>2162</v>
      </c>
      <c r="J935" t="s">
        <v>2163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2092</v>
      </c>
      <c r="D936" t="s">
        <v>2093</v>
      </c>
      <c r="E936" t="s">
        <v>2094</v>
      </c>
      <c r="F936" t="s">
        <v>2095</v>
      </c>
      <c r="I936" t="s">
        <v>2147</v>
      </c>
      <c r="J936" t="s">
        <v>2164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2092</v>
      </c>
      <c r="D937" t="s">
        <v>2093</v>
      </c>
      <c r="E937" t="s">
        <v>2094</v>
      </c>
      <c r="F937" t="s">
        <v>2095</v>
      </c>
      <c r="I937" t="s">
        <v>2165</v>
      </c>
      <c r="J937" t="s">
        <v>2166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2092</v>
      </c>
      <c r="D938" t="s">
        <v>2093</v>
      </c>
      <c r="E938" t="s">
        <v>2094</v>
      </c>
      <c r="F938" t="s">
        <v>2095</v>
      </c>
      <c r="I938" t="s">
        <v>2167</v>
      </c>
      <c r="J938" t="s">
        <v>2168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2092</v>
      </c>
      <c r="D939" t="s">
        <v>2093</v>
      </c>
      <c r="E939" t="s">
        <v>2094</v>
      </c>
      <c r="F939" t="s">
        <v>2095</v>
      </c>
      <c r="I939" t="s">
        <v>2169</v>
      </c>
      <c r="J939" t="s">
        <v>2170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2092</v>
      </c>
      <c r="D940" t="s">
        <v>2093</v>
      </c>
      <c r="E940" t="s">
        <v>2094</v>
      </c>
      <c r="F940" t="s">
        <v>2095</v>
      </c>
      <c r="I940" t="s">
        <v>2147</v>
      </c>
      <c r="J940" t="s">
        <v>2171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2092</v>
      </c>
      <c r="D941" t="s">
        <v>2093</v>
      </c>
      <c r="E941" t="s">
        <v>2094</v>
      </c>
      <c r="F941" t="s">
        <v>2095</v>
      </c>
      <c r="I941" t="s">
        <v>2172</v>
      </c>
      <c r="J941" t="s">
        <v>2173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2092</v>
      </c>
      <c r="D942" t="s">
        <v>2093</v>
      </c>
      <c r="E942" t="s">
        <v>2094</v>
      </c>
      <c r="F942" t="s">
        <v>2095</v>
      </c>
      <c r="I942" t="s">
        <v>2174</v>
      </c>
      <c r="J942" t="s">
        <v>2175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2092</v>
      </c>
      <c r="D943" t="s">
        <v>2093</v>
      </c>
      <c r="E943" t="s">
        <v>2094</v>
      </c>
      <c r="F943" t="s">
        <v>2095</v>
      </c>
      <c r="I943" t="s">
        <v>2176</v>
      </c>
      <c r="J943" t="s">
        <v>1921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2092</v>
      </c>
      <c r="D944" t="s">
        <v>2093</v>
      </c>
      <c r="E944" t="s">
        <v>2094</v>
      </c>
      <c r="F944" t="s">
        <v>2095</v>
      </c>
      <c r="I944" t="s">
        <v>2114</v>
      </c>
      <c r="J944" t="s">
        <v>2177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2092</v>
      </c>
      <c r="D945" t="s">
        <v>2093</v>
      </c>
      <c r="E945" t="s">
        <v>2094</v>
      </c>
      <c r="F945" t="s">
        <v>2095</v>
      </c>
      <c r="I945" t="s">
        <v>2178</v>
      </c>
      <c r="J945" t="s">
        <v>2179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2092</v>
      </c>
      <c r="D946" t="s">
        <v>2093</v>
      </c>
      <c r="E946" t="s">
        <v>2094</v>
      </c>
      <c r="F946" t="s">
        <v>2095</v>
      </c>
      <c r="I946" t="s">
        <v>2180</v>
      </c>
      <c r="J946" t="s">
        <v>2181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2092</v>
      </c>
      <c r="D947" t="s">
        <v>2093</v>
      </c>
      <c r="E947" t="s">
        <v>2094</v>
      </c>
      <c r="F947" t="s">
        <v>2095</v>
      </c>
      <c r="I947" t="s">
        <v>2182</v>
      </c>
      <c r="J947" t="s">
        <v>2183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2092</v>
      </c>
      <c r="D948" t="s">
        <v>2093</v>
      </c>
      <c r="E948" t="s">
        <v>2094</v>
      </c>
      <c r="F948" t="s">
        <v>2095</v>
      </c>
      <c r="I948" t="s">
        <v>2184</v>
      </c>
      <c r="J948" t="s">
        <v>2185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2092</v>
      </c>
      <c r="D949" t="s">
        <v>2093</v>
      </c>
      <c r="E949" t="s">
        <v>2094</v>
      </c>
      <c r="F949" t="s">
        <v>2095</v>
      </c>
      <c r="I949" t="s">
        <v>2186</v>
      </c>
      <c r="J949" t="s">
        <v>2187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2092</v>
      </c>
      <c r="D950" t="s">
        <v>2093</v>
      </c>
      <c r="E950" t="s">
        <v>2094</v>
      </c>
      <c r="F950" t="s">
        <v>2095</v>
      </c>
      <c r="I950" t="s">
        <v>1861</v>
      </c>
      <c r="J950" t="s">
        <v>2188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2092</v>
      </c>
      <c r="D951" t="s">
        <v>2093</v>
      </c>
      <c r="E951" t="s">
        <v>2094</v>
      </c>
      <c r="F951" t="s">
        <v>2095</v>
      </c>
      <c r="I951" t="s">
        <v>2189</v>
      </c>
      <c r="J951" t="s">
        <v>2190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2092</v>
      </c>
      <c r="D952" t="s">
        <v>2093</v>
      </c>
      <c r="E952" t="s">
        <v>2094</v>
      </c>
      <c r="F952" t="s">
        <v>2095</v>
      </c>
      <c r="I952" t="s">
        <v>2191</v>
      </c>
      <c r="J952" t="s">
        <v>2192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2092</v>
      </c>
      <c r="D953" t="s">
        <v>2093</v>
      </c>
      <c r="E953" t="s">
        <v>2094</v>
      </c>
      <c r="F953" t="s">
        <v>2095</v>
      </c>
      <c r="I953" t="s">
        <v>2193</v>
      </c>
      <c r="J953" t="s">
        <v>2194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2092</v>
      </c>
      <c r="D954" t="s">
        <v>2093</v>
      </c>
      <c r="E954" t="s">
        <v>2094</v>
      </c>
      <c r="F954" t="s">
        <v>2095</v>
      </c>
      <c r="I954" t="s">
        <v>2195</v>
      </c>
      <c r="J954" t="s">
        <v>2196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2092</v>
      </c>
      <c r="D955" t="s">
        <v>2093</v>
      </c>
      <c r="E955" t="s">
        <v>2094</v>
      </c>
      <c r="F955" t="s">
        <v>2095</v>
      </c>
      <c r="I955" t="s">
        <v>2197</v>
      </c>
      <c r="J955" t="s">
        <v>2198</v>
      </c>
      <c r="K955" t="s">
        <v>819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2092</v>
      </c>
      <c r="D956" t="s">
        <v>2093</v>
      </c>
      <c r="E956" t="s">
        <v>2094</v>
      </c>
      <c r="F956" t="s">
        <v>2095</v>
      </c>
      <c r="I956" t="s">
        <v>2199</v>
      </c>
      <c r="J956" t="s">
        <v>2200</v>
      </c>
      <c r="K956" t="s">
        <v>819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2092</v>
      </c>
      <c r="D957" t="s">
        <v>2093</v>
      </c>
      <c r="E957" t="s">
        <v>2094</v>
      </c>
      <c r="F957" t="s">
        <v>2095</v>
      </c>
      <c r="I957" t="s">
        <v>2201</v>
      </c>
      <c r="J957" t="s">
        <v>2202</v>
      </c>
      <c r="K957" t="s">
        <v>819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2092</v>
      </c>
      <c r="D958" t="s">
        <v>2093</v>
      </c>
      <c r="E958" t="s">
        <v>2094</v>
      </c>
      <c r="F958" t="s">
        <v>2095</v>
      </c>
      <c r="I958" t="s">
        <v>2134</v>
      </c>
      <c r="J958" t="s">
        <v>2203</v>
      </c>
      <c r="K958" t="s">
        <v>819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2092</v>
      </c>
      <c r="D959" t="s">
        <v>2093</v>
      </c>
      <c r="E959" t="s">
        <v>2094</v>
      </c>
      <c r="F959" t="s">
        <v>2095</v>
      </c>
      <c r="I959" t="s">
        <v>2204</v>
      </c>
      <c r="J959" t="s">
        <v>2205</v>
      </c>
      <c r="K959" t="s">
        <v>819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2092</v>
      </c>
      <c r="D960" t="s">
        <v>2093</v>
      </c>
      <c r="E960" t="s">
        <v>2094</v>
      </c>
      <c r="F960" t="s">
        <v>2095</v>
      </c>
      <c r="I960" t="s">
        <v>2206</v>
      </c>
      <c r="J960" t="s">
        <v>2207</v>
      </c>
      <c r="K960" t="s">
        <v>819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2092</v>
      </c>
      <c r="D961" t="s">
        <v>2093</v>
      </c>
      <c r="E961" t="s">
        <v>2094</v>
      </c>
      <c r="F961" t="s">
        <v>2095</v>
      </c>
      <c r="I961" t="s">
        <v>2208</v>
      </c>
      <c r="J961" t="s">
        <v>2209</v>
      </c>
      <c r="K961" t="s">
        <v>819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2092</v>
      </c>
      <c r="D962" t="s">
        <v>2093</v>
      </c>
      <c r="E962" t="s">
        <v>2094</v>
      </c>
      <c r="F962" t="s">
        <v>2095</v>
      </c>
      <c r="I962" t="s">
        <v>2210</v>
      </c>
      <c r="J962" t="s">
        <v>2211</v>
      </c>
      <c r="K962" t="s">
        <v>819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2092</v>
      </c>
      <c r="D963" t="s">
        <v>2093</v>
      </c>
      <c r="E963" t="s">
        <v>2094</v>
      </c>
      <c r="F963" t="s">
        <v>2095</v>
      </c>
      <c r="I963" t="s">
        <v>2197</v>
      </c>
      <c r="J963" t="s">
        <v>2212</v>
      </c>
      <c r="K963" t="s">
        <v>819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2092</v>
      </c>
      <c r="D964" t="s">
        <v>2093</v>
      </c>
      <c r="E964" t="s">
        <v>2094</v>
      </c>
      <c r="F964" t="s">
        <v>2095</v>
      </c>
      <c r="I964" t="s">
        <v>2213</v>
      </c>
      <c r="J964" t="s">
        <v>2214</v>
      </c>
      <c r="K964" t="s">
        <v>819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2092</v>
      </c>
      <c r="D965" t="s">
        <v>2093</v>
      </c>
      <c r="E965" t="s">
        <v>2094</v>
      </c>
      <c r="F965" t="s">
        <v>2095</v>
      </c>
      <c r="I965" t="s">
        <v>2215</v>
      </c>
      <c r="J965" t="s">
        <v>2216</v>
      </c>
      <c r="K965" t="s">
        <v>819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2092</v>
      </c>
      <c r="D966" t="s">
        <v>2093</v>
      </c>
      <c r="E966" t="s">
        <v>2094</v>
      </c>
      <c r="F966" t="s">
        <v>2095</v>
      </c>
      <c r="I966" t="s">
        <v>2217</v>
      </c>
      <c r="J966" t="s">
        <v>2218</v>
      </c>
      <c r="K966" t="s">
        <v>819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2092</v>
      </c>
      <c r="D967" t="s">
        <v>2093</v>
      </c>
      <c r="E967" t="s">
        <v>2094</v>
      </c>
      <c r="F967" t="s">
        <v>2095</v>
      </c>
      <c r="I967" t="s">
        <v>2162</v>
      </c>
      <c r="J967" t="s">
        <v>2219</v>
      </c>
      <c r="K967" t="s">
        <v>819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2092</v>
      </c>
      <c r="D968" t="s">
        <v>2093</v>
      </c>
      <c r="E968" t="s">
        <v>2094</v>
      </c>
      <c r="F968" t="s">
        <v>2095</v>
      </c>
      <c r="I968" t="s">
        <v>1448</v>
      </c>
      <c r="J968" t="s">
        <v>2117</v>
      </c>
      <c r="K968" t="s">
        <v>819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2092</v>
      </c>
      <c r="D969" t="s">
        <v>2093</v>
      </c>
      <c r="E969" t="s">
        <v>2094</v>
      </c>
      <c r="F969" t="s">
        <v>2095</v>
      </c>
      <c r="I969" t="s">
        <v>2220</v>
      </c>
      <c r="J969" t="s">
        <v>2221</v>
      </c>
      <c r="K969" t="s">
        <v>819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2092</v>
      </c>
      <c r="D970" t="s">
        <v>2093</v>
      </c>
      <c r="E970" t="s">
        <v>2094</v>
      </c>
      <c r="F970" t="s">
        <v>2095</v>
      </c>
      <c r="I970" t="s">
        <v>2124</v>
      </c>
      <c r="J970" t="s">
        <v>2222</v>
      </c>
      <c r="K970" t="s">
        <v>819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2092</v>
      </c>
      <c r="D971" t="s">
        <v>2093</v>
      </c>
      <c r="E971" t="s">
        <v>2094</v>
      </c>
      <c r="F971" t="s">
        <v>2095</v>
      </c>
      <c r="I971" t="s">
        <v>2223</v>
      </c>
      <c r="J971" t="s">
        <v>2224</v>
      </c>
      <c r="K971" t="s">
        <v>819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2092</v>
      </c>
      <c r="D972" t="s">
        <v>2093</v>
      </c>
      <c r="E972" t="s">
        <v>2094</v>
      </c>
      <c r="F972" t="s">
        <v>2095</v>
      </c>
      <c r="I972" t="s">
        <v>2225</v>
      </c>
      <c r="J972" t="s">
        <v>2226</v>
      </c>
      <c r="K972" t="s">
        <v>819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2092</v>
      </c>
      <c r="D973" t="s">
        <v>2093</v>
      </c>
      <c r="E973" t="s">
        <v>2094</v>
      </c>
      <c r="F973" t="s">
        <v>2095</v>
      </c>
      <c r="I973" t="s">
        <v>2227</v>
      </c>
      <c r="J973" t="s">
        <v>2228</v>
      </c>
      <c r="K973" t="s">
        <v>819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2092</v>
      </c>
      <c r="D974" t="s">
        <v>2093</v>
      </c>
      <c r="E974" t="s">
        <v>2094</v>
      </c>
      <c r="F974" t="s">
        <v>2095</v>
      </c>
      <c r="I974" t="s">
        <v>2114</v>
      </c>
      <c r="J974" t="s">
        <v>2229</v>
      </c>
      <c r="K974" t="s">
        <v>819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2092</v>
      </c>
      <c r="D975" t="s">
        <v>2093</v>
      </c>
      <c r="E975" t="s">
        <v>2094</v>
      </c>
      <c r="F975" t="s">
        <v>2095</v>
      </c>
      <c r="I975" t="s">
        <v>2147</v>
      </c>
      <c r="J975" t="s">
        <v>2230</v>
      </c>
      <c r="K975" t="s">
        <v>819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2092</v>
      </c>
      <c r="D976" t="s">
        <v>2093</v>
      </c>
      <c r="E976" t="s">
        <v>2094</v>
      </c>
      <c r="F976" t="s">
        <v>2095</v>
      </c>
      <c r="I976" t="s">
        <v>2231</v>
      </c>
      <c r="J976" t="s">
        <v>2179</v>
      </c>
      <c r="K976" t="s">
        <v>819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2092</v>
      </c>
      <c r="D977" t="s">
        <v>2093</v>
      </c>
      <c r="E977" t="s">
        <v>2094</v>
      </c>
      <c r="F977" t="s">
        <v>2095</v>
      </c>
      <c r="I977" t="s">
        <v>2232</v>
      </c>
      <c r="J977" t="s">
        <v>2233</v>
      </c>
      <c r="K977" t="s">
        <v>819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2092</v>
      </c>
      <c r="D978" t="s">
        <v>2093</v>
      </c>
      <c r="E978" t="s">
        <v>2094</v>
      </c>
      <c r="F978" t="s">
        <v>2095</v>
      </c>
      <c r="I978" t="s">
        <v>2234</v>
      </c>
      <c r="J978" t="s">
        <v>1109</v>
      </c>
      <c r="K978" t="s">
        <v>819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2092</v>
      </c>
      <c r="D979" t="s">
        <v>2093</v>
      </c>
      <c r="E979" t="s">
        <v>2094</v>
      </c>
      <c r="F979" t="s">
        <v>2095</v>
      </c>
      <c r="I979" t="s">
        <v>2235</v>
      </c>
      <c r="J979" t="s">
        <v>2236</v>
      </c>
      <c r="K979" t="s">
        <v>819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2092</v>
      </c>
      <c r="D980" t="s">
        <v>2093</v>
      </c>
      <c r="E980" t="s">
        <v>2094</v>
      </c>
      <c r="F980" t="s">
        <v>2095</v>
      </c>
      <c r="I980" t="s">
        <v>2237</v>
      </c>
      <c r="J980" t="s">
        <v>2238</v>
      </c>
      <c r="K980" t="s">
        <v>819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2092</v>
      </c>
      <c r="D981" t="s">
        <v>2093</v>
      </c>
      <c r="E981" t="s">
        <v>2094</v>
      </c>
      <c r="F981" t="s">
        <v>2095</v>
      </c>
      <c r="I981" t="s">
        <v>2239</v>
      </c>
      <c r="J981" t="s">
        <v>2240</v>
      </c>
      <c r="K981" t="s">
        <v>819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2092</v>
      </c>
      <c r="D982" t="s">
        <v>2093</v>
      </c>
      <c r="E982" t="s">
        <v>2094</v>
      </c>
      <c r="F982" t="s">
        <v>2095</v>
      </c>
      <c r="I982" t="s">
        <v>2241</v>
      </c>
      <c r="J982" t="s">
        <v>2242</v>
      </c>
      <c r="K982" t="s">
        <v>819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2092</v>
      </c>
      <c r="D983" t="s">
        <v>2093</v>
      </c>
      <c r="E983" t="s">
        <v>2094</v>
      </c>
      <c r="F983" t="s">
        <v>2095</v>
      </c>
      <c r="I983" t="s">
        <v>2243</v>
      </c>
      <c r="J983" t="s">
        <v>2244</v>
      </c>
      <c r="K983" t="s">
        <v>819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2092</v>
      </c>
      <c r="D984" t="s">
        <v>2093</v>
      </c>
      <c r="E984" t="s">
        <v>2094</v>
      </c>
      <c r="F984" t="s">
        <v>2095</v>
      </c>
      <c r="I984" t="s">
        <v>2245</v>
      </c>
      <c r="J984" t="s">
        <v>2246</v>
      </c>
      <c r="K984" t="s">
        <v>819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2092</v>
      </c>
      <c r="D985" t="s">
        <v>2093</v>
      </c>
      <c r="E985" t="s">
        <v>2094</v>
      </c>
      <c r="F985" t="s">
        <v>2095</v>
      </c>
      <c r="I985" t="s">
        <v>2247</v>
      </c>
      <c r="J985" t="s">
        <v>2248</v>
      </c>
      <c r="K985" t="s">
        <v>819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2092</v>
      </c>
      <c r="D986" t="s">
        <v>2093</v>
      </c>
      <c r="E986" t="s">
        <v>2094</v>
      </c>
      <c r="F986" t="s">
        <v>2095</v>
      </c>
      <c r="I986" t="s">
        <v>2249</v>
      </c>
      <c r="J986" t="s">
        <v>1062</v>
      </c>
      <c r="K986" t="s">
        <v>819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2092</v>
      </c>
      <c r="D987" t="s">
        <v>2093</v>
      </c>
      <c r="E987" t="s">
        <v>2094</v>
      </c>
      <c r="F987" t="s">
        <v>2095</v>
      </c>
      <c r="I987" t="s">
        <v>2250</v>
      </c>
      <c r="J987" t="s">
        <v>997</v>
      </c>
      <c r="K987" t="s">
        <v>819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2092</v>
      </c>
      <c r="D988" t="s">
        <v>2093</v>
      </c>
      <c r="E988" t="s">
        <v>2094</v>
      </c>
      <c r="F988" t="s">
        <v>2095</v>
      </c>
      <c r="I988" t="s">
        <v>2162</v>
      </c>
      <c r="J988" t="s">
        <v>2115</v>
      </c>
      <c r="K988" t="s">
        <v>819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2092</v>
      </c>
      <c r="D989" t="s">
        <v>2093</v>
      </c>
      <c r="E989" t="s">
        <v>2094</v>
      </c>
      <c r="F989" t="s">
        <v>2095</v>
      </c>
      <c r="I989" t="s">
        <v>2251</v>
      </c>
      <c r="J989" t="s">
        <v>832</v>
      </c>
      <c r="K989" t="s">
        <v>819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2092</v>
      </c>
      <c r="D990" t="s">
        <v>2093</v>
      </c>
      <c r="E990" t="s">
        <v>2094</v>
      </c>
      <c r="F990" t="s">
        <v>2095</v>
      </c>
      <c r="I990" t="s">
        <v>2252</v>
      </c>
      <c r="J990" t="s">
        <v>2253</v>
      </c>
      <c r="K990" t="s">
        <v>819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2092</v>
      </c>
      <c r="D991" t="s">
        <v>2093</v>
      </c>
      <c r="E991" t="s">
        <v>2094</v>
      </c>
      <c r="F991" t="s">
        <v>2095</v>
      </c>
      <c r="I991" t="s">
        <v>1861</v>
      </c>
      <c r="J991" t="s">
        <v>2254</v>
      </c>
      <c r="K991" t="s">
        <v>819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2092</v>
      </c>
      <c r="D992" t="s">
        <v>2093</v>
      </c>
      <c r="E992" t="s">
        <v>2094</v>
      </c>
      <c r="F992" t="s">
        <v>2095</v>
      </c>
      <c r="I992" t="s">
        <v>2162</v>
      </c>
      <c r="J992" t="s">
        <v>2255</v>
      </c>
      <c r="K992" t="s">
        <v>819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2092</v>
      </c>
      <c r="D993" t="s">
        <v>2093</v>
      </c>
      <c r="E993" t="s">
        <v>2094</v>
      </c>
      <c r="F993" t="s">
        <v>2095</v>
      </c>
      <c r="I993" t="s">
        <v>2162</v>
      </c>
      <c r="J993" t="s">
        <v>2256</v>
      </c>
      <c r="K993" t="s">
        <v>819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2092</v>
      </c>
      <c r="D994" t="s">
        <v>2093</v>
      </c>
      <c r="E994" t="s">
        <v>2094</v>
      </c>
      <c r="F994" t="s">
        <v>2095</v>
      </c>
      <c r="I994" t="s">
        <v>2162</v>
      </c>
      <c r="J994" t="s">
        <v>2257</v>
      </c>
      <c r="K994" t="s">
        <v>819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2092</v>
      </c>
      <c r="D995" t="s">
        <v>2093</v>
      </c>
      <c r="E995" t="s">
        <v>2094</v>
      </c>
      <c r="F995" t="s">
        <v>2095</v>
      </c>
      <c r="I995" t="s">
        <v>2258</v>
      </c>
      <c r="J995" t="s">
        <v>2259</v>
      </c>
      <c r="K995" t="s">
        <v>819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2092</v>
      </c>
      <c r="D996" t="s">
        <v>2093</v>
      </c>
      <c r="E996" t="s">
        <v>2094</v>
      </c>
      <c r="F996" t="s">
        <v>2095</v>
      </c>
      <c r="I996" t="s">
        <v>2258</v>
      </c>
      <c r="J996" t="s">
        <v>2260</v>
      </c>
      <c r="K996" t="s">
        <v>819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2092</v>
      </c>
      <c r="D997" t="s">
        <v>2093</v>
      </c>
      <c r="E997" t="s">
        <v>2094</v>
      </c>
      <c r="F997" t="s">
        <v>2095</v>
      </c>
      <c r="I997" t="s">
        <v>2162</v>
      </c>
      <c r="J997" t="s">
        <v>2261</v>
      </c>
      <c r="K997" t="s">
        <v>819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2092</v>
      </c>
      <c r="D998" t="s">
        <v>2093</v>
      </c>
      <c r="E998" t="s">
        <v>2094</v>
      </c>
      <c r="F998" t="s">
        <v>2095</v>
      </c>
      <c r="I998" t="s">
        <v>2262</v>
      </c>
      <c r="J998" t="s">
        <v>2263</v>
      </c>
      <c r="K998" t="s">
        <v>819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2092</v>
      </c>
      <c r="D999" t="s">
        <v>2093</v>
      </c>
      <c r="E999" t="s">
        <v>2094</v>
      </c>
      <c r="F999" t="s">
        <v>2095</v>
      </c>
      <c r="I999" t="s">
        <v>2264</v>
      </c>
      <c r="J999" t="s">
        <v>2265</v>
      </c>
      <c r="K999" t="s">
        <v>819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2092</v>
      </c>
      <c r="D1000" t="s">
        <v>2093</v>
      </c>
      <c r="E1000" t="s">
        <v>2094</v>
      </c>
      <c r="F1000" t="s">
        <v>2095</v>
      </c>
      <c r="I1000" t="s">
        <v>2266</v>
      </c>
      <c r="J1000" t="s">
        <v>2267</v>
      </c>
      <c r="K1000" t="s">
        <v>819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2092</v>
      </c>
      <c r="D1001" t="s">
        <v>2093</v>
      </c>
      <c r="E1001" t="s">
        <v>2094</v>
      </c>
      <c r="F1001" t="s">
        <v>2095</v>
      </c>
      <c r="I1001" t="s">
        <v>2197</v>
      </c>
      <c r="J1001" t="s">
        <v>2175</v>
      </c>
      <c r="K1001" t="s">
        <v>819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2092</v>
      </c>
      <c r="D1002" t="s">
        <v>2093</v>
      </c>
      <c r="E1002" t="s">
        <v>2094</v>
      </c>
      <c r="F1002" t="s">
        <v>2095</v>
      </c>
      <c r="I1002" t="s">
        <v>2258</v>
      </c>
      <c r="J1002" t="s">
        <v>2268</v>
      </c>
      <c r="K1002" t="s">
        <v>819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2092</v>
      </c>
      <c r="D1003" t="s">
        <v>2093</v>
      </c>
      <c r="E1003" t="s">
        <v>2094</v>
      </c>
      <c r="F1003" t="s">
        <v>2095</v>
      </c>
      <c r="I1003" t="s">
        <v>2136</v>
      </c>
      <c r="J1003" t="s">
        <v>2269</v>
      </c>
      <c r="K1003" t="s">
        <v>819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2092</v>
      </c>
      <c r="D1004" t="s">
        <v>2093</v>
      </c>
      <c r="E1004" t="s">
        <v>2094</v>
      </c>
      <c r="F1004" t="s">
        <v>2095</v>
      </c>
      <c r="I1004" t="s">
        <v>2162</v>
      </c>
      <c r="J1004" t="s">
        <v>2270</v>
      </c>
      <c r="K1004" t="s">
        <v>819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2092</v>
      </c>
      <c r="D1005" t="s">
        <v>2093</v>
      </c>
      <c r="E1005" t="s">
        <v>2094</v>
      </c>
      <c r="F1005" t="s">
        <v>2095</v>
      </c>
      <c r="I1005" t="s">
        <v>2262</v>
      </c>
      <c r="J1005" t="s">
        <v>2271</v>
      </c>
      <c r="K1005" t="s">
        <v>819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2092</v>
      </c>
      <c r="D1006" t="s">
        <v>2093</v>
      </c>
      <c r="E1006" t="s">
        <v>2094</v>
      </c>
      <c r="F1006" t="s">
        <v>2095</v>
      </c>
      <c r="I1006" t="s">
        <v>2272</v>
      </c>
      <c r="J1006" t="s">
        <v>2273</v>
      </c>
      <c r="K1006" t="s">
        <v>819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2092</v>
      </c>
      <c r="D1007" t="s">
        <v>2093</v>
      </c>
      <c r="E1007" t="s">
        <v>2094</v>
      </c>
      <c r="F1007" t="s">
        <v>2095</v>
      </c>
      <c r="I1007" t="s">
        <v>2274</v>
      </c>
      <c r="J1007" t="s">
        <v>2275</v>
      </c>
      <c r="K1007" t="s">
        <v>819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2092</v>
      </c>
      <c r="D1008" t="s">
        <v>2093</v>
      </c>
      <c r="E1008" t="s">
        <v>2094</v>
      </c>
      <c r="F1008" t="s">
        <v>2095</v>
      </c>
      <c r="I1008" t="s">
        <v>2276</v>
      </c>
      <c r="J1008" t="s">
        <v>2277</v>
      </c>
      <c r="K1008" t="s">
        <v>819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2092</v>
      </c>
      <c r="D1009" t="s">
        <v>2093</v>
      </c>
      <c r="E1009" t="s">
        <v>2094</v>
      </c>
      <c r="F1009" t="s">
        <v>2095</v>
      </c>
      <c r="I1009" t="s">
        <v>2278</v>
      </c>
      <c r="J1009" t="s">
        <v>2263</v>
      </c>
      <c r="K1009" t="s">
        <v>819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2092</v>
      </c>
      <c r="D1010" t="s">
        <v>2093</v>
      </c>
      <c r="E1010" t="s">
        <v>2094</v>
      </c>
      <c r="F1010" t="s">
        <v>2095</v>
      </c>
      <c r="I1010" t="s">
        <v>2114</v>
      </c>
      <c r="J1010" t="s">
        <v>2146</v>
      </c>
      <c r="K1010" t="s">
        <v>819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2092</v>
      </c>
      <c r="D1011" t="s">
        <v>2093</v>
      </c>
      <c r="E1011" t="s">
        <v>2094</v>
      </c>
      <c r="F1011" t="s">
        <v>2095</v>
      </c>
      <c r="I1011" t="s">
        <v>2279</v>
      </c>
      <c r="J1011" t="s">
        <v>2280</v>
      </c>
      <c r="K1011" t="s">
        <v>819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2092</v>
      </c>
      <c r="D1012" t="s">
        <v>2093</v>
      </c>
      <c r="E1012" t="s">
        <v>2094</v>
      </c>
      <c r="F1012" t="s">
        <v>2095</v>
      </c>
      <c r="I1012" t="s">
        <v>2281</v>
      </c>
      <c r="J1012" t="s">
        <v>2282</v>
      </c>
      <c r="K1012" t="s">
        <v>819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2092</v>
      </c>
      <c r="D1013" t="s">
        <v>2093</v>
      </c>
      <c r="E1013" t="s">
        <v>2094</v>
      </c>
      <c r="F1013" t="s">
        <v>2095</v>
      </c>
      <c r="I1013" t="s">
        <v>2283</v>
      </c>
      <c r="J1013" t="s">
        <v>2194</v>
      </c>
      <c r="K1013" t="s">
        <v>819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2092</v>
      </c>
      <c r="D1014" t="s">
        <v>2093</v>
      </c>
      <c r="E1014" t="s">
        <v>2094</v>
      </c>
      <c r="F1014" t="s">
        <v>2095</v>
      </c>
      <c r="I1014" t="s">
        <v>2284</v>
      </c>
      <c r="J1014" t="s">
        <v>2285</v>
      </c>
      <c r="K1014" t="s">
        <v>819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2092</v>
      </c>
      <c r="D1015" t="s">
        <v>2093</v>
      </c>
      <c r="E1015" t="s">
        <v>2094</v>
      </c>
      <c r="F1015" t="s">
        <v>2095</v>
      </c>
      <c r="I1015" t="s">
        <v>2162</v>
      </c>
      <c r="J1015" t="s">
        <v>2286</v>
      </c>
      <c r="K1015" t="s">
        <v>819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2092</v>
      </c>
      <c r="D1016" t="s">
        <v>2093</v>
      </c>
      <c r="E1016" t="s">
        <v>2094</v>
      </c>
      <c r="F1016" t="s">
        <v>2095</v>
      </c>
      <c r="I1016" t="s">
        <v>2197</v>
      </c>
      <c r="J1016" t="s">
        <v>2287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2092</v>
      </c>
      <c r="D1017" t="s">
        <v>2093</v>
      </c>
      <c r="E1017" t="s">
        <v>2094</v>
      </c>
      <c r="F1017" t="s">
        <v>2095</v>
      </c>
      <c r="I1017" t="s">
        <v>2197</v>
      </c>
      <c r="J1017" t="s">
        <v>2288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2092</v>
      </c>
      <c r="D1018" t="s">
        <v>2093</v>
      </c>
      <c r="E1018" t="s">
        <v>2094</v>
      </c>
      <c r="F1018" t="s">
        <v>2095</v>
      </c>
      <c r="I1018" t="s">
        <v>2289</v>
      </c>
      <c r="J1018" t="s">
        <v>1202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2290</v>
      </c>
      <c r="D1019" t="s">
        <v>2291</v>
      </c>
      <c r="E1019" t="s">
        <v>2292</v>
      </c>
      <c r="F1019" t="s">
        <v>2293</v>
      </c>
      <c r="G1019" t="s">
        <v>2294</v>
      </c>
      <c r="I1019" t="s">
        <v>2295</v>
      </c>
      <c r="J1019" t="s">
        <v>2296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2290</v>
      </c>
      <c r="D1020" t="s">
        <v>2291</v>
      </c>
      <c r="E1020" t="s">
        <v>2292</v>
      </c>
      <c r="F1020" t="s">
        <v>2293</v>
      </c>
      <c r="G1020" t="s">
        <v>2294</v>
      </c>
      <c r="I1020" t="s">
        <v>2297</v>
      </c>
      <c r="J1020" t="s">
        <v>2298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2290</v>
      </c>
      <c r="D1021" t="s">
        <v>2291</v>
      </c>
      <c r="E1021" t="s">
        <v>2292</v>
      </c>
      <c r="F1021" t="s">
        <v>2293</v>
      </c>
      <c r="G1021" t="s">
        <v>2294</v>
      </c>
      <c r="I1021" t="s">
        <v>2299</v>
      </c>
      <c r="J1021" t="s">
        <v>2300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2290</v>
      </c>
      <c r="D1022" t="s">
        <v>2291</v>
      </c>
      <c r="E1022" t="s">
        <v>2292</v>
      </c>
      <c r="F1022" t="s">
        <v>2293</v>
      </c>
      <c r="G1022" t="s">
        <v>2294</v>
      </c>
      <c r="I1022" t="s">
        <v>2301</v>
      </c>
      <c r="J1022" t="s">
        <v>1089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2290</v>
      </c>
      <c r="D1023" t="s">
        <v>2291</v>
      </c>
      <c r="E1023" t="s">
        <v>2292</v>
      </c>
      <c r="F1023" t="s">
        <v>2293</v>
      </c>
      <c r="G1023" t="s">
        <v>2294</v>
      </c>
      <c r="I1023" t="s">
        <v>2302</v>
      </c>
      <c r="J1023" t="s">
        <v>1719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2290</v>
      </c>
      <c r="D1024" t="s">
        <v>2291</v>
      </c>
      <c r="E1024" t="s">
        <v>2292</v>
      </c>
      <c r="F1024" t="s">
        <v>2293</v>
      </c>
      <c r="G1024" t="s">
        <v>2294</v>
      </c>
      <c r="I1024" t="s">
        <v>2303</v>
      </c>
      <c r="J1024" t="s">
        <v>1018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2290</v>
      </c>
      <c r="D1025" t="s">
        <v>2291</v>
      </c>
      <c r="E1025" t="s">
        <v>2292</v>
      </c>
      <c r="F1025" t="s">
        <v>2293</v>
      </c>
      <c r="G1025" t="s">
        <v>2294</v>
      </c>
      <c r="I1025" t="s">
        <v>2304</v>
      </c>
      <c r="J1025" t="s">
        <v>2305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2290</v>
      </c>
      <c r="D1026" t="s">
        <v>2291</v>
      </c>
      <c r="E1026" t="s">
        <v>2292</v>
      </c>
      <c r="F1026" t="s">
        <v>2293</v>
      </c>
      <c r="G1026" t="s">
        <v>2294</v>
      </c>
      <c r="I1026" t="s">
        <v>2306</v>
      </c>
      <c r="J1026" t="s">
        <v>1352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2290</v>
      </c>
      <c r="D1027" t="s">
        <v>2291</v>
      </c>
      <c r="E1027" t="s">
        <v>2292</v>
      </c>
      <c r="F1027" t="s">
        <v>2293</v>
      </c>
      <c r="G1027" t="s">
        <v>2294</v>
      </c>
      <c r="I1027" t="s">
        <v>2307</v>
      </c>
      <c r="J1027" t="s">
        <v>1031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2290</v>
      </c>
      <c r="D1028" t="s">
        <v>2291</v>
      </c>
      <c r="E1028" t="s">
        <v>2292</v>
      </c>
      <c r="F1028" t="s">
        <v>2293</v>
      </c>
      <c r="G1028" t="s">
        <v>2294</v>
      </c>
      <c r="I1028" t="s">
        <v>2308</v>
      </c>
      <c r="J1028" t="s">
        <v>972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2290</v>
      </c>
      <c r="D1029" t="s">
        <v>2291</v>
      </c>
      <c r="E1029" t="s">
        <v>2292</v>
      </c>
      <c r="F1029" t="s">
        <v>2293</v>
      </c>
      <c r="G1029" t="s">
        <v>2294</v>
      </c>
      <c r="I1029" t="s">
        <v>2309</v>
      </c>
      <c r="J1029" t="s">
        <v>1027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2290</v>
      </c>
      <c r="D1030" t="s">
        <v>2291</v>
      </c>
      <c r="E1030" t="s">
        <v>2292</v>
      </c>
      <c r="F1030" t="s">
        <v>2293</v>
      </c>
      <c r="G1030" t="s">
        <v>2294</v>
      </c>
      <c r="I1030" t="s">
        <v>2310</v>
      </c>
      <c r="J1030" t="s">
        <v>2311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2290</v>
      </c>
      <c r="D1031" t="s">
        <v>2291</v>
      </c>
      <c r="E1031" t="s">
        <v>2292</v>
      </c>
      <c r="F1031" t="s">
        <v>2293</v>
      </c>
      <c r="G1031" t="s">
        <v>2294</v>
      </c>
      <c r="I1031" t="s">
        <v>2312</v>
      </c>
      <c r="J1031" t="s">
        <v>1054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2290</v>
      </c>
      <c r="D1032" t="s">
        <v>2291</v>
      </c>
      <c r="E1032" t="s">
        <v>2292</v>
      </c>
      <c r="F1032" t="s">
        <v>2293</v>
      </c>
      <c r="G1032" t="s">
        <v>2294</v>
      </c>
      <c r="I1032" t="s">
        <v>2313</v>
      </c>
      <c r="J1032" t="s">
        <v>1719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2290</v>
      </c>
      <c r="D1033" t="s">
        <v>2291</v>
      </c>
      <c r="E1033" t="s">
        <v>2292</v>
      </c>
      <c r="F1033" t="s">
        <v>2293</v>
      </c>
      <c r="G1033" t="s">
        <v>2294</v>
      </c>
      <c r="I1033" t="s">
        <v>2314</v>
      </c>
      <c r="J1033" t="s">
        <v>2315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2290</v>
      </c>
      <c r="D1034" t="s">
        <v>2291</v>
      </c>
      <c r="E1034" t="s">
        <v>2292</v>
      </c>
      <c r="F1034" t="s">
        <v>2293</v>
      </c>
      <c r="G1034" t="s">
        <v>2294</v>
      </c>
      <c r="I1034" t="s">
        <v>2316</v>
      </c>
      <c r="J1034" t="s">
        <v>2317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2290</v>
      </c>
      <c r="D1035" t="s">
        <v>2291</v>
      </c>
      <c r="E1035" t="s">
        <v>2292</v>
      </c>
      <c r="F1035" t="s">
        <v>2293</v>
      </c>
      <c r="G1035" t="s">
        <v>2294</v>
      </c>
      <c r="I1035" t="s">
        <v>2318</v>
      </c>
      <c r="J1035" t="s">
        <v>2319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2290</v>
      </c>
      <c r="D1036" t="s">
        <v>2291</v>
      </c>
      <c r="E1036" t="s">
        <v>2292</v>
      </c>
      <c r="F1036" t="s">
        <v>2293</v>
      </c>
      <c r="G1036" t="s">
        <v>2294</v>
      </c>
      <c r="I1036" t="s">
        <v>2049</v>
      </c>
      <c r="J1036" t="s">
        <v>762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2290</v>
      </c>
      <c r="D1037" t="s">
        <v>2291</v>
      </c>
      <c r="E1037" t="s">
        <v>2292</v>
      </c>
      <c r="F1037" t="s">
        <v>2293</v>
      </c>
      <c r="G1037" t="s">
        <v>2294</v>
      </c>
      <c r="I1037" t="s">
        <v>2320</v>
      </c>
      <c r="J1037" t="s">
        <v>2321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2290</v>
      </c>
      <c r="D1038" t="s">
        <v>2291</v>
      </c>
      <c r="E1038" t="s">
        <v>2292</v>
      </c>
      <c r="F1038" t="s">
        <v>2293</v>
      </c>
      <c r="G1038" t="s">
        <v>2294</v>
      </c>
      <c r="I1038" t="s">
        <v>2322</v>
      </c>
      <c r="J1038" t="s">
        <v>2323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2290</v>
      </c>
      <c r="D1039" t="s">
        <v>2291</v>
      </c>
      <c r="E1039" t="s">
        <v>2292</v>
      </c>
      <c r="F1039" t="s">
        <v>2293</v>
      </c>
      <c r="G1039" t="s">
        <v>2294</v>
      </c>
      <c r="I1039" t="s">
        <v>2324</v>
      </c>
      <c r="J1039" t="s">
        <v>855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2290</v>
      </c>
      <c r="D1040" t="s">
        <v>2291</v>
      </c>
      <c r="E1040" t="s">
        <v>2292</v>
      </c>
      <c r="F1040" t="s">
        <v>2293</v>
      </c>
      <c r="G1040" t="s">
        <v>2294</v>
      </c>
      <c r="I1040" t="s">
        <v>1122</v>
      </c>
      <c r="J1040" t="s">
        <v>2325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2290</v>
      </c>
      <c r="D1041" t="s">
        <v>2291</v>
      </c>
      <c r="E1041" t="s">
        <v>2292</v>
      </c>
      <c r="F1041" t="s">
        <v>2293</v>
      </c>
      <c r="G1041" t="s">
        <v>2294</v>
      </c>
      <c r="I1041" t="s">
        <v>2326</v>
      </c>
      <c r="J1041" t="s">
        <v>912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2290</v>
      </c>
      <c r="D1042" t="s">
        <v>2291</v>
      </c>
      <c r="E1042" t="s">
        <v>2292</v>
      </c>
      <c r="F1042" t="s">
        <v>2293</v>
      </c>
      <c r="G1042" t="s">
        <v>2294</v>
      </c>
      <c r="I1042" t="s">
        <v>2327</v>
      </c>
      <c r="J1042" t="s">
        <v>932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2290</v>
      </c>
      <c r="D1043" t="s">
        <v>2291</v>
      </c>
      <c r="E1043" t="s">
        <v>2292</v>
      </c>
      <c r="F1043" t="s">
        <v>2293</v>
      </c>
      <c r="G1043" t="s">
        <v>2294</v>
      </c>
      <c r="I1043" t="s">
        <v>2328</v>
      </c>
      <c r="J1043" t="s">
        <v>2329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2290</v>
      </c>
      <c r="D1044" t="s">
        <v>2291</v>
      </c>
      <c r="E1044" t="s">
        <v>2292</v>
      </c>
      <c r="F1044" t="s">
        <v>2293</v>
      </c>
      <c r="G1044" t="s">
        <v>2294</v>
      </c>
      <c r="I1044" t="s">
        <v>2330</v>
      </c>
      <c r="J1044" t="s">
        <v>2331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2290</v>
      </c>
      <c r="D1045" t="s">
        <v>2291</v>
      </c>
      <c r="E1045" t="s">
        <v>2292</v>
      </c>
      <c r="F1045" t="s">
        <v>2293</v>
      </c>
      <c r="G1045" t="s">
        <v>2294</v>
      </c>
      <c r="I1045" t="s">
        <v>2332</v>
      </c>
      <c r="J1045" t="s">
        <v>920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2290</v>
      </c>
      <c r="D1046" t="s">
        <v>2291</v>
      </c>
      <c r="E1046" t="s">
        <v>2292</v>
      </c>
      <c r="F1046" t="s">
        <v>2293</v>
      </c>
      <c r="G1046" t="s">
        <v>2294</v>
      </c>
      <c r="I1046" t="s">
        <v>2333</v>
      </c>
      <c r="J1046" t="s">
        <v>2334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2290</v>
      </c>
      <c r="D1047" t="s">
        <v>2291</v>
      </c>
      <c r="E1047" t="s">
        <v>2292</v>
      </c>
      <c r="F1047" t="s">
        <v>2293</v>
      </c>
      <c r="G1047" t="s">
        <v>2294</v>
      </c>
      <c r="I1047" t="s">
        <v>2335</v>
      </c>
      <c r="J1047" t="s">
        <v>2336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2290</v>
      </c>
      <c r="D1048" t="s">
        <v>2291</v>
      </c>
      <c r="E1048" t="s">
        <v>2292</v>
      </c>
      <c r="F1048" t="s">
        <v>2293</v>
      </c>
      <c r="G1048" t="s">
        <v>2294</v>
      </c>
      <c r="I1048" t="s">
        <v>2337</v>
      </c>
      <c r="J1048" t="s">
        <v>2338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2290</v>
      </c>
      <c r="D1049" t="s">
        <v>2291</v>
      </c>
      <c r="E1049" t="s">
        <v>2292</v>
      </c>
      <c r="F1049" t="s">
        <v>2293</v>
      </c>
      <c r="G1049" t="s">
        <v>2294</v>
      </c>
      <c r="I1049" t="s">
        <v>1042</v>
      </c>
      <c r="J1049" t="s">
        <v>1014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2290</v>
      </c>
      <c r="D1050" t="s">
        <v>2291</v>
      </c>
      <c r="E1050" t="s">
        <v>2292</v>
      </c>
      <c r="F1050" t="s">
        <v>2293</v>
      </c>
      <c r="G1050" t="s">
        <v>2294</v>
      </c>
      <c r="I1050" t="s">
        <v>1024</v>
      </c>
      <c r="J1050" t="s">
        <v>1469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2290</v>
      </c>
      <c r="D1051" t="s">
        <v>2291</v>
      </c>
      <c r="E1051" t="s">
        <v>2292</v>
      </c>
      <c r="F1051" t="s">
        <v>2293</v>
      </c>
      <c r="G1051" t="s">
        <v>2294</v>
      </c>
      <c r="I1051" t="s">
        <v>2339</v>
      </c>
      <c r="J1051" t="s">
        <v>1147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2290</v>
      </c>
      <c r="D1052" t="s">
        <v>2291</v>
      </c>
      <c r="E1052" t="s">
        <v>2292</v>
      </c>
      <c r="F1052" t="s">
        <v>2293</v>
      </c>
      <c r="G1052" t="s">
        <v>2294</v>
      </c>
      <c r="I1052" t="s">
        <v>2340</v>
      </c>
      <c r="J1052" t="s">
        <v>2341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2290</v>
      </c>
      <c r="D1053" t="s">
        <v>2291</v>
      </c>
      <c r="E1053" t="s">
        <v>2292</v>
      </c>
      <c r="F1053" t="s">
        <v>2293</v>
      </c>
      <c r="G1053" t="s">
        <v>2294</v>
      </c>
      <c r="I1053" t="s">
        <v>1569</v>
      </c>
      <c r="J1053" t="s">
        <v>1021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2290</v>
      </c>
      <c r="D1054" t="s">
        <v>2291</v>
      </c>
      <c r="E1054" t="s">
        <v>2292</v>
      </c>
      <c r="F1054" t="s">
        <v>2293</v>
      </c>
      <c r="G1054" t="s">
        <v>2294</v>
      </c>
      <c r="I1054" t="s">
        <v>2342</v>
      </c>
      <c r="J1054" t="s">
        <v>1352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2290</v>
      </c>
      <c r="D1055" t="s">
        <v>2291</v>
      </c>
      <c r="E1055" t="s">
        <v>2292</v>
      </c>
      <c r="F1055" t="s">
        <v>2293</v>
      </c>
      <c r="G1055" t="s">
        <v>2294</v>
      </c>
      <c r="I1055" t="s">
        <v>2343</v>
      </c>
      <c r="J1055" t="s">
        <v>1008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2290</v>
      </c>
      <c r="D1056" t="s">
        <v>2291</v>
      </c>
      <c r="E1056" t="s">
        <v>2292</v>
      </c>
      <c r="F1056" t="s">
        <v>2293</v>
      </c>
      <c r="G1056" t="s">
        <v>2294</v>
      </c>
      <c r="I1056" t="s">
        <v>2344</v>
      </c>
      <c r="J1056" t="s">
        <v>962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2290</v>
      </c>
      <c r="D1057" t="s">
        <v>2291</v>
      </c>
      <c r="E1057" t="s">
        <v>2292</v>
      </c>
      <c r="F1057" t="s">
        <v>2293</v>
      </c>
      <c r="G1057" t="s">
        <v>2294</v>
      </c>
      <c r="I1057" t="s">
        <v>2345</v>
      </c>
      <c r="J1057" t="s">
        <v>1980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2290</v>
      </c>
      <c r="D1058" t="s">
        <v>2291</v>
      </c>
      <c r="E1058" t="s">
        <v>2292</v>
      </c>
      <c r="F1058" t="s">
        <v>2293</v>
      </c>
      <c r="G1058" t="s">
        <v>2294</v>
      </c>
      <c r="I1058" t="s">
        <v>2346</v>
      </c>
      <c r="J1058" t="s">
        <v>1227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2290</v>
      </c>
      <c r="D1059" t="s">
        <v>2291</v>
      </c>
      <c r="E1059" t="s">
        <v>2292</v>
      </c>
      <c r="F1059" t="s">
        <v>2293</v>
      </c>
      <c r="G1059" t="s">
        <v>2294</v>
      </c>
      <c r="I1059" t="s">
        <v>2114</v>
      </c>
      <c r="J1059" t="s">
        <v>2347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2290</v>
      </c>
      <c r="D1060" t="s">
        <v>2291</v>
      </c>
      <c r="E1060" t="s">
        <v>2292</v>
      </c>
      <c r="F1060" t="s">
        <v>2293</v>
      </c>
      <c r="G1060" t="s">
        <v>2294</v>
      </c>
      <c r="I1060" t="s">
        <v>2348</v>
      </c>
      <c r="J1060" t="s">
        <v>2349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2290</v>
      </c>
      <c r="D1061" t="s">
        <v>2291</v>
      </c>
      <c r="E1061" t="s">
        <v>2292</v>
      </c>
      <c r="F1061" t="s">
        <v>2293</v>
      </c>
      <c r="G1061" t="s">
        <v>2294</v>
      </c>
      <c r="I1061" t="s">
        <v>2350</v>
      </c>
      <c r="J1061" t="s">
        <v>1021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2290</v>
      </c>
      <c r="D1062" t="s">
        <v>2291</v>
      </c>
      <c r="E1062" t="s">
        <v>2292</v>
      </c>
      <c r="F1062" t="s">
        <v>2293</v>
      </c>
      <c r="G1062" t="s">
        <v>2294</v>
      </c>
      <c r="I1062" t="s">
        <v>2351</v>
      </c>
      <c r="J1062" t="s">
        <v>2352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2290</v>
      </c>
      <c r="D1063" t="s">
        <v>2291</v>
      </c>
      <c r="E1063" t="s">
        <v>2292</v>
      </c>
      <c r="F1063" t="s">
        <v>2293</v>
      </c>
      <c r="G1063" t="s">
        <v>2294</v>
      </c>
      <c r="I1063" t="s">
        <v>2353</v>
      </c>
      <c r="J1063" t="s">
        <v>2354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2290</v>
      </c>
      <c r="D1064" t="s">
        <v>2291</v>
      </c>
      <c r="E1064" t="s">
        <v>2292</v>
      </c>
      <c r="F1064" t="s">
        <v>2293</v>
      </c>
      <c r="G1064" t="s">
        <v>2294</v>
      </c>
      <c r="I1064" t="s">
        <v>2355</v>
      </c>
      <c r="J1064" t="s">
        <v>2356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2290</v>
      </c>
      <c r="D1065" t="s">
        <v>2291</v>
      </c>
      <c r="E1065" t="s">
        <v>2292</v>
      </c>
      <c r="F1065" t="s">
        <v>2293</v>
      </c>
      <c r="G1065" t="s">
        <v>2294</v>
      </c>
      <c r="I1065" t="s">
        <v>2357</v>
      </c>
      <c r="J1065" t="s">
        <v>2358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2290</v>
      </c>
      <c r="D1066" t="s">
        <v>2291</v>
      </c>
      <c r="E1066" t="s">
        <v>2292</v>
      </c>
      <c r="F1066" t="s">
        <v>2293</v>
      </c>
      <c r="G1066" t="s">
        <v>2294</v>
      </c>
      <c r="I1066" t="s">
        <v>2359</v>
      </c>
      <c r="J1066" t="s">
        <v>779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2290</v>
      </c>
      <c r="D1067" t="s">
        <v>2291</v>
      </c>
      <c r="E1067" t="s">
        <v>2292</v>
      </c>
      <c r="F1067" t="s">
        <v>2293</v>
      </c>
      <c r="G1067" t="s">
        <v>2294</v>
      </c>
      <c r="I1067" t="s">
        <v>2360</v>
      </c>
      <c r="J1067" t="s">
        <v>1134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2290</v>
      </c>
      <c r="D1068" t="s">
        <v>2291</v>
      </c>
      <c r="E1068" t="s">
        <v>2292</v>
      </c>
      <c r="F1068" t="s">
        <v>2293</v>
      </c>
      <c r="G1068" t="s">
        <v>2294</v>
      </c>
      <c r="I1068" t="s">
        <v>2361</v>
      </c>
      <c r="J1068" t="s">
        <v>2362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2290</v>
      </c>
      <c r="D1069" t="s">
        <v>2291</v>
      </c>
      <c r="E1069" t="s">
        <v>2292</v>
      </c>
      <c r="F1069" t="s">
        <v>2293</v>
      </c>
      <c r="G1069" t="s">
        <v>2294</v>
      </c>
      <c r="I1069" t="s">
        <v>2363</v>
      </c>
      <c r="J1069" t="s">
        <v>1071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2290</v>
      </c>
      <c r="D1070" t="s">
        <v>2291</v>
      </c>
      <c r="E1070" t="s">
        <v>2292</v>
      </c>
      <c r="F1070" t="s">
        <v>2293</v>
      </c>
      <c r="G1070" t="s">
        <v>2294</v>
      </c>
      <c r="I1070" t="s">
        <v>2364</v>
      </c>
      <c r="J1070" t="s">
        <v>859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2290</v>
      </c>
      <c r="D1071" t="s">
        <v>2291</v>
      </c>
      <c r="E1071" t="s">
        <v>2292</v>
      </c>
      <c r="F1071" t="s">
        <v>2293</v>
      </c>
      <c r="G1071" t="s">
        <v>2294</v>
      </c>
      <c r="I1071" t="s">
        <v>2365</v>
      </c>
      <c r="J1071" t="s">
        <v>1126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2290</v>
      </c>
      <c r="D1072" t="s">
        <v>2291</v>
      </c>
      <c r="E1072" t="s">
        <v>2292</v>
      </c>
      <c r="F1072" t="s">
        <v>2293</v>
      </c>
      <c r="G1072" t="s">
        <v>2294</v>
      </c>
      <c r="I1072" t="s">
        <v>2366</v>
      </c>
      <c r="J1072" t="s">
        <v>1056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2290</v>
      </c>
      <c r="D1073" t="s">
        <v>2291</v>
      </c>
      <c r="E1073" t="s">
        <v>2292</v>
      </c>
      <c r="F1073" t="s">
        <v>2293</v>
      </c>
      <c r="G1073" t="s">
        <v>2294</v>
      </c>
      <c r="I1073" t="s">
        <v>2367</v>
      </c>
      <c r="J1073" t="s">
        <v>1994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2290</v>
      </c>
      <c r="D1074" t="s">
        <v>2291</v>
      </c>
      <c r="E1074" t="s">
        <v>2292</v>
      </c>
      <c r="F1074" t="s">
        <v>2293</v>
      </c>
      <c r="G1074" t="s">
        <v>2294</v>
      </c>
      <c r="I1074" t="s">
        <v>2368</v>
      </c>
      <c r="J1074" t="s">
        <v>1116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2290</v>
      </c>
      <c r="D1075" t="s">
        <v>2291</v>
      </c>
      <c r="E1075" t="s">
        <v>2292</v>
      </c>
      <c r="F1075" t="s">
        <v>2293</v>
      </c>
      <c r="G1075" t="s">
        <v>2294</v>
      </c>
      <c r="I1075" t="s">
        <v>2369</v>
      </c>
      <c r="J1075" t="s">
        <v>2370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2290</v>
      </c>
      <c r="D1076" t="s">
        <v>2291</v>
      </c>
      <c r="E1076" t="s">
        <v>2292</v>
      </c>
      <c r="F1076" t="s">
        <v>2293</v>
      </c>
      <c r="G1076" t="s">
        <v>2294</v>
      </c>
      <c r="I1076" t="s">
        <v>2371</v>
      </c>
      <c r="J1076" t="s">
        <v>2372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2290</v>
      </c>
      <c r="D1077" t="s">
        <v>2291</v>
      </c>
      <c r="E1077" t="s">
        <v>2292</v>
      </c>
      <c r="F1077" t="s">
        <v>2293</v>
      </c>
      <c r="G1077" t="s">
        <v>2294</v>
      </c>
      <c r="I1077" t="s">
        <v>1226</v>
      </c>
      <c r="J1077" t="s">
        <v>991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2290</v>
      </c>
      <c r="D1078" t="s">
        <v>2291</v>
      </c>
      <c r="E1078" t="s">
        <v>2292</v>
      </c>
      <c r="F1078" t="s">
        <v>2293</v>
      </c>
      <c r="G1078" t="s">
        <v>2294</v>
      </c>
      <c r="I1078" t="s">
        <v>2373</v>
      </c>
      <c r="J1078" t="s">
        <v>1469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2290</v>
      </c>
      <c r="D1079" t="s">
        <v>2291</v>
      </c>
      <c r="E1079" t="s">
        <v>2292</v>
      </c>
      <c r="F1079" t="s">
        <v>2293</v>
      </c>
      <c r="G1079" t="s">
        <v>2294</v>
      </c>
      <c r="I1079" t="s">
        <v>2374</v>
      </c>
      <c r="J1079" t="s">
        <v>1014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2290</v>
      </c>
      <c r="D1080" t="s">
        <v>2291</v>
      </c>
      <c r="E1080" t="s">
        <v>2292</v>
      </c>
      <c r="F1080" t="s">
        <v>2293</v>
      </c>
      <c r="G1080" t="s">
        <v>2294</v>
      </c>
      <c r="I1080" t="s">
        <v>2375</v>
      </c>
      <c r="J1080" t="s">
        <v>2376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2290</v>
      </c>
      <c r="D1081" t="s">
        <v>2291</v>
      </c>
      <c r="E1081" t="s">
        <v>2292</v>
      </c>
      <c r="F1081" t="s">
        <v>2293</v>
      </c>
      <c r="G1081" t="s">
        <v>2294</v>
      </c>
      <c r="I1081" t="s">
        <v>2377</v>
      </c>
      <c r="J1081" t="s">
        <v>1094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2290</v>
      </c>
      <c r="D1082" t="s">
        <v>2291</v>
      </c>
      <c r="E1082" t="s">
        <v>2292</v>
      </c>
      <c r="F1082" t="s">
        <v>2293</v>
      </c>
      <c r="G1082" t="s">
        <v>2294</v>
      </c>
      <c r="I1082" t="s">
        <v>2378</v>
      </c>
      <c r="J1082" t="s">
        <v>1563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2290</v>
      </c>
      <c r="D1083" t="s">
        <v>2291</v>
      </c>
      <c r="E1083" t="s">
        <v>2292</v>
      </c>
      <c r="F1083" t="s">
        <v>2293</v>
      </c>
      <c r="G1083" t="s">
        <v>2294</v>
      </c>
      <c r="I1083" t="s">
        <v>2379</v>
      </c>
      <c r="J1083" t="s">
        <v>2380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2290</v>
      </c>
      <c r="D1084" t="s">
        <v>2291</v>
      </c>
      <c r="E1084" t="s">
        <v>2292</v>
      </c>
      <c r="F1084" t="s">
        <v>2293</v>
      </c>
      <c r="G1084" t="s">
        <v>2294</v>
      </c>
      <c r="I1084" t="s">
        <v>2381</v>
      </c>
      <c r="J1084" t="s">
        <v>2321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2290</v>
      </c>
      <c r="D1085" t="s">
        <v>2291</v>
      </c>
      <c r="E1085" t="s">
        <v>2292</v>
      </c>
      <c r="F1085" t="s">
        <v>2293</v>
      </c>
      <c r="G1085" t="s">
        <v>2294</v>
      </c>
      <c r="I1085" t="s">
        <v>2382</v>
      </c>
      <c r="J1085" t="s">
        <v>2298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2290</v>
      </c>
      <c r="D1086" t="s">
        <v>2291</v>
      </c>
      <c r="E1086" t="s">
        <v>2292</v>
      </c>
      <c r="F1086" t="s">
        <v>2293</v>
      </c>
      <c r="G1086" t="s">
        <v>2294</v>
      </c>
      <c r="I1086" t="s">
        <v>2383</v>
      </c>
      <c r="J1086" t="s">
        <v>2384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2290</v>
      </c>
      <c r="D1087" t="s">
        <v>2291</v>
      </c>
      <c r="E1087" t="s">
        <v>2292</v>
      </c>
      <c r="F1087" t="s">
        <v>2293</v>
      </c>
      <c r="G1087" t="s">
        <v>2294</v>
      </c>
      <c r="I1087" t="s">
        <v>2385</v>
      </c>
      <c r="J1087" t="s">
        <v>1147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2290</v>
      </c>
      <c r="D1088" t="s">
        <v>2291</v>
      </c>
      <c r="E1088" t="s">
        <v>2292</v>
      </c>
      <c r="F1088" t="s">
        <v>2293</v>
      </c>
      <c r="G1088" t="s">
        <v>2294</v>
      </c>
      <c r="I1088" t="s">
        <v>2386</v>
      </c>
      <c r="J1088" t="s">
        <v>2298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2290</v>
      </c>
      <c r="D1089" t="s">
        <v>2291</v>
      </c>
      <c r="E1089" t="s">
        <v>2292</v>
      </c>
      <c r="F1089" t="s">
        <v>2293</v>
      </c>
      <c r="G1089" t="s">
        <v>2294</v>
      </c>
      <c r="I1089" t="s">
        <v>2387</v>
      </c>
      <c r="J1089" t="s">
        <v>2388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2290</v>
      </c>
      <c r="D1090" t="s">
        <v>2291</v>
      </c>
      <c r="E1090" t="s">
        <v>2292</v>
      </c>
      <c r="F1090" t="s">
        <v>2293</v>
      </c>
      <c r="G1090" t="s">
        <v>2294</v>
      </c>
      <c r="I1090" t="s">
        <v>2389</v>
      </c>
      <c r="J1090" t="s">
        <v>2390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2290</v>
      </c>
      <c r="D1091" t="s">
        <v>2291</v>
      </c>
      <c r="E1091" t="s">
        <v>2292</v>
      </c>
      <c r="F1091" t="s">
        <v>2293</v>
      </c>
      <c r="G1091" t="s">
        <v>2294</v>
      </c>
      <c r="I1091" t="s">
        <v>2391</v>
      </c>
      <c r="J1091" t="s">
        <v>779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2290</v>
      </c>
      <c r="D1092" t="s">
        <v>2291</v>
      </c>
      <c r="E1092" t="s">
        <v>2292</v>
      </c>
      <c r="F1092" t="s">
        <v>2293</v>
      </c>
      <c r="G1092" t="s">
        <v>2294</v>
      </c>
      <c r="I1092" t="s">
        <v>2392</v>
      </c>
      <c r="J1092" t="s">
        <v>812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2290</v>
      </c>
      <c r="D1093" t="s">
        <v>2291</v>
      </c>
      <c r="E1093" t="s">
        <v>2292</v>
      </c>
      <c r="F1093" t="s">
        <v>2293</v>
      </c>
      <c r="G1093" t="s">
        <v>2294</v>
      </c>
      <c r="I1093" t="s">
        <v>2393</v>
      </c>
      <c r="J1093" t="s">
        <v>2394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2290</v>
      </c>
      <c r="D1094" t="s">
        <v>2291</v>
      </c>
      <c r="E1094" t="s">
        <v>2292</v>
      </c>
      <c r="F1094" t="s">
        <v>2293</v>
      </c>
      <c r="G1094" t="s">
        <v>2294</v>
      </c>
      <c r="I1094" t="s">
        <v>2395</v>
      </c>
      <c r="J1094" t="s">
        <v>2396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2290</v>
      </c>
      <c r="D1095" t="s">
        <v>2291</v>
      </c>
      <c r="E1095" t="s">
        <v>2292</v>
      </c>
      <c r="F1095" t="s">
        <v>2293</v>
      </c>
      <c r="G1095" t="s">
        <v>2294</v>
      </c>
      <c r="I1095" t="s">
        <v>2397</v>
      </c>
      <c r="J1095" t="s">
        <v>1561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2290</v>
      </c>
      <c r="D1096" t="s">
        <v>2291</v>
      </c>
      <c r="E1096" t="s">
        <v>2292</v>
      </c>
      <c r="F1096" t="s">
        <v>2293</v>
      </c>
      <c r="G1096" t="s">
        <v>2294</v>
      </c>
      <c r="I1096" t="s">
        <v>2398</v>
      </c>
      <c r="J1096" t="s">
        <v>1407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2290</v>
      </c>
      <c r="D1097" t="s">
        <v>2291</v>
      </c>
      <c r="E1097" t="s">
        <v>2292</v>
      </c>
      <c r="F1097" t="s">
        <v>2293</v>
      </c>
      <c r="G1097" t="s">
        <v>2294</v>
      </c>
      <c r="I1097" t="s">
        <v>2399</v>
      </c>
      <c r="J1097" t="s">
        <v>1431</v>
      </c>
      <c r="K1097" t="s">
        <v>819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2290</v>
      </c>
      <c r="D1098" t="s">
        <v>2291</v>
      </c>
      <c r="E1098" t="s">
        <v>2292</v>
      </c>
      <c r="F1098" t="s">
        <v>2293</v>
      </c>
      <c r="G1098" t="s">
        <v>2294</v>
      </c>
      <c r="I1098" t="s">
        <v>2400</v>
      </c>
      <c r="J1098" t="s">
        <v>2401</v>
      </c>
      <c r="K1098" t="s">
        <v>819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2290</v>
      </c>
      <c r="D1099" t="s">
        <v>2291</v>
      </c>
      <c r="E1099" t="s">
        <v>2292</v>
      </c>
      <c r="F1099" t="s">
        <v>2293</v>
      </c>
      <c r="G1099" t="s">
        <v>2294</v>
      </c>
      <c r="I1099" t="s">
        <v>2402</v>
      </c>
      <c r="J1099" t="s">
        <v>2403</v>
      </c>
      <c r="K1099" t="s">
        <v>819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2290</v>
      </c>
      <c r="D1100" t="s">
        <v>2291</v>
      </c>
      <c r="E1100" t="s">
        <v>2292</v>
      </c>
      <c r="F1100" t="s">
        <v>2293</v>
      </c>
      <c r="G1100" t="s">
        <v>2294</v>
      </c>
      <c r="I1100" t="s">
        <v>2404</v>
      </c>
      <c r="J1100" t="s">
        <v>2405</v>
      </c>
      <c r="K1100" t="s">
        <v>819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2290</v>
      </c>
      <c r="D1101" t="s">
        <v>2291</v>
      </c>
      <c r="E1101" t="s">
        <v>2292</v>
      </c>
      <c r="F1101" t="s">
        <v>2293</v>
      </c>
      <c r="G1101" t="s">
        <v>2294</v>
      </c>
      <c r="I1101" t="s">
        <v>2406</v>
      </c>
      <c r="J1101" t="s">
        <v>997</v>
      </c>
      <c r="K1101" t="s">
        <v>819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2290</v>
      </c>
      <c r="D1102" t="s">
        <v>2291</v>
      </c>
      <c r="E1102" t="s">
        <v>2292</v>
      </c>
      <c r="F1102" t="s">
        <v>2293</v>
      </c>
      <c r="G1102" t="s">
        <v>2294</v>
      </c>
      <c r="I1102" t="s">
        <v>2407</v>
      </c>
      <c r="J1102" t="s">
        <v>1008</v>
      </c>
      <c r="K1102" t="s">
        <v>819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2290</v>
      </c>
      <c r="D1103" t="s">
        <v>2291</v>
      </c>
      <c r="E1103" t="s">
        <v>2292</v>
      </c>
      <c r="F1103" t="s">
        <v>2293</v>
      </c>
      <c r="G1103" t="s">
        <v>2294</v>
      </c>
      <c r="I1103" t="s">
        <v>2408</v>
      </c>
      <c r="J1103" t="s">
        <v>1695</v>
      </c>
      <c r="K1103" t="s">
        <v>819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2290</v>
      </c>
      <c r="D1104" t="s">
        <v>2291</v>
      </c>
      <c r="E1104" t="s">
        <v>2292</v>
      </c>
      <c r="F1104" t="s">
        <v>2293</v>
      </c>
      <c r="G1104" t="s">
        <v>2294</v>
      </c>
      <c r="I1104" t="s">
        <v>2409</v>
      </c>
      <c r="J1104" t="s">
        <v>1021</v>
      </c>
      <c r="K1104" t="s">
        <v>819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2290</v>
      </c>
      <c r="D1105" t="s">
        <v>2291</v>
      </c>
      <c r="E1105" t="s">
        <v>2292</v>
      </c>
      <c r="F1105" t="s">
        <v>2293</v>
      </c>
      <c r="G1105" t="s">
        <v>2294</v>
      </c>
      <c r="I1105" t="s">
        <v>2410</v>
      </c>
      <c r="J1105" t="s">
        <v>1704</v>
      </c>
      <c r="K1105" t="s">
        <v>819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2290</v>
      </c>
      <c r="D1106" t="s">
        <v>2291</v>
      </c>
      <c r="E1106" t="s">
        <v>2292</v>
      </c>
      <c r="F1106" t="s">
        <v>2293</v>
      </c>
      <c r="G1106" t="s">
        <v>2294</v>
      </c>
      <c r="I1106" t="s">
        <v>2411</v>
      </c>
      <c r="J1106" t="s">
        <v>1250</v>
      </c>
      <c r="K1106" t="s">
        <v>819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2290</v>
      </c>
      <c r="D1107" t="s">
        <v>2291</v>
      </c>
      <c r="E1107" t="s">
        <v>2292</v>
      </c>
      <c r="F1107" t="s">
        <v>2293</v>
      </c>
      <c r="G1107" t="s">
        <v>2294</v>
      </c>
      <c r="I1107" t="s">
        <v>2412</v>
      </c>
      <c r="J1107" t="s">
        <v>1536</v>
      </c>
      <c r="K1107" t="s">
        <v>819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2290</v>
      </c>
      <c r="D1108" t="s">
        <v>2291</v>
      </c>
      <c r="E1108" t="s">
        <v>2292</v>
      </c>
      <c r="F1108" t="s">
        <v>2293</v>
      </c>
      <c r="G1108" t="s">
        <v>2294</v>
      </c>
      <c r="I1108" t="s">
        <v>2413</v>
      </c>
      <c r="J1108" t="s">
        <v>1089</v>
      </c>
      <c r="K1108" t="s">
        <v>819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2290</v>
      </c>
      <c r="D1109" t="s">
        <v>2291</v>
      </c>
      <c r="E1109" t="s">
        <v>2292</v>
      </c>
      <c r="F1109" t="s">
        <v>2293</v>
      </c>
      <c r="G1109" t="s">
        <v>2294</v>
      </c>
      <c r="I1109" t="s">
        <v>2414</v>
      </c>
      <c r="J1109" t="s">
        <v>2415</v>
      </c>
      <c r="K1109" t="s">
        <v>819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2290</v>
      </c>
      <c r="D1110" t="s">
        <v>2291</v>
      </c>
      <c r="E1110" t="s">
        <v>2292</v>
      </c>
      <c r="F1110" t="s">
        <v>2293</v>
      </c>
      <c r="G1110" t="s">
        <v>2294</v>
      </c>
      <c r="I1110" t="s">
        <v>2416</v>
      </c>
      <c r="J1110" t="s">
        <v>2417</v>
      </c>
      <c r="K1110" t="s">
        <v>819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2290</v>
      </c>
      <c r="D1111" t="s">
        <v>2291</v>
      </c>
      <c r="E1111" t="s">
        <v>2292</v>
      </c>
      <c r="F1111" t="s">
        <v>2293</v>
      </c>
      <c r="G1111" t="s">
        <v>2294</v>
      </c>
      <c r="I1111" t="s">
        <v>1569</v>
      </c>
      <c r="J1111" t="s">
        <v>1150</v>
      </c>
      <c r="K1111" t="s">
        <v>819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2290</v>
      </c>
      <c r="D1112" t="s">
        <v>2291</v>
      </c>
      <c r="E1112" t="s">
        <v>2292</v>
      </c>
      <c r="F1112" t="s">
        <v>2293</v>
      </c>
      <c r="G1112" t="s">
        <v>2294</v>
      </c>
      <c r="I1112" t="s">
        <v>2418</v>
      </c>
      <c r="J1112" t="s">
        <v>2419</v>
      </c>
      <c r="K1112" t="s">
        <v>819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2290</v>
      </c>
      <c r="D1113" t="s">
        <v>2291</v>
      </c>
      <c r="E1113" t="s">
        <v>2292</v>
      </c>
      <c r="F1113" t="s">
        <v>2293</v>
      </c>
      <c r="G1113" t="s">
        <v>2294</v>
      </c>
      <c r="I1113" t="s">
        <v>2420</v>
      </c>
      <c r="J1113" t="s">
        <v>2421</v>
      </c>
      <c r="K1113" t="s">
        <v>819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2290</v>
      </c>
      <c r="D1114" t="s">
        <v>2291</v>
      </c>
      <c r="E1114" t="s">
        <v>2292</v>
      </c>
      <c r="F1114" t="s">
        <v>2293</v>
      </c>
      <c r="G1114" t="s">
        <v>2294</v>
      </c>
      <c r="I1114" t="s">
        <v>2422</v>
      </c>
      <c r="J1114" t="s">
        <v>770</v>
      </c>
      <c r="K1114" t="s">
        <v>819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2290</v>
      </c>
      <c r="D1115" t="s">
        <v>2291</v>
      </c>
      <c r="E1115" t="s">
        <v>2292</v>
      </c>
      <c r="F1115" t="s">
        <v>2293</v>
      </c>
      <c r="G1115" t="s">
        <v>2294</v>
      </c>
      <c r="I1115" t="s">
        <v>2423</v>
      </c>
      <c r="J1115" t="s">
        <v>1023</v>
      </c>
      <c r="K1115" t="s">
        <v>819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2290</v>
      </c>
      <c r="D1116" t="s">
        <v>2291</v>
      </c>
      <c r="E1116" t="s">
        <v>2292</v>
      </c>
      <c r="F1116" t="s">
        <v>2293</v>
      </c>
      <c r="G1116" t="s">
        <v>2294</v>
      </c>
      <c r="I1116" t="s">
        <v>2424</v>
      </c>
      <c r="J1116" t="s">
        <v>2425</v>
      </c>
      <c r="K1116" t="s">
        <v>819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2290</v>
      </c>
      <c r="D1117" t="s">
        <v>2291</v>
      </c>
      <c r="E1117" t="s">
        <v>2292</v>
      </c>
      <c r="F1117" t="s">
        <v>2293</v>
      </c>
      <c r="G1117" t="s">
        <v>2294</v>
      </c>
      <c r="I1117" t="s">
        <v>2426</v>
      </c>
      <c r="J1117" t="s">
        <v>861</v>
      </c>
      <c r="K1117" t="s">
        <v>819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2290</v>
      </c>
      <c r="D1118" t="s">
        <v>2291</v>
      </c>
      <c r="E1118" t="s">
        <v>2292</v>
      </c>
      <c r="F1118" t="s">
        <v>2293</v>
      </c>
      <c r="G1118" t="s">
        <v>2294</v>
      </c>
      <c r="I1118" t="s">
        <v>2427</v>
      </c>
      <c r="J1118" t="s">
        <v>843</v>
      </c>
      <c r="K1118" t="s">
        <v>819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2290</v>
      </c>
      <c r="D1119" t="s">
        <v>2291</v>
      </c>
      <c r="E1119" t="s">
        <v>2292</v>
      </c>
      <c r="F1119" t="s">
        <v>2293</v>
      </c>
      <c r="G1119" t="s">
        <v>2294</v>
      </c>
      <c r="I1119" t="s">
        <v>2428</v>
      </c>
      <c r="J1119" t="s">
        <v>2429</v>
      </c>
      <c r="K1119" t="s">
        <v>819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2290</v>
      </c>
      <c r="D1120" t="s">
        <v>2291</v>
      </c>
      <c r="E1120" t="s">
        <v>2292</v>
      </c>
      <c r="F1120" t="s">
        <v>2293</v>
      </c>
      <c r="G1120" t="s">
        <v>2294</v>
      </c>
      <c r="I1120" t="s">
        <v>2430</v>
      </c>
      <c r="J1120" t="s">
        <v>756</v>
      </c>
      <c r="K1120" t="s">
        <v>819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2290</v>
      </c>
      <c r="D1121" t="s">
        <v>2291</v>
      </c>
      <c r="E1121" t="s">
        <v>2292</v>
      </c>
      <c r="F1121" t="s">
        <v>2293</v>
      </c>
      <c r="G1121" t="s">
        <v>2294</v>
      </c>
      <c r="I1121" t="s">
        <v>2431</v>
      </c>
      <c r="J1121" t="s">
        <v>2432</v>
      </c>
      <c r="K1121" t="s">
        <v>819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2290</v>
      </c>
      <c r="D1122" t="s">
        <v>2291</v>
      </c>
      <c r="E1122" t="s">
        <v>2292</v>
      </c>
      <c r="F1122" t="s">
        <v>2293</v>
      </c>
      <c r="G1122" t="s">
        <v>2294</v>
      </c>
      <c r="I1122" t="s">
        <v>901</v>
      </c>
      <c r="J1122" t="s">
        <v>2433</v>
      </c>
      <c r="K1122" t="s">
        <v>819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2290</v>
      </c>
      <c r="D1123" t="s">
        <v>2291</v>
      </c>
      <c r="E1123" t="s">
        <v>2292</v>
      </c>
      <c r="F1123" t="s">
        <v>2293</v>
      </c>
      <c r="G1123" t="s">
        <v>2294</v>
      </c>
      <c r="I1123" t="s">
        <v>2434</v>
      </c>
      <c r="J1123" t="s">
        <v>2435</v>
      </c>
      <c r="K1123" t="s">
        <v>819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2290</v>
      </c>
      <c r="D1124" t="s">
        <v>2291</v>
      </c>
      <c r="E1124" t="s">
        <v>2292</v>
      </c>
      <c r="F1124" t="s">
        <v>2293</v>
      </c>
      <c r="G1124" t="s">
        <v>2294</v>
      </c>
      <c r="I1124" t="s">
        <v>2436</v>
      </c>
      <c r="J1124" t="s">
        <v>2437</v>
      </c>
      <c r="K1124" t="s">
        <v>819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2290</v>
      </c>
      <c r="D1125" t="s">
        <v>2291</v>
      </c>
      <c r="E1125" t="s">
        <v>2292</v>
      </c>
      <c r="F1125" t="s">
        <v>2293</v>
      </c>
      <c r="G1125" t="s">
        <v>2294</v>
      </c>
      <c r="I1125" t="s">
        <v>2438</v>
      </c>
      <c r="J1125" t="s">
        <v>764</v>
      </c>
      <c r="K1125" t="s">
        <v>819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2290</v>
      </c>
      <c r="D1126" t="s">
        <v>2291</v>
      </c>
      <c r="E1126" t="s">
        <v>2292</v>
      </c>
      <c r="F1126" t="s">
        <v>2293</v>
      </c>
      <c r="G1126" t="s">
        <v>2294</v>
      </c>
      <c r="I1126" t="s">
        <v>2439</v>
      </c>
      <c r="J1126" t="s">
        <v>979</v>
      </c>
      <c r="K1126" t="s">
        <v>819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2290</v>
      </c>
      <c r="D1127" t="s">
        <v>2291</v>
      </c>
      <c r="E1127" t="s">
        <v>2292</v>
      </c>
      <c r="F1127" t="s">
        <v>2293</v>
      </c>
      <c r="G1127" t="s">
        <v>2294</v>
      </c>
      <c r="I1127" t="s">
        <v>2440</v>
      </c>
      <c r="J1127" t="s">
        <v>2441</v>
      </c>
      <c r="K1127" t="s">
        <v>819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2290</v>
      </c>
      <c r="D1128" t="s">
        <v>2291</v>
      </c>
      <c r="E1128" t="s">
        <v>2292</v>
      </c>
      <c r="F1128" t="s">
        <v>2293</v>
      </c>
      <c r="G1128" t="s">
        <v>2294</v>
      </c>
      <c r="I1128" t="s">
        <v>2442</v>
      </c>
      <c r="J1128" t="s">
        <v>1227</v>
      </c>
      <c r="K1128" t="s">
        <v>819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2290</v>
      </c>
      <c r="D1129" t="s">
        <v>2291</v>
      </c>
      <c r="E1129" t="s">
        <v>2292</v>
      </c>
      <c r="F1129" t="s">
        <v>2293</v>
      </c>
      <c r="G1129" t="s">
        <v>2294</v>
      </c>
      <c r="I1129" t="s">
        <v>2443</v>
      </c>
      <c r="J1129" t="s">
        <v>802</v>
      </c>
      <c r="K1129" t="s">
        <v>819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2290</v>
      </c>
      <c r="D1130" t="s">
        <v>2291</v>
      </c>
      <c r="E1130" t="s">
        <v>2292</v>
      </c>
      <c r="F1130" t="s">
        <v>2293</v>
      </c>
      <c r="G1130" t="s">
        <v>2294</v>
      </c>
      <c r="I1130" t="s">
        <v>2444</v>
      </c>
      <c r="J1130" t="s">
        <v>2445</v>
      </c>
      <c r="K1130" t="s">
        <v>819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2290</v>
      </c>
      <c r="D1131" t="s">
        <v>2291</v>
      </c>
      <c r="E1131" t="s">
        <v>2292</v>
      </c>
      <c r="F1131" t="s">
        <v>2293</v>
      </c>
      <c r="G1131" t="s">
        <v>2294</v>
      </c>
      <c r="I1131" t="s">
        <v>2446</v>
      </c>
      <c r="J1131" t="s">
        <v>1089</v>
      </c>
      <c r="K1131" t="s">
        <v>819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2290</v>
      </c>
      <c r="D1132" t="s">
        <v>2291</v>
      </c>
      <c r="E1132" t="s">
        <v>2292</v>
      </c>
      <c r="F1132" t="s">
        <v>2293</v>
      </c>
      <c r="G1132" t="s">
        <v>2294</v>
      </c>
      <c r="I1132" t="s">
        <v>2447</v>
      </c>
      <c r="J1132" t="s">
        <v>2448</v>
      </c>
      <c r="K1132" t="s">
        <v>819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2290</v>
      </c>
      <c r="D1133" t="s">
        <v>2291</v>
      </c>
      <c r="E1133" t="s">
        <v>2292</v>
      </c>
      <c r="F1133" t="s">
        <v>2293</v>
      </c>
      <c r="G1133" t="s">
        <v>2294</v>
      </c>
      <c r="I1133" t="s">
        <v>2449</v>
      </c>
      <c r="J1133" t="s">
        <v>2450</v>
      </c>
      <c r="K1133" t="s">
        <v>819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2290</v>
      </c>
      <c r="D1134" t="s">
        <v>2291</v>
      </c>
      <c r="E1134" t="s">
        <v>2292</v>
      </c>
      <c r="F1134" t="s">
        <v>2293</v>
      </c>
      <c r="G1134" t="s">
        <v>2294</v>
      </c>
      <c r="I1134" t="s">
        <v>2451</v>
      </c>
      <c r="J1134" t="s">
        <v>2452</v>
      </c>
      <c r="K1134" t="s">
        <v>819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2290</v>
      </c>
      <c r="D1135" t="s">
        <v>2291</v>
      </c>
      <c r="E1135" t="s">
        <v>2292</v>
      </c>
      <c r="F1135" t="s">
        <v>2293</v>
      </c>
      <c r="G1135" t="s">
        <v>2294</v>
      </c>
      <c r="I1135" t="s">
        <v>2453</v>
      </c>
      <c r="J1135" t="s">
        <v>2454</v>
      </c>
      <c r="K1135" t="s">
        <v>819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2290</v>
      </c>
      <c r="D1136" t="s">
        <v>2291</v>
      </c>
      <c r="E1136" t="s">
        <v>2292</v>
      </c>
      <c r="F1136" t="s">
        <v>2293</v>
      </c>
      <c r="G1136" t="s">
        <v>2294</v>
      </c>
      <c r="I1136" t="s">
        <v>2455</v>
      </c>
      <c r="J1136" t="s">
        <v>794</v>
      </c>
      <c r="K1136" t="s">
        <v>819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2290</v>
      </c>
      <c r="D1137" t="s">
        <v>2291</v>
      </c>
      <c r="E1137" t="s">
        <v>2292</v>
      </c>
      <c r="F1137" t="s">
        <v>2293</v>
      </c>
      <c r="G1137" t="s">
        <v>2294</v>
      </c>
      <c r="I1137" t="s">
        <v>2456</v>
      </c>
      <c r="J1137" t="s">
        <v>2457</v>
      </c>
      <c r="K1137" t="s">
        <v>819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2290</v>
      </c>
      <c r="D1138" t="s">
        <v>2291</v>
      </c>
      <c r="E1138" t="s">
        <v>2292</v>
      </c>
      <c r="F1138" t="s">
        <v>2293</v>
      </c>
      <c r="G1138" t="s">
        <v>2294</v>
      </c>
      <c r="I1138" t="s">
        <v>2458</v>
      </c>
      <c r="J1138" t="s">
        <v>2417</v>
      </c>
      <c r="K1138" t="s">
        <v>819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2290</v>
      </c>
      <c r="D1139" t="s">
        <v>2291</v>
      </c>
      <c r="E1139" t="s">
        <v>2292</v>
      </c>
      <c r="F1139" t="s">
        <v>2293</v>
      </c>
      <c r="G1139" t="s">
        <v>2294</v>
      </c>
      <c r="I1139" t="s">
        <v>2459</v>
      </c>
      <c r="J1139" t="s">
        <v>2460</v>
      </c>
      <c r="K1139" t="s">
        <v>819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2290</v>
      </c>
      <c r="D1140" t="s">
        <v>2291</v>
      </c>
      <c r="E1140" t="s">
        <v>2292</v>
      </c>
      <c r="F1140" t="s">
        <v>2293</v>
      </c>
      <c r="G1140" t="s">
        <v>2294</v>
      </c>
      <c r="I1140" t="s">
        <v>2461</v>
      </c>
      <c r="J1140" t="s">
        <v>2462</v>
      </c>
      <c r="K1140" t="s">
        <v>819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2290</v>
      </c>
      <c r="D1141" t="s">
        <v>2291</v>
      </c>
      <c r="E1141" t="s">
        <v>2292</v>
      </c>
      <c r="F1141" t="s">
        <v>2293</v>
      </c>
      <c r="G1141" t="s">
        <v>2294</v>
      </c>
      <c r="I1141" t="s">
        <v>2463</v>
      </c>
      <c r="J1141" t="s">
        <v>939</v>
      </c>
      <c r="K1141" t="s">
        <v>819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2290</v>
      </c>
      <c r="D1142" t="s">
        <v>2291</v>
      </c>
      <c r="E1142" t="s">
        <v>2292</v>
      </c>
      <c r="F1142" t="s">
        <v>2293</v>
      </c>
      <c r="G1142" t="s">
        <v>2294</v>
      </c>
      <c r="I1142" t="s">
        <v>2464</v>
      </c>
      <c r="J1142" t="s">
        <v>1744</v>
      </c>
      <c r="K1142" t="s">
        <v>819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2290</v>
      </c>
      <c r="D1143" t="s">
        <v>2291</v>
      </c>
      <c r="E1143" t="s">
        <v>2292</v>
      </c>
      <c r="F1143" t="s">
        <v>2293</v>
      </c>
      <c r="G1143" t="s">
        <v>2294</v>
      </c>
      <c r="I1143" t="s">
        <v>2465</v>
      </c>
      <c r="J1143" t="s">
        <v>1443</v>
      </c>
      <c r="K1143" t="s">
        <v>819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2290</v>
      </c>
      <c r="D1144" t="s">
        <v>2291</v>
      </c>
      <c r="E1144" t="s">
        <v>2292</v>
      </c>
      <c r="F1144" t="s">
        <v>2293</v>
      </c>
      <c r="G1144" t="s">
        <v>2294</v>
      </c>
      <c r="I1144" t="s">
        <v>2466</v>
      </c>
      <c r="J1144" t="s">
        <v>2467</v>
      </c>
      <c r="K1144" t="s">
        <v>819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2290</v>
      </c>
      <c r="D1145" t="s">
        <v>2291</v>
      </c>
      <c r="E1145" t="s">
        <v>2292</v>
      </c>
      <c r="F1145" t="s">
        <v>2293</v>
      </c>
      <c r="G1145" t="s">
        <v>2294</v>
      </c>
      <c r="I1145" t="s">
        <v>2468</v>
      </c>
      <c r="J1145" t="s">
        <v>2469</v>
      </c>
      <c r="K1145" t="s">
        <v>819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2290</v>
      </c>
      <c r="D1146" t="s">
        <v>2291</v>
      </c>
      <c r="E1146" t="s">
        <v>2292</v>
      </c>
      <c r="F1146" t="s">
        <v>2293</v>
      </c>
      <c r="G1146" t="s">
        <v>2294</v>
      </c>
      <c r="I1146" t="s">
        <v>2300</v>
      </c>
      <c r="J1146" t="s">
        <v>1279</v>
      </c>
      <c r="K1146" t="s">
        <v>819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2290</v>
      </c>
      <c r="D1147" t="s">
        <v>2291</v>
      </c>
      <c r="E1147" t="s">
        <v>2292</v>
      </c>
      <c r="F1147" t="s">
        <v>2293</v>
      </c>
      <c r="G1147" t="s">
        <v>2294</v>
      </c>
      <c r="I1147" t="s">
        <v>2470</v>
      </c>
      <c r="J1147" t="s">
        <v>1134</v>
      </c>
      <c r="K1147" t="s">
        <v>819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2290</v>
      </c>
      <c r="D1148" t="s">
        <v>2291</v>
      </c>
      <c r="E1148" t="s">
        <v>2292</v>
      </c>
      <c r="F1148" t="s">
        <v>2293</v>
      </c>
      <c r="G1148" t="s">
        <v>2294</v>
      </c>
      <c r="I1148" t="s">
        <v>2471</v>
      </c>
      <c r="J1148" t="s">
        <v>2472</v>
      </c>
      <c r="K1148" t="s">
        <v>819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2290</v>
      </c>
      <c r="D1149" t="s">
        <v>2291</v>
      </c>
      <c r="E1149" t="s">
        <v>2292</v>
      </c>
      <c r="F1149" t="s">
        <v>2293</v>
      </c>
      <c r="G1149" t="s">
        <v>2294</v>
      </c>
      <c r="I1149" t="s">
        <v>2473</v>
      </c>
      <c r="J1149" t="s">
        <v>1134</v>
      </c>
      <c r="K1149" t="s">
        <v>819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2290</v>
      </c>
      <c r="D1150" t="s">
        <v>2291</v>
      </c>
      <c r="E1150" t="s">
        <v>2292</v>
      </c>
      <c r="F1150" t="s">
        <v>2293</v>
      </c>
      <c r="G1150" t="s">
        <v>2294</v>
      </c>
      <c r="I1150" t="s">
        <v>2474</v>
      </c>
      <c r="J1150" t="s">
        <v>2454</v>
      </c>
      <c r="K1150" t="s">
        <v>819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2290</v>
      </c>
      <c r="D1151" t="s">
        <v>2291</v>
      </c>
      <c r="E1151" t="s">
        <v>2292</v>
      </c>
      <c r="F1151" t="s">
        <v>2293</v>
      </c>
      <c r="G1151" t="s">
        <v>2294</v>
      </c>
      <c r="I1151" t="s">
        <v>2475</v>
      </c>
      <c r="J1151" t="s">
        <v>1466</v>
      </c>
      <c r="K1151" t="s">
        <v>819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2290</v>
      </c>
      <c r="D1152" t="s">
        <v>2291</v>
      </c>
      <c r="E1152" t="s">
        <v>2292</v>
      </c>
      <c r="F1152" t="s">
        <v>2293</v>
      </c>
      <c r="G1152" t="s">
        <v>2294</v>
      </c>
      <c r="I1152" t="s">
        <v>2476</v>
      </c>
      <c r="J1152" t="s">
        <v>1744</v>
      </c>
      <c r="K1152" t="s">
        <v>819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2290</v>
      </c>
      <c r="D1153" t="s">
        <v>2291</v>
      </c>
      <c r="E1153" t="s">
        <v>2292</v>
      </c>
      <c r="F1153" t="s">
        <v>2293</v>
      </c>
      <c r="G1153" t="s">
        <v>2294</v>
      </c>
      <c r="I1153" t="s">
        <v>2477</v>
      </c>
      <c r="J1153" t="s">
        <v>2478</v>
      </c>
      <c r="K1153" t="s">
        <v>819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2290</v>
      </c>
      <c r="D1154" t="s">
        <v>2291</v>
      </c>
      <c r="E1154" t="s">
        <v>2292</v>
      </c>
      <c r="F1154" t="s">
        <v>2293</v>
      </c>
      <c r="G1154" t="s">
        <v>2294</v>
      </c>
      <c r="I1154" t="s">
        <v>2479</v>
      </c>
      <c r="J1154" t="s">
        <v>2480</v>
      </c>
      <c r="K1154" t="s">
        <v>819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2290</v>
      </c>
      <c r="D1155" t="s">
        <v>2291</v>
      </c>
      <c r="E1155" t="s">
        <v>2292</v>
      </c>
      <c r="F1155" t="s">
        <v>2293</v>
      </c>
      <c r="G1155" t="s">
        <v>2294</v>
      </c>
      <c r="I1155" t="s">
        <v>2481</v>
      </c>
      <c r="J1155" t="s">
        <v>1200</v>
      </c>
      <c r="K1155" t="s">
        <v>819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2290</v>
      </c>
      <c r="D1156" t="s">
        <v>2291</v>
      </c>
      <c r="E1156" t="s">
        <v>2292</v>
      </c>
      <c r="F1156" t="s">
        <v>2293</v>
      </c>
      <c r="G1156" t="s">
        <v>2294</v>
      </c>
      <c r="I1156" t="s">
        <v>2482</v>
      </c>
      <c r="J1156" t="s">
        <v>2483</v>
      </c>
      <c r="K1156" t="s">
        <v>819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2290</v>
      </c>
      <c r="D1157" t="s">
        <v>2291</v>
      </c>
      <c r="E1157" t="s">
        <v>2292</v>
      </c>
      <c r="F1157" t="s">
        <v>2293</v>
      </c>
      <c r="G1157" t="s">
        <v>2294</v>
      </c>
      <c r="I1157" t="s">
        <v>2484</v>
      </c>
      <c r="J1157" t="s">
        <v>2485</v>
      </c>
      <c r="K1157" t="s">
        <v>819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2290</v>
      </c>
      <c r="D1158" t="s">
        <v>2291</v>
      </c>
      <c r="E1158" t="s">
        <v>2292</v>
      </c>
      <c r="F1158" t="s">
        <v>2293</v>
      </c>
      <c r="G1158" t="s">
        <v>2294</v>
      </c>
      <c r="I1158" t="s">
        <v>2486</v>
      </c>
      <c r="J1158" t="s">
        <v>987</v>
      </c>
      <c r="K1158" t="s">
        <v>819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2290</v>
      </c>
      <c r="D1159" t="s">
        <v>2291</v>
      </c>
      <c r="E1159" t="s">
        <v>2292</v>
      </c>
      <c r="F1159" t="s">
        <v>2293</v>
      </c>
      <c r="G1159" t="s">
        <v>2294</v>
      </c>
      <c r="I1159" t="s">
        <v>2487</v>
      </c>
      <c r="J1159" t="s">
        <v>2480</v>
      </c>
      <c r="K1159" t="s">
        <v>819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2290</v>
      </c>
      <c r="D1160" t="s">
        <v>2291</v>
      </c>
      <c r="E1160" t="s">
        <v>2292</v>
      </c>
      <c r="F1160" t="s">
        <v>2293</v>
      </c>
      <c r="G1160" t="s">
        <v>2294</v>
      </c>
      <c r="I1160" t="s">
        <v>2488</v>
      </c>
      <c r="J1160" t="s">
        <v>2489</v>
      </c>
      <c r="K1160" t="s">
        <v>819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2290</v>
      </c>
      <c r="D1161" t="s">
        <v>2291</v>
      </c>
      <c r="E1161" t="s">
        <v>2292</v>
      </c>
      <c r="F1161" t="s">
        <v>2293</v>
      </c>
      <c r="G1161" t="s">
        <v>2294</v>
      </c>
      <c r="I1161" t="s">
        <v>2490</v>
      </c>
      <c r="J1161" t="s">
        <v>2491</v>
      </c>
      <c r="K1161" t="s">
        <v>819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2290</v>
      </c>
      <c r="D1162" t="s">
        <v>2291</v>
      </c>
      <c r="E1162" t="s">
        <v>2292</v>
      </c>
      <c r="F1162" t="s">
        <v>2293</v>
      </c>
      <c r="G1162" t="s">
        <v>2294</v>
      </c>
      <c r="I1162" t="s">
        <v>2492</v>
      </c>
      <c r="J1162" t="s">
        <v>1886</v>
      </c>
      <c r="K1162" t="s">
        <v>819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2290</v>
      </c>
      <c r="D1163" t="s">
        <v>2291</v>
      </c>
      <c r="E1163" t="s">
        <v>2292</v>
      </c>
      <c r="F1163" t="s">
        <v>2293</v>
      </c>
      <c r="G1163" t="s">
        <v>2294</v>
      </c>
      <c r="I1163" t="s">
        <v>2493</v>
      </c>
      <c r="J1163" t="s">
        <v>2494</v>
      </c>
      <c r="K1163" t="s">
        <v>819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2290</v>
      </c>
      <c r="D1164" t="s">
        <v>2291</v>
      </c>
      <c r="E1164" t="s">
        <v>2292</v>
      </c>
      <c r="F1164" t="s">
        <v>2293</v>
      </c>
      <c r="G1164" t="s">
        <v>2294</v>
      </c>
      <c r="I1164" t="s">
        <v>2495</v>
      </c>
      <c r="J1164" t="s">
        <v>2496</v>
      </c>
      <c r="K1164" t="s">
        <v>819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2290</v>
      </c>
      <c r="D1165" t="s">
        <v>2291</v>
      </c>
      <c r="E1165" t="s">
        <v>2292</v>
      </c>
      <c r="F1165" t="s">
        <v>2293</v>
      </c>
      <c r="G1165" t="s">
        <v>2294</v>
      </c>
      <c r="I1165" t="s">
        <v>2497</v>
      </c>
      <c r="J1165" t="s">
        <v>1466</v>
      </c>
      <c r="K1165" t="s">
        <v>819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2290</v>
      </c>
      <c r="D1166" t="s">
        <v>2291</v>
      </c>
      <c r="E1166" t="s">
        <v>2292</v>
      </c>
      <c r="F1166" t="s">
        <v>2293</v>
      </c>
      <c r="G1166" t="s">
        <v>2294</v>
      </c>
      <c r="I1166" t="s">
        <v>812</v>
      </c>
      <c r="J1166" t="s">
        <v>957</v>
      </c>
      <c r="K1166" t="s">
        <v>819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2290</v>
      </c>
      <c r="D1167" t="s">
        <v>2291</v>
      </c>
      <c r="E1167" t="s">
        <v>2292</v>
      </c>
      <c r="F1167" t="s">
        <v>2293</v>
      </c>
      <c r="G1167" t="s">
        <v>2294</v>
      </c>
      <c r="I1167" t="s">
        <v>2498</v>
      </c>
      <c r="J1167" t="s">
        <v>2499</v>
      </c>
      <c r="K1167" t="s">
        <v>819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2290</v>
      </c>
      <c r="D1168" t="s">
        <v>2291</v>
      </c>
      <c r="E1168" t="s">
        <v>2292</v>
      </c>
      <c r="F1168" t="s">
        <v>2293</v>
      </c>
      <c r="G1168" t="s">
        <v>2294</v>
      </c>
      <c r="I1168" t="s">
        <v>2500</v>
      </c>
      <c r="J1168" t="s">
        <v>1982</v>
      </c>
      <c r="K1168" t="s">
        <v>819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2290</v>
      </c>
      <c r="D1169" t="s">
        <v>2291</v>
      </c>
      <c r="E1169" t="s">
        <v>2292</v>
      </c>
      <c r="F1169" t="s">
        <v>2293</v>
      </c>
      <c r="G1169" t="s">
        <v>2294</v>
      </c>
      <c r="I1169" t="s">
        <v>2501</v>
      </c>
      <c r="J1169" t="s">
        <v>2502</v>
      </c>
      <c r="K1169" t="s">
        <v>819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2290</v>
      </c>
      <c r="D1170" t="s">
        <v>2291</v>
      </c>
      <c r="E1170" t="s">
        <v>2292</v>
      </c>
      <c r="F1170" t="s">
        <v>2293</v>
      </c>
      <c r="G1170" t="s">
        <v>2294</v>
      </c>
      <c r="I1170" t="s">
        <v>1942</v>
      </c>
      <c r="J1170" t="s">
        <v>2503</v>
      </c>
      <c r="K1170" t="s">
        <v>819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2290</v>
      </c>
      <c r="D1171" t="s">
        <v>2291</v>
      </c>
      <c r="E1171" t="s">
        <v>2292</v>
      </c>
      <c r="F1171" t="s">
        <v>2293</v>
      </c>
      <c r="G1171" t="s">
        <v>2294</v>
      </c>
      <c r="I1171" t="s">
        <v>2504</v>
      </c>
      <c r="J1171" t="s">
        <v>2505</v>
      </c>
      <c r="K1171" t="s">
        <v>819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2290</v>
      </c>
      <c r="D1172" t="s">
        <v>2291</v>
      </c>
      <c r="E1172" t="s">
        <v>2292</v>
      </c>
      <c r="F1172" t="s">
        <v>2293</v>
      </c>
      <c r="G1172" t="s">
        <v>2294</v>
      </c>
      <c r="I1172" t="s">
        <v>2506</v>
      </c>
      <c r="J1172" t="s">
        <v>1620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2290</v>
      </c>
      <c r="D1173" t="s">
        <v>2291</v>
      </c>
      <c r="E1173" t="s">
        <v>2292</v>
      </c>
      <c r="F1173" t="s">
        <v>2293</v>
      </c>
      <c r="G1173" t="s">
        <v>2294</v>
      </c>
      <c r="I1173" t="s">
        <v>2507</v>
      </c>
      <c r="J1173" t="s">
        <v>1317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2290</v>
      </c>
      <c r="D1174" t="s">
        <v>2291</v>
      </c>
      <c r="E1174" t="s">
        <v>2292</v>
      </c>
      <c r="F1174" t="s">
        <v>2293</v>
      </c>
      <c r="G1174" t="s">
        <v>2294</v>
      </c>
      <c r="I1174" t="s">
        <v>2508</v>
      </c>
      <c r="J1174" t="s">
        <v>1223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-2</v>
      </c>
      <c r="R2" t="str">
        <f ca="1">IFERROR(OFFSET(Picks!J$1,MATCH($O2,Picks!$F:$F,0)-1,0),"")</f>
        <v>Bet365: 11/1, 5pl, 1/4</v>
      </c>
      <c r="V2">
        <v>1</v>
      </c>
      <c r="W2" t="str">
        <f ca="1">IFERROR(OFFSET(Picks!M$1,MATCH($O2,Picks!$R:$R,0)-1,0),"")</f>
        <v>Cameron Tringale</v>
      </c>
      <c r="X2">
        <f ca="1">IFERROR(OFFSET(Picks!U$1,MATCH($O2,Picks!$R:$R,0)-1,0),"")</f>
        <v>-2</v>
      </c>
      <c r="Y2" t="str">
        <f ca="1">IFERROR(OFFSET(Picks!V$1,MATCH($O2,Picks!$R:$R,0)-1,0),"")</f>
        <v>Spreadex: 40/1,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7.200000000000002</v>
      </c>
      <c r="B3" s="11">
        <f ca="1">IF(AND(A3="",SUM(Win!G:G)=0),"",SUM(Win!G:G))</f>
        <v>18</v>
      </c>
      <c r="C3" s="11"/>
      <c r="D3" s="11" cm="1">
        <f t="array" aca="1" ref="D3" ca="1">IF(100*SUMPRODUCT((FRL!F:F&lt;&gt;"") * IFERROR(--FRL!E:E, 0))=0,"",100*SUMPRODUCT((FRL!F:F&lt;&gt;"") * IFERROR(--FRL!E:E, 0)))</f>
        <v>2.0999999999999996</v>
      </c>
      <c r="E3" s="11">
        <f ca="1">IF(AND(D3="",SUM(FRL!G:G)=0),"",SUM(FRL!G:G))</f>
        <v>-2.1</v>
      </c>
      <c r="F3" s="6"/>
      <c r="G3" s="11">
        <f ca="1">IF(T3Picks!B2="","",2*(3-COUNTBLANK(T3Picks!A2:A4)))</f>
        <v>6</v>
      </c>
      <c r="H3" s="11">
        <f ca="1">IF(T3Picks!B2="","",SUM(T3Picks!G2:G4))</f>
        <v>120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Cameron Tringale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Bryson DeChambeau</v>
      </c>
      <c r="X3">
        <f ca="1">IFERROR(OFFSET(Picks!U$1,MATCH($O3,Picks!$R:$R,0)-1,0),"")</f>
        <v>-2</v>
      </c>
      <c r="Y3" t="str">
        <f ca="1">IFERROR(OFFSET(Picks!V$1,MATCH($O3,Picks!$R:$R,0)-1,0),"")</f>
        <v>QuinnBet: 18/1, 5pl, 1/4</v>
      </c>
    </row>
    <row r="4" spans="1:25" x14ac:dyDescent="0.25">
      <c r="O4">
        <v>3</v>
      </c>
      <c r="P4" t="str">
        <f ca="1">IFERROR(OFFSET(Picks!A$1,MATCH($O4,Picks!$F:$F,0)-1,0),"")</f>
        <v>Phil Mickelson</v>
      </c>
      <c r="Q4">
        <f ca="1">IFERROR(OFFSET(Picks!I$1,MATCH($O4,Picks!$F:$F,0)-1,0),"")</f>
        <v>124</v>
      </c>
      <c r="R4" t="str">
        <f ca="1">IFERROR(OFFSET(Picks!J$1,MATCH($O4,Picks!$F:$F,0)-1,0),"")</f>
        <v>Bet365: 500/1, 5pl, 1/4</v>
      </c>
      <c r="V4">
        <v>3</v>
      </c>
      <c r="W4" t="str">
        <f ca="1">IFERROR(OFFSET(Picks!M$1,MATCH($O4,Picks!$R:$R,0)-1,0),"")</f>
        <v>Phil Mickelson</v>
      </c>
      <c r="X4">
        <f ca="1">IFERROR(OFFSET(Picks!U$1,MATCH($O4,Picks!$R:$R,0)-1,0),"")</f>
        <v>-2</v>
      </c>
      <c r="Y4" t="str">
        <f ca="1">IFERROR(OFFSET(Picks!V$1,MATCH($O4,Picks!$R:$R,0)-1,0),"")</f>
        <v>QuinnBet: 125/1, 5pl, 1/4</v>
      </c>
    </row>
    <row r="5" spans="1:25" x14ac:dyDescent="0.25">
      <c r="O5">
        <v>4</v>
      </c>
      <c r="P5" t="str">
        <f ca="1">IFERROR(OFFSET(Picks!A$1,MATCH($O5,Picks!$F:$F,0)-1,0),"")</f>
        <v>Patrick Reed</v>
      </c>
      <c r="Q5">
        <f ca="1">IFERROR(OFFSET(Picks!I$1,MATCH($O5,Picks!$F:$F,0)-1,0),"")</f>
        <v>-2</v>
      </c>
      <c r="R5" t="str">
        <f ca="1">IFERROR(OFFSET(Picks!J$1,MATCH($O5,Picks!$F:$F,0)-1,0),"")</f>
        <v>VBet: 30/1, 5pl, 1/4</v>
      </c>
      <c r="V5">
        <v>4</v>
      </c>
      <c r="W5" t="str">
        <f ca="1">IFERROR(OFFSET(Picks!M$1,MATCH($O5,Picks!$R:$R,0)-1,0),"")</f>
        <v>Mito Pereira</v>
      </c>
      <c r="X5">
        <f ca="1">IFERROR(OFFSET(Picks!U$1,MATCH($O5,Picks!$R:$R,0)-1,0),"")</f>
        <v>-2</v>
      </c>
      <c r="Y5" t="str">
        <f ca="1">IFERROR(OFFSET(Picks!V$1,MATCH($O5,Picks!$R:$R,0)-1,0),"")</f>
        <v>Boyle Sports: 125/1, 5pl, 1/5</v>
      </c>
    </row>
    <row r="6" spans="1:25" x14ac:dyDescent="0.25">
      <c r="O6">
        <v>5</v>
      </c>
      <c r="P6" t="str">
        <f ca="1">IFERROR(OFFSET(Picks!A$1,MATCH($O6,Picks!$F:$F,0)-1,0),"")</f>
        <v>Richard Bland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>Ian Poulter</v>
      </c>
      <c r="X6">
        <f ca="1">IFERROR(OFFSET(Picks!U$1,MATCH($O6,Picks!$R:$R,0)-1,0),"")</f>
        <v>-2</v>
      </c>
      <c r="Y6" t="str">
        <f ca="1">IFERROR(OFFSET(Picks!V$1,MATCH($O6,Picks!$R:$R,0)-1,0),"")</f>
        <v>Spreadex: 80/1, 5pl, 1/4</v>
      </c>
    </row>
    <row r="7" spans="1:25" x14ac:dyDescent="0.25">
      <c r="O7">
        <v>6</v>
      </c>
      <c r="P7" t="str">
        <f ca="1">IFERROR(OFFSET(Picks!A$1,MATCH($O7,Picks!$F:$F,0)-1,0),"")</f>
        <v>Thomas Pieters</v>
      </c>
      <c r="Q7">
        <f ca="1">IFERROR(OFFSET(Picks!I$1,MATCH($O7,Picks!$F:$F,0)-1,0),"")</f>
        <v>-2</v>
      </c>
      <c r="R7" t="str">
        <f ca="1">IFERROR(OFFSET(Picks!J$1,MATCH($O7,Picks!$F:$F,0)-1,0),"")</f>
        <v>Spreadex: 70/1,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Adrian Meronk</v>
      </c>
      <c r="Q8">
        <f ca="1">IFERROR(OFFSET(Picks!I$1,MATCH($O8,Picks!$F:$F,0)-1,0),"")</f>
        <v>-2</v>
      </c>
      <c r="R8" t="str">
        <f ca="1">IFERROR(OFFSET(Picks!J$1,MATCH($O8,Picks!$F:$F,0)-1,0),"")</f>
        <v>Spreadex: 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Ian Poulter</v>
      </c>
      <c r="Q9">
        <f ca="1">IFERROR(OFFSET(Picks!I$1,MATCH($O9,Picks!$F:$F,0)-1,0),"")</f>
        <v>-2</v>
      </c>
      <c r="R9" t="str">
        <f ca="1">IFERROR(OFFSET(Picks!J$1,MATCH($O9,Picks!$F:$F,0)-1,0),"")</f>
        <v>Paddy Power: 200/1, 5pl,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Mito Pereira</v>
      </c>
      <c r="Q10">
        <f ca="1">IFERROR(OFFSET(Picks!I$1,MATCH($O10,Picks!$F:$F,0)-1,0),"")</f>
        <v>-2</v>
      </c>
      <c r="R10" t="str">
        <f ca="1">IFERROR(OFFSET(Picks!J$1,MATCH($O10,Picks!$F:$F,0)-1,0),"")</f>
        <v>QuinnBet: 500/1,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Anirban Lahiri</v>
      </c>
      <c r="Q11">
        <f ca="1">IFERROR(OFFSET(Picks!I$1,MATCH($O11,Picks!$F:$F,0)-1,0),"")</f>
        <v>-2</v>
      </c>
      <c r="R11" t="str">
        <f ca="1">IFERROR(OFFSET(Picks!J$1,MATCH($O11,Picks!$F:$F,0)-1,0),"")</f>
        <v>Paddy Power: 40/1, 5pl,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Brendan Steele</v>
      </c>
      <c r="Q12">
        <f ca="1">IFERROR(OFFSET(Picks!I$1,MATCH($O12,Picks!$F:$F,0)-1,0),"")</f>
        <v>-2</v>
      </c>
      <c r="R12" t="str">
        <f ca="1">IFERROR(OFFSET(Picks!J$1,MATCH($O12,Picks!$F:$F,0)-1,0),"")</f>
        <v>BetVictor: 175/1,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Lee Westwood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120</v>
      </c>
      <c r="E28" s="6">
        <f ca="1">SUM(Q2:Q5)*3/4</f>
        <v>88.5</v>
      </c>
      <c r="F28" s="6">
        <f ca="1">SUM(Q2:Q6)*3/5</f>
        <v>69.599999999999994</v>
      </c>
      <c r="G28" s="6">
        <f ca="1">SUM(Q2:Q7)*3/6</f>
        <v>57</v>
      </c>
      <c r="H28" s="6">
        <f ca="1">SUM(Q2:Q8)*3/7</f>
        <v>48</v>
      </c>
      <c r="I28" s="6">
        <f ca="1">SUM(Q2:Q9)*3/8</f>
        <v>41.25</v>
      </c>
      <c r="J28" s="6">
        <f ca="1">SUM(Q2:Q10)*3/9</f>
        <v>36</v>
      </c>
      <c r="K28" s="6">
        <f ca="1">SUM(Q2:Q11)*3/10</f>
        <v>31.8</v>
      </c>
      <c r="L28" s="6">
        <f ca="1">SUM(Q2:Q12)*3/11</f>
        <v>28.363636363636363</v>
      </c>
      <c r="M28" s="6">
        <f ca="1">SUM(Q2:Q13)*3/12</f>
        <v>25.5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-5</v>
      </c>
      <c r="U28" s="6">
        <f ca="1">SUM(X2:X8)*3/7</f>
        <v>-4.2857142857142856</v>
      </c>
      <c r="V28" s="6">
        <f ca="1">SUM(X2:X9)*3/9</f>
        <v>-3.3333333333333335</v>
      </c>
      <c r="W28" s="6">
        <f ca="1">SUM(X2:X10)*3/9</f>
        <v>-3.3333333333333335</v>
      </c>
      <c r="X28" s="6">
        <f ca="1">SUM(X2:X11)*3/10</f>
        <v>-3</v>
      </c>
      <c r="Y28" s="6">
        <f ca="1">SUM(X2:X12)*3/11</f>
        <v>-2.7272727272727271</v>
      </c>
      <c r="Z28" s="6">
        <f ca="1">SUM(X2:X13)*3/12</f>
        <v>-2.5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27</v>
      </c>
      <c r="D2" s="16">
        <v>21</v>
      </c>
      <c r="E2" s="17" t="s">
        <v>226</v>
      </c>
      <c r="F2">
        <f ca="1">IFERROR(IF(A2="","",OFFSET(Results!$AJ$1,MATCH(A2,Results!$A:$A,0)-1,0)),"")</f>
        <v>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246</v>
      </c>
      <c r="B3" s="15" t="s">
        <v>247</v>
      </c>
      <c r="C3" s="16">
        <v>38</v>
      </c>
      <c r="D3" s="16">
        <v>41</v>
      </c>
      <c r="E3" s="17" t="s">
        <v>654</v>
      </c>
      <c r="F3">
        <f ca="1">IFERROR(IF(A3="","",OFFSET(Results!$AJ$1,MATCH(A3,Results!$A:$A,0)-1,0)),"")</f>
        <v>42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IF(E3="","",OFFSET([1]LIV!$AL$1,MATCH(A3,[1]LIV!$E$1:$E$500,0)-1,0))</f>
        <v>Spreadex: 40/1, 5pl, 1/4</v>
      </c>
    </row>
    <row r="4" spans="1:8" x14ac:dyDescent="0.25">
      <c r="A4" t="s">
        <v>248</v>
      </c>
      <c r="B4" s="15" t="s">
        <v>249</v>
      </c>
      <c r="C4" s="16">
        <v>769</v>
      </c>
      <c r="D4" s="16">
        <v>301</v>
      </c>
      <c r="E4" s="17" t="s">
        <v>226</v>
      </c>
      <c r="F4">
        <f ca="1">IFERROR(IF(A4="","",OFFSET(Results!$AJ$1,MATCH(A4,Results!$A:$A,0)-1,0)),"")</f>
        <v>20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250</v>
      </c>
      <c r="B5" s="15" t="s">
        <v>251</v>
      </c>
      <c r="C5" s="16">
        <v>40</v>
      </c>
      <c r="D5" s="16">
        <v>41</v>
      </c>
      <c r="E5" s="17" t="s">
        <v>281</v>
      </c>
      <c r="F5">
        <f ca="1">IFERROR(IF(A5="","",OFFSET(Results!$AJ$1,MATCH(A5,Results!$A:$A,0)-1,0)),"")</f>
        <v>40</v>
      </c>
      <c r="G5" s="6">
        <f t="shared" ca="1" si="0"/>
        <v>-0.1</v>
      </c>
      <c r="H5" t="str">
        <f ca="1">IF(E5="","",OFFSET([1]LIV!$AL$1,MATCH(A5,[1]LIV!$E$1:$E$500,0)-1,0))</f>
        <v>Paddy Power: 40/1, 5pl, 1/5</v>
      </c>
    </row>
    <row r="6" spans="1:8" x14ac:dyDescent="0.25">
      <c r="A6" t="s">
        <v>252</v>
      </c>
      <c r="B6" s="15" t="s">
        <v>253</v>
      </c>
      <c r="C6" s="16">
        <v>10000</v>
      </c>
      <c r="D6" s="16">
        <v>1501</v>
      </c>
      <c r="E6" s="17" t="s">
        <v>226</v>
      </c>
      <c r="F6">
        <f ca="1">IFERROR(IF(A6="","",OFFSET(Results!$AJ$1,MATCH(A6,Results!$A:$A,0)-1,0)),"")</f>
        <v>50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254</v>
      </c>
      <c r="B7" s="15" t="s">
        <v>255</v>
      </c>
      <c r="C7" s="16">
        <v>196</v>
      </c>
      <c r="D7" s="16">
        <v>51</v>
      </c>
      <c r="E7" s="17" t="s">
        <v>226</v>
      </c>
      <c r="F7">
        <f ca="1">IFERROR(IF(A7="","",OFFSET(Results!$AJ$1,MATCH(A7,Results!$A:$A,0)-1,0)),"")</f>
        <v>35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256</v>
      </c>
      <c r="B8" s="15" t="s">
        <v>257</v>
      </c>
      <c r="C8" s="16">
        <v>213</v>
      </c>
      <c r="D8" s="16">
        <v>101</v>
      </c>
      <c r="E8" s="17" t="s">
        <v>226</v>
      </c>
      <c r="F8">
        <f ca="1">IFERROR(IF(A8="","",OFFSET(Results!$AJ$1,MATCH(A8,Results!$A:$A,0)-1,0)),"")</f>
        <v>20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258</v>
      </c>
      <c r="B9" s="15" t="s">
        <v>259</v>
      </c>
      <c r="C9" s="16">
        <v>152</v>
      </c>
      <c r="D9" s="16">
        <v>176</v>
      </c>
      <c r="E9" s="17" t="s">
        <v>281</v>
      </c>
      <c r="F9">
        <f ca="1">IFERROR(IF(A9="","",OFFSET(Results!$AJ$1,MATCH(A9,Results!$A:$A,0)-1,0)),"")</f>
        <v>30</v>
      </c>
      <c r="G9" s="6">
        <f t="shared" ca="1" si="0"/>
        <v>-0.1</v>
      </c>
      <c r="H9" t="str">
        <f ca="1">IF(E9="","",OFFSET([1]LIV!$AL$1,MATCH(A9,[1]LIV!$E$1:$E$500,0)-1,0))</f>
        <v>BetVictor: 175/1, 5pl, 1/5</v>
      </c>
    </row>
    <row r="10" spans="1:8" x14ac:dyDescent="0.25">
      <c r="A10" t="s">
        <v>260</v>
      </c>
      <c r="B10" s="15" t="s">
        <v>261</v>
      </c>
      <c r="C10" s="16">
        <v>23</v>
      </c>
      <c r="D10" s="16">
        <v>23</v>
      </c>
      <c r="E10" s="17" t="s">
        <v>226</v>
      </c>
      <c r="F10">
        <f ca="1">IFERROR(IF(A10="","",OFFSET(Results!$AJ$1,MATCH(A10,Results!$A:$A,0)-1,0)),"")</f>
        <v>35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25">
      <c r="A11" t="s">
        <v>262</v>
      </c>
      <c r="B11" s="15" t="s">
        <v>263</v>
      </c>
      <c r="C11" s="16">
        <v>9.5</v>
      </c>
      <c r="D11" s="16">
        <v>13</v>
      </c>
      <c r="E11" s="17" t="s">
        <v>655</v>
      </c>
      <c r="F11">
        <f ca="1">IFERROR(IF(A11="","",OFFSET(Results!$AJ$1,MATCH(A11,Results!$A:$A,0)-1,0)),"")</f>
        <v>20</v>
      </c>
      <c r="G11" s="6">
        <f t="shared" ca="1" si="0"/>
        <v>-3</v>
      </c>
      <c r="H11" t="str">
        <f ca="1">IF(E11="","",OFFSET([1]LIV!$AL$1,MATCH(A11,[1]LIV!$E$1:$E$500,0)-1,0))</f>
        <v>Bet365: 11/1, 5pl, 1/4</v>
      </c>
    </row>
    <row r="12" spans="1:8" x14ac:dyDescent="0.25">
      <c r="A12" t="s">
        <v>264</v>
      </c>
      <c r="B12" s="15" t="s">
        <v>265</v>
      </c>
      <c r="C12" s="16">
        <v>208</v>
      </c>
      <c r="D12" s="16">
        <v>201</v>
      </c>
      <c r="E12" s="17" t="s">
        <v>226</v>
      </c>
      <c r="F12">
        <f ca="1">IFERROR(IF(A12="","",OFFSET(Results!$AJ$1,MATCH(A12,Results!$A:$A,0)-1,0)),"")</f>
        <v>30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266</v>
      </c>
      <c r="B13" s="15" t="s">
        <v>267</v>
      </c>
      <c r="C13" s="16">
        <v>323</v>
      </c>
      <c r="D13" s="16">
        <v>91</v>
      </c>
      <c r="E13" s="17" t="s">
        <v>226</v>
      </c>
      <c r="F13">
        <f ca="1">IFERROR(IF(A13="","",OFFSET(Results!$AJ$1,MATCH(A13,Results!$A:$A,0)-1,0)),"")</f>
        <v>38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268</v>
      </c>
      <c r="B14" s="15" t="s">
        <v>269</v>
      </c>
      <c r="C14" s="16">
        <v>40</v>
      </c>
      <c r="D14" s="16">
        <v>19</v>
      </c>
      <c r="E14" s="17" t="s">
        <v>226</v>
      </c>
      <c r="F14">
        <f ca="1">IFERROR(IF(A14="","",OFFSET(Results!$AJ$1,MATCH(A14,Results!$A:$A,0)-1,0)),"")</f>
        <v>20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270</v>
      </c>
      <c r="B15" s="15" t="s">
        <v>271</v>
      </c>
      <c r="C15" s="16">
        <v>24</v>
      </c>
      <c r="D15" s="16">
        <v>46</v>
      </c>
      <c r="E15" s="17" t="s">
        <v>371</v>
      </c>
      <c r="F15">
        <f ca="1">IFERROR(IF(A15="","",OFFSET(Results!$AJ$1,MATCH(A15,Results!$A:$A,0)-1,0)),"")</f>
        <v>20</v>
      </c>
      <c r="G15" s="6">
        <f t="shared" ca="1" si="0"/>
        <v>-2</v>
      </c>
      <c r="H15" t="str">
        <f ca="1">IF(E15="","",OFFSET([1]LIV!$AL$1,MATCH(A15,[1]LIV!$E$1:$E$500,0)-1,0))</f>
        <v>Bet365: 45/1, 5pl, 1/4</v>
      </c>
    </row>
    <row r="16" spans="1:8" x14ac:dyDescent="0.25">
      <c r="A16" t="s">
        <v>272</v>
      </c>
      <c r="B16" s="15" t="s">
        <v>273</v>
      </c>
      <c r="C16" s="16">
        <v>68</v>
      </c>
      <c r="D16" s="16">
        <v>34</v>
      </c>
      <c r="E16" s="17" t="s">
        <v>226</v>
      </c>
      <c r="F16">
        <f ca="1">IFERROR(IF(A16="","",OFFSET(Results!$AJ$1,MATCH(A16,Results!$A:$A,0)-1,0)),"")</f>
        <v>30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274</v>
      </c>
      <c r="B17" s="15" t="s">
        <v>275</v>
      </c>
      <c r="C17" s="16">
        <v>101</v>
      </c>
      <c r="D17" s="16">
        <v>81</v>
      </c>
      <c r="E17" s="17" t="s">
        <v>226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276</v>
      </c>
      <c r="B18" s="15" t="s">
        <v>277</v>
      </c>
      <c r="C18" s="16">
        <v>132</v>
      </c>
      <c r="D18" s="16">
        <v>126</v>
      </c>
      <c r="E18" s="17" t="s">
        <v>226</v>
      </c>
      <c r="F18">
        <f ca="1">IFERROR(IF(A18="","",OFFSET(Results!$AJ$1,MATCH(A18,Results!$A:$A,0)-1,0)),"")</f>
        <v>50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278</v>
      </c>
      <c r="B19" s="15" t="s">
        <v>279</v>
      </c>
      <c r="C19" s="16">
        <v>270</v>
      </c>
      <c r="D19" s="16">
        <v>201</v>
      </c>
      <c r="E19" s="17" t="s">
        <v>226</v>
      </c>
      <c r="F19">
        <f ca="1">IFERROR(IF(A19="","",OFFSET(Results!$AJ$1,MATCH(A19,Results!$A:$A,0)-1,0)),"")</f>
        <v>12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280</v>
      </c>
      <c r="B20" s="15" t="s">
        <v>281</v>
      </c>
      <c r="C20" s="16">
        <v>1000</v>
      </c>
      <c r="D20" s="16">
        <v>501</v>
      </c>
      <c r="E20" s="17" t="s">
        <v>226</v>
      </c>
      <c r="F20">
        <f ca="1">IFERROR(IF(A20="","",OFFSET(Results!$AJ$1,MATCH(A20,Results!$A:$A,0)-1,0)),"")</f>
        <v>20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282</v>
      </c>
      <c r="B21" s="15" t="s">
        <v>283</v>
      </c>
      <c r="C21" s="16">
        <v>30</v>
      </c>
      <c r="D21" s="16">
        <v>23</v>
      </c>
      <c r="E21" s="17" t="s">
        <v>226</v>
      </c>
      <c r="F21">
        <f ca="1">IFERROR(IF(A21="","",OFFSET(Results!$AJ$1,MATCH(A21,Results!$A:$A,0)-1,0)),"")</f>
        <v>18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284</v>
      </c>
      <c r="B22" s="15" t="s">
        <v>285</v>
      </c>
      <c r="C22" s="16">
        <v>33</v>
      </c>
      <c r="D22" s="16">
        <v>29</v>
      </c>
      <c r="E22" s="17" t="s">
        <v>226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286</v>
      </c>
      <c r="B23" s="15" t="s">
        <v>287</v>
      </c>
      <c r="C23" s="16">
        <v>97</v>
      </c>
      <c r="D23" s="16">
        <v>81</v>
      </c>
      <c r="E23" s="17" t="s">
        <v>226</v>
      </c>
      <c r="F23">
        <f ca="1">IFERROR(IF(A23="","",OFFSET(Results!$AJ$1,MATCH(A23,Results!$A:$A,0)-1,0)),"")</f>
        <v>54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288</v>
      </c>
      <c r="B24" s="15" t="s">
        <v>289</v>
      </c>
      <c r="C24" s="16">
        <v>435</v>
      </c>
      <c r="D24" s="16">
        <v>301</v>
      </c>
      <c r="E24" s="17" t="s">
        <v>226</v>
      </c>
      <c r="F24">
        <f ca="1">IFERROR(IF(A24="","",OFFSET(Results!$AJ$1,MATCH(A24,Results!$A:$A,0)-1,0)),"")</f>
        <v>42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290</v>
      </c>
      <c r="B25" s="15" t="s">
        <v>291</v>
      </c>
      <c r="C25" s="16">
        <v>303</v>
      </c>
      <c r="D25" s="16">
        <v>201</v>
      </c>
      <c r="E25" s="17" t="s">
        <v>226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292</v>
      </c>
      <c r="B26" s="15" t="s">
        <v>259</v>
      </c>
      <c r="C26" s="16">
        <v>152</v>
      </c>
      <c r="D26" s="16">
        <v>71</v>
      </c>
      <c r="E26" s="17" t="s">
        <v>226</v>
      </c>
      <c r="F26">
        <f ca="1">IFERROR(IF(A26="","",OFFSET(Results!$AJ$1,MATCH(A26,Results!$A:$A,0)-1,0)),"")</f>
        <v>18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293</v>
      </c>
      <c r="B27" s="15" t="s">
        <v>294</v>
      </c>
      <c r="C27" s="16">
        <v>128</v>
      </c>
      <c r="D27" s="16">
        <v>101</v>
      </c>
      <c r="E27" s="17" t="s">
        <v>226</v>
      </c>
      <c r="F27">
        <f ca="1">IFERROR(IF(A27="","",OFFSET(Results!$AJ$1,MATCH(A27,Results!$A:$A,0)-1,0)),"")</f>
        <v>50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295</v>
      </c>
      <c r="B28" s="15" t="s">
        <v>296</v>
      </c>
      <c r="C28" s="16">
        <v>147</v>
      </c>
      <c r="D28" s="16">
        <v>201</v>
      </c>
      <c r="E28" s="17" t="s">
        <v>654</v>
      </c>
      <c r="F28">
        <f ca="1">IFERROR(IF(A28="","",OFFSET(Results!$AJ$1,MATCH(A28,Results!$A:$A,0)-1,0)),"")</f>
        <v>42</v>
      </c>
      <c r="G28" s="6">
        <f t="shared" ca="1" si="0"/>
        <v>-0.2</v>
      </c>
      <c r="H28" t="str">
        <f ca="1">IF(E28="","",OFFSET([1]LIV!$AL$1,MATCH(A28,[1]LIV!$E$1:$E$500,0)-1,0))</f>
        <v>Paddy Power: 200/1, 5pl, 1/5</v>
      </c>
    </row>
    <row r="29" spans="1:8" x14ac:dyDescent="0.25">
      <c r="A29" t="s">
        <v>297</v>
      </c>
      <c r="B29" s="15" t="s">
        <v>255</v>
      </c>
      <c r="C29" s="16">
        <v>196</v>
      </c>
      <c r="D29" s="16">
        <v>111</v>
      </c>
      <c r="E29" s="17" t="s">
        <v>226</v>
      </c>
      <c r="F29">
        <f ca="1">IFERROR(IF(A29="","",OFFSET(Results!$AJ$1,MATCH(A29,Results!$A:$A,0)-1,0)),"")</f>
        <v>42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298</v>
      </c>
      <c r="B30" s="15" t="s">
        <v>299</v>
      </c>
      <c r="C30" s="16">
        <v>3333</v>
      </c>
      <c r="D30" s="16" t="s">
        <v>226</v>
      </c>
      <c r="E30" s="17" t="s">
        <v>226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300</v>
      </c>
      <c r="B31" s="15" t="s">
        <v>301</v>
      </c>
      <c r="C31" s="16">
        <v>13</v>
      </c>
      <c r="D31" s="16">
        <v>9</v>
      </c>
      <c r="E31" s="17" t="s">
        <v>226</v>
      </c>
      <c r="F31">
        <f ca="1">IFERROR(IF(A31="","",OFFSET(Results!$AJ$1,MATCH(A31,Results!$A:$A,0)-1,0)),"")</f>
        <v>12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302</v>
      </c>
      <c r="B32" s="15" t="s">
        <v>303</v>
      </c>
      <c r="C32" s="16">
        <v>12</v>
      </c>
      <c r="D32" s="16">
        <v>7</v>
      </c>
      <c r="E32" s="17" t="s">
        <v>226</v>
      </c>
      <c r="F32">
        <f ca="1">IFERROR(IF(A32="","",OFFSET(Results!$AJ$1,MATCH(A32,Results!$A:$A,0)-1,0)),"")</f>
        <v>6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304</v>
      </c>
      <c r="B33" s="15" t="s">
        <v>259</v>
      </c>
      <c r="C33" s="16">
        <v>152</v>
      </c>
      <c r="D33" s="16">
        <v>101</v>
      </c>
      <c r="E33" s="17" t="s">
        <v>226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305</v>
      </c>
      <c r="B34" s="15" t="s">
        <v>306</v>
      </c>
      <c r="C34" s="16">
        <v>385</v>
      </c>
      <c r="D34" s="16">
        <v>501</v>
      </c>
      <c r="E34" s="17" t="s">
        <v>281</v>
      </c>
      <c r="F34">
        <f ca="1">IFERROR(IF(A34="","",OFFSET(Results!$AJ$1,MATCH(A34,Results!$A:$A,0)-1,0)),"")</f>
        <v>38</v>
      </c>
      <c r="G34" s="6">
        <f t="shared" ca="1" si="0"/>
        <v>-0.1</v>
      </c>
      <c r="H34" t="str">
        <f ca="1">IF(E34="","",OFFSET([1]LIV!$AL$1,MATCH(A34,[1]LIV!$E$1:$E$500,0)-1,0))</f>
        <v>QuinnBet: 500/1, 5pl, 1/4</v>
      </c>
    </row>
    <row r="35" spans="1:8" x14ac:dyDescent="0.25">
      <c r="A35" t="s">
        <v>307</v>
      </c>
      <c r="B35" s="15" t="s">
        <v>308</v>
      </c>
      <c r="C35" s="16">
        <v>56</v>
      </c>
      <c r="D35" s="16">
        <v>41</v>
      </c>
      <c r="E35" s="17" t="s">
        <v>226</v>
      </c>
      <c r="F35">
        <f ca="1">IFERROR(IF(A35="","",OFFSET(Results!$AJ$1,MATCH(A35,Results!$A:$A,0)-1,0)),"")</f>
        <v>20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309</v>
      </c>
      <c r="B36" s="15" t="s">
        <v>310</v>
      </c>
      <c r="C36" s="16">
        <v>65</v>
      </c>
      <c r="D36" s="16">
        <v>34</v>
      </c>
      <c r="E36" s="17" t="s">
        <v>226</v>
      </c>
      <c r="F36">
        <f ca="1">IFERROR(IF(A36="","",OFFSET(Results!$AJ$1,MATCH(A36,Results!$A:$A,0)-1,0)),"")</f>
        <v>4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311</v>
      </c>
      <c r="B37" s="15" t="s">
        <v>312</v>
      </c>
      <c r="C37" s="16">
        <v>455</v>
      </c>
      <c r="D37" s="16">
        <v>401</v>
      </c>
      <c r="E37" s="17" t="s">
        <v>226</v>
      </c>
      <c r="F37">
        <f ca="1">IFERROR(IF(A37="","",OFFSET(Results!$AJ$1,MATCH(A37,Results!$A:$A,0)-1,0)),"")</f>
        <v>42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313</v>
      </c>
      <c r="B38" s="15" t="s">
        <v>314</v>
      </c>
      <c r="C38" s="16">
        <v>45</v>
      </c>
      <c r="D38" s="16">
        <v>34</v>
      </c>
      <c r="E38" s="17" t="s">
        <v>226</v>
      </c>
      <c r="F38">
        <f ca="1">IFERROR(IF(A38="","",OFFSET(Results!$AJ$1,MATCH(A38,Results!$A:$A,0)-1,0)),"")</f>
        <v>12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315</v>
      </c>
      <c r="B39" s="15" t="s">
        <v>249</v>
      </c>
      <c r="C39" s="16">
        <v>769</v>
      </c>
      <c r="D39" s="16">
        <v>601</v>
      </c>
      <c r="E39" s="17" t="s">
        <v>226</v>
      </c>
      <c r="F39">
        <f ca="1">IFERROR(IF(A39="","",OFFSET(Results!$AJ$1,MATCH(A39,Results!$A:$A,0)-1,0)),"")</f>
        <v>10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316</v>
      </c>
      <c r="B40" s="15" t="s">
        <v>317</v>
      </c>
      <c r="C40" s="16">
        <v>286</v>
      </c>
      <c r="D40" s="16">
        <v>151</v>
      </c>
      <c r="E40" s="17" t="s">
        <v>226</v>
      </c>
      <c r="F40">
        <f ca="1">IFERROR(IF(A40="","",OFFSET(Results!$AJ$1,MATCH(A40,Results!$A:$A,0)-1,0)),"")</f>
        <v>35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318</v>
      </c>
      <c r="B41" s="15" t="s">
        <v>279</v>
      </c>
      <c r="C41" s="16">
        <v>270</v>
      </c>
      <c r="D41" s="16">
        <v>126</v>
      </c>
      <c r="E41" s="17" t="s">
        <v>226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319</v>
      </c>
      <c r="B42" s="15" t="s">
        <v>320</v>
      </c>
      <c r="C42" s="16">
        <v>238</v>
      </c>
      <c r="D42" s="16">
        <v>501</v>
      </c>
      <c r="E42" s="17" t="s">
        <v>654</v>
      </c>
      <c r="F42">
        <f ca="1">IFERROR(IF(A42="","",OFFSET(Results!$AJ$1,MATCH(A42,Results!$A:$A,0)-1,0)),"")</f>
        <v>20</v>
      </c>
      <c r="G42" s="6">
        <f t="shared" ca="1" si="0"/>
        <v>-0.2</v>
      </c>
      <c r="H42" t="str">
        <f ca="1">IF(E42="","",OFFSET([1]LIV!$AL$1,MATCH(A42,[1]LIV!$E$1:$E$500,0)-1,0))</f>
        <v>QuinnBet: 500/1, 5pl, 1/4</v>
      </c>
    </row>
    <row r="43" spans="1:8" x14ac:dyDescent="0.25">
      <c r="A43" t="s">
        <v>321</v>
      </c>
      <c r="B43" s="15" t="s">
        <v>322</v>
      </c>
      <c r="C43" s="16">
        <v>31</v>
      </c>
      <c r="D43" s="16">
        <v>34</v>
      </c>
      <c r="E43" s="17" t="s">
        <v>656</v>
      </c>
      <c r="F43">
        <f ca="1">IFERROR(IF(A43="","",OFFSET(Results!$AJ$1,MATCH(A43,Results!$A:$A,0)-1,0)),"")</f>
        <v>10</v>
      </c>
      <c r="G43" s="6">
        <f t="shared" ca="1" si="0"/>
        <v>-0.3</v>
      </c>
      <c r="H43" t="str">
        <f ca="1">IF(E43="","",OFFSET([1]LIV!$AL$1,MATCH(A43,[1]LIV!$E$1:$E$500,0)-1,0))</f>
        <v>VBet: 30/1, 5pl, 1/4</v>
      </c>
    </row>
    <row r="44" spans="1:8" x14ac:dyDescent="0.25">
      <c r="A44" t="s">
        <v>323</v>
      </c>
      <c r="B44" s="15" t="s">
        <v>324</v>
      </c>
      <c r="C44" s="16">
        <v>55</v>
      </c>
      <c r="D44" s="16">
        <v>41</v>
      </c>
      <c r="E44" s="17" t="s">
        <v>226</v>
      </c>
      <c r="F44">
        <f ca="1">IFERROR(IF(A44="","",OFFSET(Results!$AJ$1,MATCH(A44,Results!$A:$A,0)-1,0)),"")</f>
        <v>5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325</v>
      </c>
      <c r="B45" s="15" t="s">
        <v>326</v>
      </c>
      <c r="C45" s="16">
        <v>172</v>
      </c>
      <c r="D45" s="16">
        <v>67</v>
      </c>
      <c r="E45" s="17" t="s">
        <v>226</v>
      </c>
      <c r="F45">
        <f ca="1">IFERROR(IF(A45="","",OFFSET(Results!$AJ$1,MATCH(A45,Results!$A:$A,0)-1,0)),"")</f>
        <v>6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327</v>
      </c>
      <c r="B46" s="15" t="s">
        <v>328</v>
      </c>
      <c r="C46" s="16">
        <v>175</v>
      </c>
      <c r="D46" s="16">
        <v>501</v>
      </c>
      <c r="E46" s="17" t="s">
        <v>657</v>
      </c>
      <c r="F46">
        <f ca="1">IFERROR(IF(A46="","",OFFSET(Results!$AJ$1,MATCH(A46,Results!$A:$A,0)-1,0)),"")</f>
        <v>3</v>
      </c>
      <c r="G46" s="6">
        <f t="shared" ca="1" si="0"/>
        <v>24.8</v>
      </c>
      <c r="H46" t="str">
        <f ca="1">IF(E46="","",OFFSET([1]LIV!$AL$1,MATCH(A46,[1]LIV!$E$1:$E$500,0)-1,0))</f>
        <v>Bet365: 500/1, 5pl, 1/4</v>
      </c>
    </row>
    <row r="47" spans="1:8" x14ac:dyDescent="0.25">
      <c r="A47" t="s">
        <v>329</v>
      </c>
      <c r="B47" s="15" t="s">
        <v>330</v>
      </c>
      <c r="C47" s="16">
        <v>44</v>
      </c>
      <c r="D47" s="16">
        <v>51</v>
      </c>
      <c r="E47" s="17" t="s">
        <v>656</v>
      </c>
      <c r="F47">
        <f ca="1">IFERROR(IF(A47="","",OFFSET(Results!$AJ$1,MATCH(A47,Results!$A:$A,0)-1,0)),"")</f>
        <v>30</v>
      </c>
      <c r="G47" s="6">
        <f t="shared" ca="1" si="0"/>
        <v>-0.3</v>
      </c>
      <c r="H47" t="str">
        <f ca="1">IF(E47="","",OFFSET([1]LIV!$AL$1,MATCH(A47,[1]LIV!$E$1:$E$500,0)-1,0))</f>
        <v>Bet365: 45/1, 5pl, 1/4</v>
      </c>
    </row>
    <row r="48" spans="1:8" x14ac:dyDescent="0.25">
      <c r="A48" t="s">
        <v>331</v>
      </c>
      <c r="B48" s="15" t="s">
        <v>332</v>
      </c>
      <c r="C48" s="16">
        <v>167</v>
      </c>
      <c r="D48" s="16">
        <v>81</v>
      </c>
      <c r="E48" s="17" t="s">
        <v>226</v>
      </c>
      <c r="F48">
        <f ca="1">IFERROR(IF(A48="","",OFFSET(Results!$AJ$1,MATCH(A48,Results!$A:$A,0)-1,0)),"")</f>
        <v>50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333</v>
      </c>
      <c r="B49" s="15" t="s">
        <v>334</v>
      </c>
      <c r="C49" s="16">
        <v>37</v>
      </c>
      <c r="D49" s="16">
        <v>36</v>
      </c>
      <c r="E49" s="17" t="s">
        <v>226</v>
      </c>
      <c r="F49">
        <f ca="1">IFERROR(IF(A49="","",OFFSET(Results!$AJ$1,MATCH(A49,Results!$A:$A,0)-1,0)),"")</f>
        <v>6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335</v>
      </c>
      <c r="B50" s="15" t="s">
        <v>336</v>
      </c>
      <c r="C50" s="16">
        <v>29</v>
      </c>
      <c r="D50" s="16">
        <v>26</v>
      </c>
      <c r="E50" s="17" t="s">
        <v>226</v>
      </c>
      <c r="F50">
        <f ca="1">IFERROR(IF(A50="","",OFFSET(Results!$AJ$1,MATCH(A50,Results!$A:$A,0)-1,0)),"")</f>
        <v>1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337</v>
      </c>
      <c r="B51" s="15" t="s">
        <v>328</v>
      </c>
      <c r="C51" s="16">
        <v>175</v>
      </c>
      <c r="D51" s="16">
        <v>71</v>
      </c>
      <c r="E51" s="17" t="s">
        <v>226</v>
      </c>
      <c r="F51">
        <f ca="1">IFERROR(IF(A51="","",OFFSET(Results!$AJ$1,MATCH(A51,Results!$A:$A,0)-1,0)),"")</f>
        <v>49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338</v>
      </c>
      <c r="B52" s="15" t="s">
        <v>339</v>
      </c>
      <c r="C52" s="16">
        <v>57</v>
      </c>
      <c r="D52" s="16">
        <v>71</v>
      </c>
      <c r="E52" s="17" t="s">
        <v>656</v>
      </c>
      <c r="F52">
        <f ca="1">IFERROR(IF(A52="","",OFFSET(Results!$AJ$1,MATCH(A52,Results!$A:$A,0)-1,0)),"")</f>
        <v>30</v>
      </c>
      <c r="G52" s="6">
        <f t="shared" ca="1" si="0"/>
        <v>-0.3</v>
      </c>
      <c r="H52" t="str">
        <f ca="1">IF(E52="","",OFFSET([1]LIV!$AL$1,MATCH(A52,[1]LIV!$E$1:$E$500,0)-1,0))</f>
        <v>Spreadex: 70/1, 5pl, 1/4</v>
      </c>
    </row>
    <row r="53" spans="1:8" x14ac:dyDescent="0.25">
      <c r="A53" t="s">
        <v>340</v>
      </c>
      <c r="B53" s="15" t="s">
        <v>341</v>
      </c>
      <c r="C53" s="16">
        <v>37</v>
      </c>
      <c r="D53" s="16">
        <v>34</v>
      </c>
      <c r="E53" s="17" t="s">
        <v>226</v>
      </c>
      <c r="F53">
        <f ca="1">IFERROR(IF(A53="","",OFFSET(Results!$AJ$1,MATCH(A53,Results!$A:$A,0)-1,0)),"")</f>
        <v>6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342</v>
      </c>
      <c r="B54" s="15" t="s">
        <v>343</v>
      </c>
      <c r="C54" s="16">
        <v>11</v>
      </c>
      <c r="D54" s="16">
        <v>11</v>
      </c>
      <c r="E54" s="17" t="s">
        <v>226</v>
      </c>
      <c r="F54">
        <f ca="1">IFERROR(IF(A54="","",OFFSET(Results!$AJ$1,MATCH(A54,Results!$A:$A,0)-1,0)),"")</f>
        <v>20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344</v>
      </c>
      <c r="B55" s="15" t="s">
        <v>345</v>
      </c>
      <c r="C55" s="16">
        <v>526</v>
      </c>
      <c r="D55" s="16">
        <v>111</v>
      </c>
      <c r="E55" s="17" t="s">
        <v>226</v>
      </c>
      <c r="F55">
        <f ca="1">IFERROR(IF(A55="","",OFFSET(Results!$AJ$1,MATCH(A55,Results!$A:$A,0)-1,0)),"")</f>
        <v>40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346</v>
      </c>
      <c r="C2" s="16">
        <v>9.3000000000000007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347</v>
      </c>
      <c r="C3" s="16">
        <v>13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296</v>
      </c>
      <c r="C4" s="16">
        <v>147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348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349</v>
      </c>
      <c r="C6" s="16">
        <v>2000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350</v>
      </c>
      <c r="C7" s="16">
        <v>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351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352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353</v>
      </c>
      <c r="C10" s="16">
        <v>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354</v>
      </c>
      <c r="C11" s="16">
        <v>4.0999999999999996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355</v>
      </c>
      <c r="C12" s="16">
        <v>52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356</v>
      </c>
      <c r="C13" s="16">
        <v>74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348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357</v>
      </c>
      <c r="C15" s="16">
        <v>8.3000000000000007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358</v>
      </c>
      <c r="C16" s="16">
        <v>20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359</v>
      </c>
      <c r="C17" s="16">
        <v>28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360</v>
      </c>
      <c r="C18" s="16">
        <v>34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361</v>
      </c>
      <c r="C19" s="16">
        <v>60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362</v>
      </c>
      <c r="C20" s="16">
        <v>179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363</v>
      </c>
      <c r="C21" s="16">
        <v>10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364</v>
      </c>
      <c r="C22" s="16">
        <v>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365</v>
      </c>
      <c r="C23" s="16">
        <v>27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366</v>
      </c>
      <c r="C24" s="16">
        <v>106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367</v>
      </c>
      <c r="C25" s="16">
        <v>68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368</v>
      </c>
      <c r="C26" s="16">
        <v>39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369</v>
      </c>
      <c r="C27" s="16">
        <v>34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370</v>
      </c>
      <c r="C28" s="16">
        <v>38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371</v>
      </c>
      <c r="C29" s="16">
        <v>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372</v>
      </c>
      <c r="C30" s="16">
        <v>714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373</v>
      </c>
      <c r="C31" s="16">
        <v>5.2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374</v>
      </c>
      <c r="C32" s="16">
        <v>4.9000000000000004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375</v>
      </c>
      <c r="C33" s="16">
        <v>39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376</v>
      </c>
      <c r="C34" s="16">
        <v>91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377</v>
      </c>
      <c r="C35" s="16">
        <v>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378</v>
      </c>
      <c r="C36" s="16">
        <v>19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379</v>
      </c>
      <c r="C37" s="16">
        <v>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380</v>
      </c>
      <c r="C38" s="16">
        <v>14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332</v>
      </c>
      <c r="C39" s="16">
        <v>167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381</v>
      </c>
      <c r="C40" s="16">
        <v>64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382</v>
      </c>
      <c r="C41" s="16">
        <v>65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324</v>
      </c>
      <c r="C42" s="16">
        <v>55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383</v>
      </c>
      <c r="C43" s="16">
        <v>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384</v>
      </c>
      <c r="C44" s="16">
        <v>16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385</v>
      </c>
      <c r="C45" s="16">
        <v>42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386</v>
      </c>
      <c r="C46" s="16">
        <v>42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387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388</v>
      </c>
      <c r="C48" s="16">
        <v>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389</v>
      </c>
      <c r="C49" s="16">
        <v>12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390</v>
      </c>
      <c r="C50" s="16">
        <v>9.6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391</v>
      </c>
      <c r="C51" s="16">
        <v>44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392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393</v>
      </c>
      <c r="C53" s="16">
        <v>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394</v>
      </c>
      <c r="C54" s="16">
        <v>4.5999999999999996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395</v>
      </c>
      <c r="C55" s="16">
        <v>123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396</v>
      </c>
      <c r="C2" s="16">
        <v>5.6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397</v>
      </c>
      <c r="C3" s="16">
        <v>7.5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382</v>
      </c>
      <c r="C4" s="16">
        <v>65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398</v>
      </c>
      <c r="C5" s="16">
        <v>7.6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249</v>
      </c>
      <c r="C6" s="16">
        <v>769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399</v>
      </c>
      <c r="C7" s="16">
        <v>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400</v>
      </c>
      <c r="C8" s="16">
        <v>26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358</v>
      </c>
      <c r="C9" s="16">
        <v>20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401</v>
      </c>
      <c r="C10" s="16">
        <v>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402</v>
      </c>
      <c r="C11" s="16">
        <v>2.9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403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404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398</v>
      </c>
      <c r="C14" s="16">
        <v>7.6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405</v>
      </c>
      <c r="C15" s="16">
        <v>5.2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406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407</v>
      </c>
      <c r="C17" s="16">
        <v>15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408</v>
      </c>
      <c r="C18" s="16">
        <v>18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409</v>
      </c>
      <c r="C19" s="16">
        <v>29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410</v>
      </c>
      <c r="C20" s="16">
        <v>78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411</v>
      </c>
      <c r="C21" s="16">
        <v>6.1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412</v>
      </c>
      <c r="C22" s="16">
        <v>6.6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413</v>
      </c>
      <c r="C23" s="16">
        <v>15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351</v>
      </c>
      <c r="C24" s="16">
        <v>51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414</v>
      </c>
      <c r="C25" s="16">
        <v>34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415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416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417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399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418</v>
      </c>
      <c r="C30" s="16">
        <v>278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419</v>
      </c>
      <c r="C31" s="16">
        <v>3.5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420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415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421</v>
      </c>
      <c r="C34" s="16">
        <v>43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422</v>
      </c>
      <c r="C35" s="16">
        <v>9.6999999999999993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423</v>
      </c>
      <c r="C36" s="16">
        <v>11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314</v>
      </c>
      <c r="C37" s="16">
        <v>45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424</v>
      </c>
      <c r="C38" s="16">
        <v>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425</v>
      </c>
      <c r="C39" s="16">
        <v>74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426</v>
      </c>
      <c r="C40" s="16">
        <v>31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427</v>
      </c>
      <c r="C41" s="16">
        <v>32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359</v>
      </c>
      <c r="C42" s="16">
        <v>28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428</v>
      </c>
      <c r="C43" s="16">
        <v>6.1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429</v>
      </c>
      <c r="C44" s="16">
        <v>9.3000000000000007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430</v>
      </c>
      <c r="C45" s="16">
        <v>22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431</v>
      </c>
      <c r="C46" s="16">
        <v>21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432</v>
      </c>
      <c r="C47" s="16">
        <v>8.1999999999999993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433</v>
      </c>
      <c r="C48" s="16">
        <v>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434</v>
      </c>
      <c r="C49" s="16">
        <v>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435</v>
      </c>
      <c r="C50" s="16">
        <v>5.9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436</v>
      </c>
      <c r="C51" s="16">
        <v>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437</v>
      </c>
      <c r="C52" s="16">
        <v>9.4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438</v>
      </c>
      <c r="C53" s="16">
        <v>7.1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439</v>
      </c>
      <c r="C54" s="16">
        <v>3.2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324</v>
      </c>
      <c r="C55" s="16">
        <v>55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440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441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442</v>
      </c>
      <c r="C4" s="16">
        <v>22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443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328</v>
      </c>
      <c r="C6" s="16">
        <v>175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444</v>
      </c>
      <c r="C7" s="16">
        <v>9.8000000000000007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444</v>
      </c>
      <c r="C8" s="16">
        <v>9.8000000000000007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445</v>
      </c>
      <c r="C9" s="16">
        <v>8.1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446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447</v>
      </c>
      <c r="C11" s="16">
        <v>1.87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448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449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450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451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452</v>
      </c>
      <c r="C16" s="16">
        <v>5.0999999999999996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453</v>
      </c>
      <c r="C17" s="16">
        <v>6.4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454</v>
      </c>
      <c r="C18" s="16">
        <v>7.6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455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456</v>
      </c>
      <c r="C20" s="16">
        <v>24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457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458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459</v>
      </c>
      <c r="C23" s="16">
        <v>6.4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460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461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462</v>
      </c>
      <c r="C26" s="16">
        <v>8.1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463</v>
      </c>
      <c r="C27" s="16">
        <v>7.5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464</v>
      </c>
      <c r="C28" s="16">
        <v>8.1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465</v>
      </c>
      <c r="C29" s="16">
        <v>9.6999999999999993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466</v>
      </c>
      <c r="C30" s="16">
        <v>72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467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468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469</v>
      </c>
      <c r="C33" s="16">
        <v>8.1999999999999993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470</v>
      </c>
      <c r="C34" s="16">
        <v>16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471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472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473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474</v>
      </c>
      <c r="C38" s="16">
        <v>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475</v>
      </c>
      <c r="C39" s="16">
        <v>23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476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477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478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479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480</v>
      </c>
      <c r="C44" s="16">
        <v>4.5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481</v>
      </c>
      <c r="C45" s="16">
        <v>8.6999999999999993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482</v>
      </c>
      <c r="C46" s="16">
        <v>8.5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483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484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485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486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487</v>
      </c>
      <c r="C51" s="16">
        <v>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488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489</v>
      </c>
      <c r="C53" s="16">
        <v>3.6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490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491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492</v>
      </c>
      <c r="C2" s="16">
        <v>1.73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493</v>
      </c>
      <c r="C3" s="16">
        <v>1.97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494</v>
      </c>
      <c r="C4" s="16">
        <v>6.7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495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496</v>
      </c>
      <c r="C6" s="16">
        <v>35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497</v>
      </c>
      <c r="C7" s="16">
        <v>3.8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498</v>
      </c>
      <c r="C8" s="16">
        <v>3.8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499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500</v>
      </c>
      <c r="C10" s="16">
        <v>1.65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501</v>
      </c>
      <c r="C11" s="16">
        <v>1.31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502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503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504</v>
      </c>
      <c r="C14" s="16">
        <v>1.99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505</v>
      </c>
      <c r="C15" s="16">
        <v>1.67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506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507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508</v>
      </c>
      <c r="C18" s="16">
        <v>3.2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509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510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511</v>
      </c>
      <c r="C21" s="16">
        <v>1.8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512</v>
      </c>
      <c r="C22" s="16">
        <v>1.86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513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514</v>
      </c>
      <c r="C24" s="16">
        <v>5.7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515</v>
      </c>
      <c r="C25" s="16">
        <v>4.5999999999999996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516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517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518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519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520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521</v>
      </c>
      <c r="C31" s="16">
        <v>1.42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522</v>
      </c>
      <c r="C32" s="16">
        <v>1.38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523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524</v>
      </c>
      <c r="C34" s="16">
        <v>5.4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525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526</v>
      </c>
      <c r="C36" s="16">
        <v>2.4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527</v>
      </c>
      <c r="C37" s="16">
        <v>5.3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528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529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530</v>
      </c>
      <c r="C40" s="16">
        <v>4.2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531</v>
      </c>
      <c r="C41" s="16">
        <v>4.4000000000000004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532</v>
      </c>
      <c r="C42" s="16">
        <v>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533</v>
      </c>
      <c r="C43" s="16">
        <v>1.81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534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535</v>
      </c>
      <c r="C45" s="16">
        <v>3.5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536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537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538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539</v>
      </c>
      <c r="C49" s="16">
        <v>1.91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540</v>
      </c>
      <c r="C50" s="16">
        <v>1.77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541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542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543</v>
      </c>
      <c r="C53" s="16">
        <v>1.92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544</v>
      </c>
      <c r="C54" s="16">
        <v>1.36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545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546</v>
      </c>
      <c r="C2" s="16">
        <v>1.31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547</v>
      </c>
      <c r="C3" s="16">
        <v>1.41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548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549</v>
      </c>
      <c r="C5" s="16">
        <v>1.42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550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551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552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553</v>
      </c>
      <c r="C9" s="16">
        <v>1.96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554</v>
      </c>
      <c r="C10" s="16">
        <v>1.27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555</v>
      </c>
      <c r="C11" s="16">
        <v>1.1200000000000001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556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557</v>
      </c>
      <c r="C13" s="16">
        <v>2.5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558</v>
      </c>
      <c r="C14" s="16">
        <v>1.42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559</v>
      </c>
      <c r="C15" s="16">
        <v>1.28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560</v>
      </c>
      <c r="C16" s="16">
        <v>1.61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561</v>
      </c>
      <c r="C17" s="16">
        <v>1.78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562</v>
      </c>
      <c r="C18" s="16">
        <v>1.93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563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564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565</v>
      </c>
      <c r="C21" s="16">
        <v>1.34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566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567</v>
      </c>
      <c r="C23" s="16">
        <v>1.76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568</v>
      </c>
      <c r="C24" s="16">
        <v>2.9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569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570</v>
      </c>
      <c r="C26" s="16">
        <v>1.98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571</v>
      </c>
      <c r="C27" s="16">
        <v>1.89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572</v>
      </c>
      <c r="C28" s="16">
        <v>1.98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573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574</v>
      </c>
      <c r="C30" s="16">
        <v>6.6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575</v>
      </c>
      <c r="C31" s="16">
        <v>1.17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576</v>
      </c>
      <c r="C32" s="16">
        <v>1.1599999999999999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577</v>
      </c>
      <c r="C33" s="16">
        <v>1.98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578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579</v>
      </c>
      <c r="C35" s="16">
        <v>1.53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580</v>
      </c>
      <c r="C36" s="16">
        <v>1.58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581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582</v>
      </c>
      <c r="C38" s="16">
        <v>1.45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583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584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585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586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587</v>
      </c>
      <c r="C43" s="16">
        <v>1.34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588</v>
      </c>
      <c r="C44" s="16">
        <v>1.52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589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590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591</v>
      </c>
      <c r="C47" s="16">
        <v>1.46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592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593</v>
      </c>
      <c r="C49" s="16">
        <v>1.39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594</v>
      </c>
      <c r="C50" s="16">
        <v>1.33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595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596</v>
      </c>
      <c r="C52" s="16">
        <v>1.52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597</v>
      </c>
      <c r="C53" s="16">
        <v>1.39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598</v>
      </c>
      <c r="C54" s="16">
        <v>1.1499999999999999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599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600</v>
      </c>
      <c r="C2" s="16">
        <v>1.1100000000000001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601</v>
      </c>
      <c r="C3" s="16">
        <v>1.1499999999999999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602</v>
      </c>
      <c r="C4" s="16">
        <v>1.88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603</v>
      </c>
      <c r="C5" s="16">
        <v>1.1599999999999999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604</v>
      </c>
      <c r="C6" s="16">
        <v>4.5999999999999996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605</v>
      </c>
      <c r="C7" s="16">
        <v>1.47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606</v>
      </c>
      <c r="C8" s="16">
        <v>1.47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607</v>
      </c>
      <c r="C9" s="16">
        <v>1.38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608</v>
      </c>
      <c r="C10" s="16">
        <v>1.1000000000000001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609</v>
      </c>
      <c r="C11" s="16">
        <v>1.04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610</v>
      </c>
      <c r="C12" s="16">
        <v>1.49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611</v>
      </c>
      <c r="C13" s="16">
        <v>1.59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612</v>
      </c>
      <c r="C14" s="16">
        <v>1.1599999999999999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613</v>
      </c>
      <c r="C15" s="16">
        <v>1.1000000000000001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614</v>
      </c>
      <c r="C16" s="16">
        <v>1.23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615</v>
      </c>
      <c r="C17" s="16">
        <v>1.31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616</v>
      </c>
      <c r="C18" s="16">
        <v>1.36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617</v>
      </c>
      <c r="C19" s="16">
        <v>1.51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618</v>
      </c>
      <c r="C20" s="16">
        <v>1.97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619</v>
      </c>
      <c r="C21" s="16">
        <v>1.1200000000000001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620</v>
      </c>
      <c r="C22" s="16">
        <v>1.1299999999999999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621</v>
      </c>
      <c r="C23" s="16">
        <v>1.3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622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611</v>
      </c>
      <c r="C25" s="16">
        <v>1.59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623</v>
      </c>
      <c r="C26" s="16">
        <v>1.39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624</v>
      </c>
      <c r="C27" s="16">
        <v>1.35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625</v>
      </c>
      <c r="C28" s="16">
        <v>1.39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626</v>
      </c>
      <c r="C29" s="16">
        <v>1.45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627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628</v>
      </c>
      <c r="C31" s="16">
        <v>1.06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629</v>
      </c>
      <c r="C32" s="16">
        <v>1.05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630</v>
      </c>
      <c r="C33" s="16">
        <v>1.39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631</v>
      </c>
      <c r="C34" s="16">
        <v>1.69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632</v>
      </c>
      <c r="C35" s="16">
        <v>1.2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633</v>
      </c>
      <c r="C36" s="16">
        <v>1.22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634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635</v>
      </c>
      <c r="C38" s="16">
        <v>1.17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636</v>
      </c>
      <c r="C39" s="16">
        <v>1.95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637</v>
      </c>
      <c r="C40" s="16">
        <v>1.53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638</v>
      </c>
      <c r="C41" s="16">
        <v>1.56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639</v>
      </c>
      <c r="C42" s="16">
        <v>1.5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640</v>
      </c>
      <c r="C43" s="16">
        <v>1.1299999999999999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641</v>
      </c>
      <c r="C44" s="16">
        <v>1.2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642</v>
      </c>
      <c r="C45" s="16">
        <v>1.41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643</v>
      </c>
      <c r="C46" s="16">
        <v>1.4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644</v>
      </c>
      <c r="C47" s="16">
        <v>1.17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645</v>
      </c>
      <c r="C48" s="16">
        <v>1.42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646</v>
      </c>
      <c r="C49" s="16">
        <v>1.1399999999999999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647</v>
      </c>
      <c r="C50" s="16">
        <v>1.1200000000000001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648</v>
      </c>
      <c r="C51" s="16">
        <v>1.43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649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650</v>
      </c>
      <c r="C53" s="16">
        <v>1.1499999999999999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651</v>
      </c>
      <c r="C54" s="16">
        <v>1.05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652</v>
      </c>
      <c r="C55" s="16">
        <v>1.8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653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653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653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653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653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653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653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653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653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653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653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653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653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653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653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653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653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653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653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653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286</v>
      </c>
      <c r="B23" s="15" t="s">
        <v>653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288</v>
      </c>
      <c r="B24" s="15" t="s">
        <v>653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290</v>
      </c>
      <c r="B25" s="15" t="s">
        <v>653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292</v>
      </c>
      <c r="B26" s="15" t="s">
        <v>653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653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653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297</v>
      </c>
      <c r="B29" s="15" t="s">
        <v>653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653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653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653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653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653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653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653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653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653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653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653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653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319</v>
      </c>
      <c r="B42" s="15" t="s">
        <v>653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653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323</v>
      </c>
      <c r="B44" s="15" t="s">
        <v>653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653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653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329</v>
      </c>
      <c r="B47" s="15" t="s">
        <v>653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331</v>
      </c>
      <c r="B48" s="15" t="s">
        <v>653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333</v>
      </c>
      <c r="B49" s="15" t="s">
        <v>653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653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653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653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653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653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653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3.6600000000000001E-2</v>
      </c>
      <c r="C2">
        <f>IF(Win!C2="","",Win!C2)</f>
        <v>27</v>
      </c>
      <c r="D2">
        <f>IF(Win!D2="","",Win!D2)</f>
        <v>21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3.15%</v>
      </c>
      <c r="O2">
        <f>IF(FRL!C2="","",FRL!C2)</f>
        <v>32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2.5999999999999999E-2</v>
      </c>
      <c r="C3">
        <f>IF(Win!C3="","",Win!C3)</f>
        <v>38</v>
      </c>
      <c r="D3">
        <f>IF(Win!D3="","",Win!D3)</f>
        <v>41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7</v>
      </c>
      <c r="G3">
        <f ca="1">IF(Win!F3="","",Win!F3)</f>
        <v>42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40/1, 5pl, 1/4</v>
      </c>
      <c r="M3" t="str">
        <f>IF(FRL!A3="","",FRL!A3)</f>
        <v>Adrian Meronk</v>
      </c>
      <c r="N3" t="str">
        <f>IF(FRL!B3="","",FRL!B3)</f>
        <v>2.58%</v>
      </c>
      <c r="O3">
        <f>IF(FRL!C3="","",FRL!C3)</f>
        <v>39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1.2999999999999999E-3</v>
      </c>
      <c r="C4">
        <f>IF(Win!C4="","",Win!C4)</f>
        <v>769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0.58%</v>
      </c>
      <c r="O4">
        <f>IF(FRL!C4="","",FRL!C4)</f>
        <v>172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2.5000000000000001E-2</v>
      </c>
      <c r="C5">
        <f>IF(Win!C5="","",Win!C5)</f>
        <v>40</v>
      </c>
      <c r="D5">
        <f>IF(Win!D5="","",Win!D5)</f>
        <v>41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10</v>
      </c>
      <c r="G5">
        <f ca="1">IF(Win!F5="","",Win!F5)</f>
        <v>40</v>
      </c>
      <c r="H5" s="6" t="str">
        <f t="shared" ca="1" si="1"/>
        <v/>
      </c>
      <c r="I5" s="6">
        <f t="shared" ca="1" si="2"/>
        <v>-2</v>
      </c>
      <c r="J5" t="str">
        <f ca="1">IF(F5="","",Win!H5)</f>
        <v>Paddy Power: 40/1, 5pl, 1/5</v>
      </c>
      <c r="M5" t="str">
        <f>IF(FRL!A5="","",FRL!A5)</f>
        <v>Anirban Lahiri</v>
      </c>
      <c r="N5" t="str">
        <f>IF(FRL!B5="","",FRL!B5)</f>
        <v>2.36%</v>
      </c>
      <c r="O5">
        <f>IF(FRL!C5="","",FRL!C5)</f>
        <v>42</v>
      </c>
      <c r="P5">
        <f>IF(FRL!D5="","",FRL!D5)</f>
        <v>34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0.13%</v>
      </c>
      <c r="O6">
        <f>IF(FRL!C6="","",FRL!C6)</f>
        <v>769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5.1000000000000004E-3</v>
      </c>
      <c r="C7">
        <f>IF(Win!C7="","",Win!C7)</f>
        <v>196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1.10%</v>
      </c>
      <c r="O7">
        <f>IF(FRL!C7="","",FRL!C7)</f>
        <v>91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4.7000000000000002E-3</v>
      </c>
      <c r="C8">
        <f>IF(Win!C8="","",Win!C8)</f>
        <v>213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1.04%</v>
      </c>
      <c r="O8">
        <f>IF(FRL!C8="","",FRL!C8)</f>
        <v>96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6.6E-3</v>
      </c>
      <c r="C9">
        <f>IF(Win!C9="","",Win!C9)</f>
        <v>152</v>
      </c>
      <c r="D9">
        <f>IF(Win!D9="","",Win!D9)</f>
        <v>176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11</v>
      </c>
      <c r="G9">
        <f ca="1">IF(Win!F9="","",Win!F9)</f>
        <v>30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BetVictor: 175/1, 5pl, 1/5</v>
      </c>
      <c r="M9" t="str">
        <f>IF(FRL!A9="","",FRL!A9)</f>
        <v>Brendan Steele</v>
      </c>
      <c r="N9" t="str">
        <f>IF(FRL!B9="","",FRL!B9)</f>
        <v>1.25%</v>
      </c>
      <c r="O9">
        <f>IF(FRL!C9="","",FRL!C9)</f>
        <v>80</v>
      </c>
      <c r="P9">
        <f>IF(FRL!D9="","",FRL!D9)</f>
        <v>81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Brooks Koepka</v>
      </c>
      <c r="B10">
        <f>IF(Win!B10="","",VALUE(Win!B10))</f>
        <v>4.3900000000000002E-2</v>
      </c>
      <c r="C10">
        <f>IF(Win!C10="","",Win!C10)</f>
        <v>23</v>
      </c>
      <c r="D10">
        <f>IF(Win!D10="","",Win!D10)</f>
        <v>23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Brooks Koepka</v>
      </c>
      <c r="N10" t="str">
        <f>IF(FRL!B10="","",FRL!B10)</f>
        <v>3.53%</v>
      </c>
      <c r="O10">
        <f>IF(FRL!C10="","",FRL!C10)</f>
        <v>28</v>
      </c>
      <c r="P10">
        <f>IF(FRL!D10="","",FRL!D10)</f>
        <v>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0.10489999999999999</v>
      </c>
      <c r="C11">
        <f>IF(Win!C11="","",Win!C11)</f>
        <v>9.5</v>
      </c>
      <c r="D11">
        <f>IF(Win!D11="","",Win!D11)</f>
        <v>13</v>
      </c>
      <c r="E11" s="18">
        <f t="shared" si="0"/>
        <v>0.03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20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11/1, 5pl, 1/4</v>
      </c>
      <c r="M11" t="str">
        <f>IF(FRL!A11="","",FRL!A11)</f>
        <v>Bryson DeChambeau</v>
      </c>
      <c r="N11" t="str">
        <f>IF(FRL!B11="","",FRL!B11)</f>
        <v>5.65%</v>
      </c>
      <c r="O11">
        <f>IF(FRL!C11="","",FRL!C11)</f>
        <v>18</v>
      </c>
      <c r="P11">
        <f>IF(FRL!D11="","",FRL!D11)</f>
        <v>19</v>
      </c>
      <c r="Q11" s="18">
        <f t="shared" si="3"/>
        <v>4.0000000000000001E-3</v>
      </c>
      <c r="R11">
        <f t="array" ref="R11">IF(Q11="","",RANK(Q11, $Q$2:$Q$241) + COUNTIFS($Q$2:$Q$241, Q11, $P$2:$P$241, "&lt;"&amp;P11) + COUNTIFS($Q$2:$Q$241, Q11, $P$2:$P$241, P11, $M$2:$M$241, "&lt;"&amp;M11))</f>
        <v>2</v>
      </c>
      <c r="S11">
        <f ca="1">IF(FRL!F11="","",FRL!F11)</f>
        <v>8</v>
      </c>
      <c r="T11" s="6">
        <f t="shared" ca="1" si="4"/>
        <v>-2</v>
      </c>
      <c r="U11" s="6">
        <f t="shared" ca="1" si="5"/>
        <v>-2</v>
      </c>
      <c r="V11" t="str">
        <f ca="1">IF(R11="","",FRL!H11)</f>
        <v>QuinnBet: 18/1, 5pl, 1/4</v>
      </c>
    </row>
    <row r="12" spans="1:22" x14ac:dyDescent="0.25">
      <c r="A12" t="str">
        <f>IF(Win!A12="","",Win!A12)</f>
        <v>Bubba Watson</v>
      </c>
      <c r="B12">
        <f>IF(Win!B12="","",VALUE(Win!B12))</f>
        <v>4.7999999999999996E-3</v>
      </c>
      <c r="C12">
        <f>IF(Win!C12="","",Win!C12)</f>
        <v>208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0.99%</v>
      </c>
      <c r="O12">
        <f>IF(FRL!C12="","",FRL!C12)</f>
        <v>101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3.0999999999999999E-3</v>
      </c>
      <c r="C13">
        <f>IF(Win!C13="","",Win!C13)</f>
        <v>323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0.87%</v>
      </c>
      <c r="O13">
        <f>IF(FRL!C13="","",FRL!C13)</f>
        <v>115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2.4899999999999999E-2</v>
      </c>
      <c r="C14">
        <f>IF(Win!C14="","",Win!C14)</f>
        <v>40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2.45%</v>
      </c>
      <c r="O14">
        <f>IF(FRL!C14="","",FRL!C14)</f>
        <v>41</v>
      </c>
      <c r="P14">
        <f>IF(FRL!D14="","",FRL!D14)</f>
        <v>23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4.1599999999999998E-2</v>
      </c>
      <c r="C15">
        <f>IF(Win!C15="","",Win!C15)</f>
        <v>24</v>
      </c>
      <c r="D15">
        <f>IF(Win!D15="","",Win!D15)</f>
        <v>46</v>
      </c>
      <c r="E15" s="18">
        <f t="shared" si="0"/>
        <v>0.02</v>
      </c>
      <c r="F15">
        <f t="array" ref="F15">IF(E15="","",RANK(E15, $E$2:$E$241) + COUNTIFS($E$2:$E$241, E15, $D$2:$D$241, "&lt;"&amp;D15) + COUNTIFS($E$2:$E$241, E15, $D$2:$D$241, D15, $A$2:$A$241, "&lt;"&amp;A15))</f>
        <v>2</v>
      </c>
      <c r="G15">
        <f ca="1">IF(Win!F15="","",Win!F15)</f>
        <v>20</v>
      </c>
      <c r="H15" s="6">
        <f t="shared" ca="1" si="1"/>
        <v>-2</v>
      </c>
      <c r="I15" s="6">
        <f t="shared" ca="1" si="2"/>
        <v>-2</v>
      </c>
      <c r="J15" t="str">
        <f ca="1">IF(F15="","",Win!H15)</f>
        <v>Bet365: 45/1, 5pl, 1/4</v>
      </c>
      <c r="M15" t="str">
        <f>IF(FRL!A15="","",FRL!A15)</f>
        <v>Cameron Tringale</v>
      </c>
      <c r="N15" t="str">
        <f>IF(FRL!B15="","",FRL!B15)</f>
        <v>3.29%</v>
      </c>
      <c r="O15">
        <f>IF(FRL!C15="","",FRL!C15)</f>
        <v>30</v>
      </c>
      <c r="P15">
        <f>IF(FRL!D15="","",FRL!D15)</f>
        <v>41</v>
      </c>
      <c r="Q15" s="18">
        <f t="shared" si="3"/>
        <v>8.9999999999999993E-3</v>
      </c>
      <c r="R15">
        <f t="array" ref="R15">IF(Q15="","",RANK(Q15, $Q$2:$Q$241) + COUNTIFS($Q$2:$Q$241, Q15, $P$2:$P$241, "&lt;"&amp;P15) + COUNTIFS($Q$2:$Q$241, Q15, $P$2:$P$241, P15, $M$2:$M$241, "&lt;"&amp;M15))</f>
        <v>1</v>
      </c>
      <c r="S15">
        <f ca="1">IF(FRL!F15="","",FRL!F15)</f>
        <v>29</v>
      </c>
      <c r="T15" s="6">
        <f t="shared" ca="1" si="4"/>
        <v>-2</v>
      </c>
      <c r="U15" s="6">
        <f t="shared" ca="1" si="5"/>
        <v>-2</v>
      </c>
      <c r="V15" t="str">
        <f ca="1">IF(R15="","",FRL!H15)</f>
        <v>Spreadex: 40/1, 5pl, 1/4</v>
      </c>
    </row>
    <row r="16" spans="1:22" x14ac:dyDescent="0.25">
      <c r="A16" t="str">
        <f>IF(Win!A16="","",Win!A16)</f>
        <v>Carlos Ortiz</v>
      </c>
      <c r="B16">
        <f>IF(Win!B16="","",VALUE(Win!B16))</f>
        <v>1.46E-2</v>
      </c>
      <c r="C16">
        <f>IF(Win!C16="","",Win!C16)</f>
        <v>68</v>
      </c>
      <c r="D16">
        <f>IF(Win!D16="","",Win!D16)</f>
        <v>34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1.91%</v>
      </c>
      <c r="O16">
        <f>IF(FRL!C16="","",FRL!C16)</f>
        <v>52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9.9000000000000008E-3</v>
      </c>
      <c r="C17">
        <f>IF(Win!C17="","",Win!C17)</f>
        <v>101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1.50%</v>
      </c>
      <c r="O17">
        <f>IF(FRL!C17="","",FRL!C17)</f>
        <v>67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7.6E-3</v>
      </c>
      <c r="C18">
        <f>IF(Win!C18="","",Win!C18)</f>
        <v>132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1.33%</v>
      </c>
      <c r="O18">
        <f>IF(FRL!C18="","",FRL!C18)</f>
        <v>75</v>
      </c>
      <c r="P18">
        <f>IF(FRL!D18="","",FRL!D18)</f>
        <v>67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Chieh-Po Lee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0.99%</v>
      </c>
      <c r="O19">
        <f>IF(FRL!C19="","",FRL!C19)</f>
        <v>101</v>
      </c>
      <c r="P19">
        <f>IF(FRL!D19="","",FRL!D19)</f>
        <v>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1E-3</v>
      </c>
      <c r="C20">
        <f>IF(Win!C20="","",Win!C20)</f>
        <v>1000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0.53%</v>
      </c>
      <c r="O20">
        <f>IF(FRL!C20="","",FRL!C20)</f>
        <v>189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3.3599999999999998E-2</v>
      </c>
      <c r="C21">
        <f>IF(Win!C21="","",Win!C21)</f>
        <v>30</v>
      </c>
      <c r="D21">
        <f>IF(Win!D21="","",Win!D21)</f>
        <v>23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3.03%</v>
      </c>
      <c r="O21">
        <f>IF(FRL!C21="","",FRL!C21)</f>
        <v>33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2.9899999999999999E-2</v>
      </c>
      <c r="C22">
        <f>IF(Win!C22="","",Win!C22)</f>
        <v>33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2.78%</v>
      </c>
      <c r="O22">
        <f>IF(FRL!C22="","",FRL!C22)</f>
        <v>36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1.03E-2</v>
      </c>
      <c r="C23">
        <f>IF(Win!C23="","",Win!C23)</f>
        <v>97</v>
      </c>
      <c r="D23">
        <f>IF(Win!D23="","",Win!D23)</f>
        <v>81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1.52%</v>
      </c>
      <c r="O23">
        <f>IF(FRL!C23="","",FRL!C23)</f>
        <v>66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2.3E-3</v>
      </c>
      <c r="C24">
        <f>IF(Win!C24="","",Win!C24)</f>
        <v>435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0.72%</v>
      </c>
      <c r="O24">
        <f>IF(FRL!C24="","",FRL!C24)</f>
        <v>139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3.3E-3</v>
      </c>
      <c r="C25">
        <f>IF(Win!C25="","",Win!C25)</f>
        <v>303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0.86%</v>
      </c>
      <c r="O25">
        <f>IF(FRL!C25="","",FRL!C25)</f>
        <v>116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Harold Varner</v>
      </c>
      <c r="B26">
        <f>IF(Win!B26="","",VALUE(Win!B26))</f>
        <v>6.6E-3</v>
      </c>
      <c r="C26">
        <f>IF(Win!C26="","",Win!C26)</f>
        <v>152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1.30%</v>
      </c>
      <c r="O26">
        <f>IF(FRL!C26="","",FRL!C26)</f>
        <v>77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7.7999999999999996E-3</v>
      </c>
      <c r="C27">
        <f>IF(Win!C27="","",Win!C27)</f>
        <v>128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1.35%</v>
      </c>
      <c r="O27">
        <f>IF(FRL!C27="","",FRL!C27)</f>
        <v>74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6.7999999999999996E-3</v>
      </c>
      <c r="C28">
        <f>IF(Win!C28="","",Win!C28)</f>
        <v>147</v>
      </c>
      <c r="D28">
        <f>IF(Win!D28="","",Win!D28)</f>
        <v>201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42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 Power: 200/1, 5pl, 1/5</v>
      </c>
      <c r="M28" t="str">
        <f>IF(FRL!A28="","",FRL!A28)</f>
        <v>Ian Poulter</v>
      </c>
      <c r="N28" t="str">
        <f>IF(FRL!B28="","",FRL!B28)</f>
        <v>1.32%</v>
      </c>
      <c r="O28">
        <f>IF(FRL!C28="","",FRL!C28)</f>
        <v>76</v>
      </c>
      <c r="P28">
        <f>IF(FRL!D28="","",FRL!D28)</f>
        <v>81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5</v>
      </c>
      <c r="S28">
        <f ca="1">IF(FRL!F28="","",FRL!F28)</f>
        <v>29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Spreadex: 80/1, 5pl, 1/4</v>
      </c>
    </row>
    <row r="29" spans="1:22" x14ac:dyDescent="0.25">
      <c r="A29" t="str">
        <f>IF(Win!A29="","",Win!A29)</f>
        <v>Jason Kokrak</v>
      </c>
      <c r="B29">
        <f>IF(Win!B29="","",VALUE(Win!B29))</f>
        <v>5.1000000000000004E-3</v>
      </c>
      <c r="C29">
        <f>IF(Win!C29="","",Win!C29)</f>
        <v>196</v>
      </c>
      <c r="D29">
        <f>IF(Win!D29="","",Win!D29)</f>
        <v>111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1.08%</v>
      </c>
      <c r="O29">
        <f>IF(FRL!C29="","",FRL!C29)</f>
        <v>93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2.9999999999999997E-4</v>
      </c>
      <c r="C30">
        <f>IF(Win!C30="","",Win!C30)</f>
        <v>3333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0.30%</v>
      </c>
      <c r="O30">
        <f>IF(FRL!C30="","",FRL!C30)</f>
        <v>333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7.4800000000000005E-2</v>
      </c>
      <c r="C31">
        <f>IF(Win!C31="","",Win!C31)</f>
        <v>13</v>
      </c>
      <c r="D31">
        <f>IF(Win!D31="","",Win!D31)</f>
        <v>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4.67%</v>
      </c>
      <c r="O31">
        <f>IF(FRL!C31="","",FRL!C31)</f>
        <v>21</v>
      </c>
      <c r="P31">
        <f>IF(FRL!D31="","",FRL!D31)</f>
        <v>15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8.2900000000000001E-2</v>
      </c>
      <c r="C32">
        <f>IF(Win!C32="","",Win!C32)</f>
        <v>12</v>
      </c>
      <c r="D32">
        <f>IF(Win!D32="","",Win!D32)</f>
        <v>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4.98%</v>
      </c>
      <c r="O32">
        <f>IF(FRL!C32="","",FRL!C32)</f>
        <v>20</v>
      </c>
      <c r="P32">
        <f>IF(FRL!D32="","",FRL!D32)</f>
        <v>13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6.6E-3</v>
      </c>
      <c r="C33">
        <f>IF(Win!C33="","",Win!C33)</f>
        <v>152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Na</v>
      </c>
      <c r="N33" t="str">
        <f>IF(FRL!B33="","",FRL!B33)</f>
        <v>1.23%</v>
      </c>
      <c r="O33">
        <f>IF(FRL!C33="","",FRL!C33)</f>
        <v>81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Lee Westwood</v>
      </c>
      <c r="B34">
        <f>IF(Win!B34="","",VALUE(Win!B34))</f>
        <v>2.5999999999999999E-3</v>
      </c>
      <c r="C34">
        <f>IF(Win!C34="","",Win!C34)</f>
        <v>385</v>
      </c>
      <c r="D34">
        <f>IF(Win!D34="","",Win!D34)</f>
        <v>501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38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QuinnBet: 500/1, 5pl, 1/4</v>
      </c>
      <c r="M34" t="str">
        <f>IF(FRL!A34="","",FRL!A34)</f>
        <v>Lee Westwood</v>
      </c>
      <c r="N34" t="str">
        <f>IF(FRL!B34="","",FRL!B34)</f>
        <v>0.76%</v>
      </c>
      <c r="O34">
        <f>IF(FRL!C34="","",FRL!C34)</f>
        <v>132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Louis Oosthuizen</v>
      </c>
      <c r="B35">
        <f>IF(Win!B35="","",VALUE(Win!B35))</f>
        <v>1.7899999999999999E-2</v>
      </c>
      <c r="C35">
        <f>IF(Win!C35="","",Win!C35)</f>
        <v>56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Oosthuizen</v>
      </c>
      <c r="N35" t="str">
        <f>IF(FRL!B35="","",FRL!B35)</f>
        <v>2.14%</v>
      </c>
      <c r="O35">
        <f>IF(FRL!C35="","",FRL!C35)</f>
        <v>47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Lucas Herbert</v>
      </c>
      <c r="B36">
        <f>IF(Win!B36="","",VALUE(Win!B36))</f>
        <v>1.54E-2</v>
      </c>
      <c r="C36">
        <f>IF(Win!C36="","",Win!C36)</f>
        <v>65</v>
      </c>
      <c r="D36">
        <f>IF(Win!D36="","",Win!D36)</f>
        <v>34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Herbert</v>
      </c>
      <c r="N36" t="str">
        <f>IF(FRL!B36="","",FRL!B36)</f>
        <v>1.88%</v>
      </c>
      <c r="O36">
        <f>IF(FRL!C36="","",FRL!C36)</f>
        <v>53</v>
      </c>
      <c r="P36">
        <f>IF(FRL!D36="","",FRL!D36)</f>
        <v>34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Luis Masaveu</v>
      </c>
      <c r="B37">
        <f>IF(Win!B37="","",VALUE(Win!B37))</f>
        <v>2.2000000000000001E-3</v>
      </c>
      <c r="C37">
        <f>IF(Win!C37="","",Win!C37)</f>
        <v>455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0.76%</v>
      </c>
      <c r="O37">
        <f>IF(FRL!C37="","",FRL!C37)</f>
        <v>132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2.23E-2</v>
      </c>
      <c r="C38">
        <f>IF(Win!C38="","",Win!C38)</f>
        <v>45</v>
      </c>
      <c r="D38">
        <f>IF(Win!D38="","",Win!D38)</f>
        <v>34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2.29%</v>
      </c>
      <c r="O38">
        <f>IF(FRL!C38="","",FRL!C38)</f>
        <v>44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1.2999999999999999E-3</v>
      </c>
      <c r="C39">
        <f>IF(Win!C39="","",Win!C39)</f>
        <v>769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0.54%</v>
      </c>
      <c r="O39">
        <f>IF(FRL!C39="","",FRL!C39)</f>
        <v>185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Jones</v>
      </c>
      <c r="B40">
        <f>IF(Win!B40="","",VALUE(Win!B40))</f>
        <v>3.5000000000000001E-3</v>
      </c>
      <c r="C40">
        <f>IF(Win!C40="","",Win!C40)</f>
        <v>286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0.96%</v>
      </c>
      <c r="O40">
        <f>IF(FRL!C40="","",FRL!C40)</f>
        <v>104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Matthew Wolff</v>
      </c>
      <c r="B41">
        <f>IF(Win!B41="","",VALUE(Win!B41))</f>
        <v>3.7000000000000002E-3</v>
      </c>
      <c r="C41">
        <f>IF(Win!C41="","",Win!C41)</f>
        <v>270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0.92%</v>
      </c>
      <c r="O41">
        <f>IF(FRL!C41="","",FRL!C41)</f>
        <v>109</v>
      </c>
      <c r="P41">
        <f>IF(FRL!D41="","",FRL!D41)</f>
        <v>67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4.1999999999999997E-3</v>
      </c>
      <c r="C42">
        <f>IF(Win!C42="","",Win!C42)</f>
        <v>238</v>
      </c>
      <c r="D42">
        <f>IF(Win!D42="","",Win!D42)</f>
        <v>501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9</v>
      </c>
      <c r="G42">
        <f ca="1">IF(Win!F42="","",Win!F42)</f>
        <v>20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QuinnBet: 500/1, 5pl, 1/4</v>
      </c>
      <c r="M42" t="str">
        <f>IF(FRL!A42="","",FRL!A42)</f>
        <v>Mito Pereira</v>
      </c>
      <c r="N42" t="str">
        <f>IF(FRL!B42="","",FRL!B42)</f>
        <v>1.05%</v>
      </c>
      <c r="O42">
        <f>IF(FRL!C42="","",FRL!C42)</f>
        <v>95</v>
      </c>
      <c r="P42">
        <f>IF(FRL!D42="","",FRL!D42)</f>
        <v>126</v>
      </c>
      <c r="Q42" s="18">
        <f t="shared" si="3"/>
        <v>3.0000000000000001E-3</v>
      </c>
      <c r="R42">
        <f t="array" ref="R42">IF(Q42="","",RANK(Q42, $Q$2:$Q$241) + COUNTIFS($Q$2:$Q$241, Q42, $P$2:$P$241, "&lt;"&amp;P42) + COUNTIFS($Q$2:$Q$241, Q42, $P$2:$P$241, P42, $M$2:$M$241, "&lt;"&amp;M42))</f>
        <v>4</v>
      </c>
      <c r="S42">
        <f ca="1">IF(FRL!F42="","",FRL!F42)</f>
        <v>23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Boyle Sports: 125/1, 5pl, 1/5</v>
      </c>
    </row>
    <row r="43" spans="1:22" x14ac:dyDescent="0.25">
      <c r="A43" t="str">
        <f>IF(Win!A43="","",Win!A43)</f>
        <v>Patrick Reed</v>
      </c>
      <c r="B43">
        <f>IF(Win!B43="","",VALUE(Win!B43))</f>
        <v>3.2000000000000001E-2</v>
      </c>
      <c r="C43">
        <f>IF(Win!C43="","",Win!C43)</f>
        <v>31</v>
      </c>
      <c r="D43">
        <f>IF(Win!D43="","",Win!D43)</f>
        <v>34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4</v>
      </c>
      <c r="G43">
        <f ca="1">IF(Win!F43="","",Win!F43)</f>
        <v>10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VBet: 30/1, 5pl, 1/4</v>
      </c>
      <c r="M43" t="str">
        <f>IF(FRL!A43="","",FRL!A43)</f>
        <v>Patrick Reed</v>
      </c>
      <c r="N43" t="str">
        <f>IF(FRL!B43="","",FRL!B43)</f>
        <v>2.94%</v>
      </c>
      <c r="O43">
        <f>IF(FRL!C43="","",FRL!C43)</f>
        <v>34</v>
      </c>
      <c r="P43">
        <f>IF(FRL!D43="","",FRL!D43)</f>
        <v>34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1.8200000000000001E-2</v>
      </c>
      <c r="C44">
        <f>IF(Win!C44="","",Win!C44)</f>
        <v>55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2.16%</v>
      </c>
      <c r="O44">
        <f>IF(FRL!C44="","",FRL!C44)</f>
        <v>46</v>
      </c>
      <c r="P44">
        <f>IF(FRL!D44="","",FRL!D44)</f>
        <v>34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5.7999999999999996E-3</v>
      </c>
      <c r="C45">
        <f>IF(Win!C45="","",Win!C45)</f>
        <v>172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1.20%</v>
      </c>
      <c r="O45">
        <f>IF(FRL!C45="","",FRL!C45)</f>
        <v>83</v>
      </c>
      <c r="P45">
        <f>IF(FRL!D45="","",FRL!D45)</f>
        <v>46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5.7000000000000002E-3</v>
      </c>
      <c r="C46">
        <f>IF(Win!C46="","",Win!C46)</f>
        <v>175</v>
      </c>
      <c r="D46">
        <f>IF(Win!D46="","",Win!D46)</f>
        <v>501</v>
      </c>
      <c r="E46" s="18">
        <f t="shared" si="0"/>
        <v>4.0000000000000001E-3</v>
      </c>
      <c r="F46">
        <f t="array" ref="F46">IF(E46="","",RANK(E46, $E$2:$E$241) + COUNTIFS($E$2:$E$241, E46, $D$2:$D$241, "&lt;"&amp;D46) + COUNTIFS($E$2:$E$241, E46, $D$2:$D$241, D46, $A$2:$A$241, "&lt;"&amp;A46))</f>
        <v>3</v>
      </c>
      <c r="G46">
        <f ca="1">IF(Win!F46="","",Win!F46)</f>
        <v>3</v>
      </c>
      <c r="H46" s="6">
        <f t="shared" ca="1" si="1"/>
        <v>124</v>
      </c>
      <c r="I46" s="6">
        <f t="shared" ca="1" si="2"/>
        <v>124</v>
      </c>
      <c r="J46" t="str">
        <f ca="1">IF(F46="","",Win!H46)</f>
        <v>Bet365: 500/1, 5pl, 1/4</v>
      </c>
      <c r="M46" t="str">
        <f>IF(FRL!A46="","",FRL!A46)</f>
        <v>Phil Mickelson</v>
      </c>
      <c r="N46" t="str">
        <f>IF(FRL!B46="","",FRL!B46)</f>
        <v>1.24%</v>
      </c>
      <c r="O46">
        <f>IF(FRL!C46="","",FRL!C46)</f>
        <v>81</v>
      </c>
      <c r="P46">
        <f>IF(FRL!D46="","",FRL!D46)</f>
        <v>126</v>
      </c>
      <c r="Q46" s="18">
        <f t="shared" si="3"/>
        <v>4.0000000000000001E-3</v>
      </c>
      <c r="R46">
        <f t="array" ref="R46">IF(Q46="","",RANK(Q46, $Q$2:$Q$241) + COUNTIFS($Q$2:$Q$241, Q46, $P$2:$P$241, "&lt;"&amp;P46) + COUNTIFS($Q$2:$Q$241, Q46, $P$2:$P$241, P46, $M$2:$M$241, "&lt;"&amp;M46))</f>
        <v>3</v>
      </c>
      <c r="S46">
        <f ca="1">IF(FRL!F46="","",FRL!F46)</f>
        <v>14</v>
      </c>
      <c r="T46" s="6">
        <f t="shared" ca="1" si="4"/>
        <v>-2</v>
      </c>
      <c r="U46" s="6">
        <f t="shared" ca="1" si="5"/>
        <v>-2</v>
      </c>
      <c r="V46" t="str">
        <f ca="1">IF(R46="","",FRL!H46)</f>
        <v>QuinnBet: 125/1, 5pl, 1/4</v>
      </c>
    </row>
    <row r="47" spans="1:22" x14ac:dyDescent="0.25">
      <c r="A47" t="str">
        <f>IF(Win!A47="","",Win!A47)</f>
        <v>Richard Bland</v>
      </c>
      <c r="B47">
        <f>IF(Win!B47="","",VALUE(Win!B47))</f>
        <v>2.2599999999999999E-2</v>
      </c>
      <c r="C47">
        <f>IF(Win!C47="","",Win!C47)</f>
        <v>44</v>
      </c>
      <c r="D47">
        <f>IF(Win!D47="","",Win!D47)</f>
        <v>51</v>
      </c>
      <c r="E47" s="18">
        <f t="shared" si="0"/>
        <v>3.0000000000000001E-3</v>
      </c>
      <c r="F47">
        <f t="array" ref="F47">IF(E47="","",RANK(E47, $E$2:$E$241) + COUNTIFS($E$2:$E$241, E47, $D$2:$D$241, "&lt;"&amp;D47) + COUNTIFS($E$2:$E$241, E47, $D$2:$D$241, D47, $A$2:$A$241, "&lt;"&amp;A47))</f>
        <v>5</v>
      </c>
      <c r="G47">
        <f ca="1">IF(Win!F47="","",Win!F47)</f>
        <v>30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45/1, 5pl, 1/4</v>
      </c>
      <c r="M47" t="str">
        <f>IF(FRL!A47="","",FRL!A47)</f>
        <v>Richard Bland</v>
      </c>
      <c r="N47" t="str">
        <f>IF(FRL!B47="","",FRL!B47)</f>
        <v>2.36%</v>
      </c>
      <c r="O47">
        <f>IF(FRL!C47="","",FRL!C47)</f>
        <v>42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6.0000000000000001E-3</v>
      </c>
      <c r="C48">
        <f>IF(Win!C48="","",Win!C48)</f>
        <v>167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1.22%</v>
      </c>
      <c r="O48">
        <f>IF(FRL!C48="","",FRL!C48)</f>
        <v>82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2.69E-2</v>
      </c>
      <c r="C49">
        <f>IF(Win!C49="","",Win!C49)</f>
        <v>37</v>
      </c>
      <c r="D49">
        <f>IF(Win!D49="","",Win!D49)</f>
        <v>36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2.71%</v>
      </c>
      <c r="O49">
        <f>IF(FRL!C49="","",FRL!C49)</f>
        <v>37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3.4000000000000002E-2</v>
      </c>
      <c r="C50">
        <f>IF(Win!C50="","",Win!C50)</f>
        <v>29</v>
      </c>
      <c r="D50">
        <f>IF(Win!D50="","",Win!D50)</f>
        <v>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3.01%</v>
      </c>
      <c r="O50">
        <f>IF(FRL!C50="","",FRL!C50)</f>
        <v>33</v>
      </c>
      <c r="P50">
        <f>IF(FRL!D50="","",FRL!D50)</f>
        <v>29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5.7000000000000002E-3</v>
      </c>
      <c r="C51">
        <f>IF(Win!C51="","",Win!C51)</f>
        <v>175</v>
      </c>
      <c r="D51">
        <f>IF(Win!D51="","",Win!D51)</f>
        <v>71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1.14%</v>
      </c>
      <c r="O51">
        <f>IF(FRL!C51="","",FRL!C51)</f>
        <v>88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1.7500000000000002E-2</v>
      </c>
      <c r="C52">
        <f>IF(Win!C52="","",Win!C52)</f>
        <v>57</v>
      </c>
      <c r="D52">
        <f>IF(Win!D52="","",Win!D52)</f>
        <v>71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6</v>
      </c>
      <c r="G52">
        <f ca="1">IF(Win!F52="","",Win!F52)</f>
        <v>30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70/1, 5pl, 1/4</v>
      </c>
      <c r="M52" t="str">
        <f>IF(FRL!A52="","",FRL!A52)</f>
        <v>Thomas Pieters</v>
      </c>
      <c r="N52" t="str">
        <f>IF(FRL!B52="","",FRL!B52)</f>
        <v>2.19%</v>
      </c>
      <c r="O52">
        <f>IF(FRL!C52="","",FRL!C52)</f>
        <v>46</v>
      </c>
      <c r="P52">
        <f>IF(FRL!D52="","",FRL!D52)</f>
        <v>46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2.7099999999999999E-2</v>
      </c>
      <c r="C53">
        <f>IF(Win!C53="","",Win!C53)</f>
        <v>37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2.54%</v>
      </c>
      <c r="O53">
        <f>IF(FRL!C53="","",FRL!C53)</f>
        <v>39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8.7900000000000006E-2</v>
      </c>
      <c r="C54">
        <f>IF(Win!C54="","",Win!C54)</f>
        <v>11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4.99%</v>
      </c>
      <c r="O54">
        <f>IF(FRL!C54="","",FRL!C54)</f>
        <v>20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1.9E-3</v>
      </c>
      <c r="C55">
        <f>IF(Win!C55="","",Win!C55)</f>
        <v>526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0.65%</v>
      </c>
      <c r="O55">
        <f>IF(FRL!C55="","",FRL!C55)</f>
        <v>154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658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659</v>
      </c>
      <c r="C2">
        <v>32</v>
      </c>
      <c r="D2">
        <v>26</v>
      </c>
      <c r="E2" s="17" t="s">
        <v>226</v>
      </c>
      <c r="F2">
        <f ca="1">IFERROR(IF(A2="","",OFFSET(Results!$Z$1,MATCH(A2,Results!$A:$A,0)-1,0)),"")</f>
        <v>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368</v>
      </c>
      <c r="C3">
        <v>39</v>
      </c>
      <c r="D3">
        <v>34</v>
      </c>
      <c r="E3" s="17" t="s">
        <v>226</v>
      </c>
      <c r="F3">
        <f ca="1">IFERROR(IF(A3="","",OFFSET(Results!$Z$1,MATCH(A3,Results!$A:$A,0)-1,0)),"")</f>
        <v>47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248</v>
      </c>
      <c r="B4" s="15" t="s">
        <v>326</v>
      </c>
      <c r="C4">
        <v>172</v>
      </c>
      <c r="D4">
        <v>111</v>
      </c>
      <c r="E4" s="17" t="s">
        <v>226</v>
      </c>
      <c r="F4">
        <f ca="1">IFERROR(IF(A4="","",OFFSET(Results!$Z$1,MATCH(A4,Results!$A:$A,0)-1,0)),"")</f>
        <v>14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250</v>
      </c>
      <c r="B5" s="15" t="s">
        <v>386</v>
      </c>
      <c r="C5">
        <v>42</v>
      </c>
      <c r="D5">
        <v>34</v>
      </c>
      <c r="E5" s="17" t="s">
        <v>226</v>
      </c>
      <c r="F5">
        <f ca="1">IFERROR(IF(A5="","",OFFSET(Results!$Z$1,MATCH(A5,Results!$A:$A,0)-1,0)),"")</f>
        <v>47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252</v>
      </c>
      <c r="B6" s="15" t="s">
        <v>249</v>
      </c>
      <c r="C6">
        <v>769</v>
      </c>
      <c r="D6">
        <v>251</v>
      </c>
      <c r="E6" s="17" t="s">
        <v>226</v>
      </c>
      <c r="F6">
        <f ca="1">IFERROR(IF(A6="","",OFFSET(Results!$Z$1,MATCH(A6,Results!$A:$A,0)-1,0)),"")</f>
        <v>52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254</v>
      </c>
      <c r="B7" s="15" t="s">
        <v>376</v>
      </c>
      <c r="C7">
        <v>91</v>
      </c>
      <c r="D7">
        <v>41</v>
      </c>
      <c r="E7" s="17" t="s">
        <v>226</v>
      </c>
      <c r="F7">
        <f ca="1">IFERROR(IF(A7="","",OFFSET(Results!$Z$1,MATCH(A7,Results!$A:$A,0)-1,0)),"")</f>
        <v>29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256</v>
      </c>
      <c r="B8" s="15" t="s">
        <v>660</v>
      </c>
      <c r="C8">
        <v>96</v>
      </c>
      <c r="D8">
        <v>67</v>
      </c>
      <c r="E8" s="17" t="s">
        <v>226</v>
      </c>
      <c r="F8">
        <f ca="1">IFERROR(IF(A8="","",OFFSET(Results!$Z$1,MATCH(A8,Results!$A:$A,0)-1,0)),"")</f>
        <v>38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258</v>
      </c>
      <c r="B9" s="15" t="s">
        <v>661</v>
      </c>
      <c r="C9">
        <v>80</v>
      </c>
      <c r="D9">
        <v>81</v>
      </c>
      <c r="E9" s="17" t="s">
        <v>226</v>
      </c>
      <c r="F9">
        <f ca="1">IFERROR(IF(A9="","",OFFSET(Results!$Z$1,MATCH(A9,Results!$A:$A,0)-1,0)),"")</f>
        <v>23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260</v>
      </c>
      <c r="B10" s="15" t="s">
        <v>662</v>
      </c>
      <c r="C10">
        <v>28</v>
      </c>
      <c r="D10">
        <v>26</v>
      </c>
      <c r="E10" s="17" t="s">
        <v>226</v>
      </c>
      <c r="F10">
        <f ca="1">IFERROR(IF(A10="","",OFFSET(Results!$Z$1,MATCH(A10,Results!$A:$A,0)-1,0)),"")</f>
        <v>47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262</v>
      </c>
      <c r="B11" s="15" t="s">
        <v>663</v>
      </c>
      <c r="C11">
        <v>18</v>
      </c>
      <c r="D11">
        <v>19</v>
      </c>
      <c r="E11" s="17" t="s">
        <v>657</v>
      </c>
      <c r="F11">
        <f ca="1">IFERROR(IF(A11="","",OFFSET(Results!$Z$1,MATCH(A11,Results!$A:$A,0)-1,0)),"")</f>
        <v>8</v>
      </c>
      <c r="G11" s="6">
        <f t="shared" ca="1" si="0"/>
        <v>-0.4</v>
      </c>
      <c r="H11" t="str">
        <f ca="1">IF(E11="","",OFFSET([2]LIV!$AL$1,MATCH(A11,[2]LIV!$E$1:$E$500,0)-1,0))</f>
        <v>QuinnBet: 18/1, 5pl, 1/4</v>
      </c>
    </row>
    <row r="12" spans="1:8" x14ac:dyDescent="0.25">
      <c r="A12" t="s">
        <v>264</v>
      </c>
      <c r="B12" s="15" t="s">
        <v>275</v>
      </c>
      <c r="C12">
        <v>101</v>
      </c>
      <c r="D12">
        <v>81</v>
      </c>
      <c r="E12" s="17" t="s">
        <v>226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266</v>
      </c>
      <c r="B13" s="15" t="s">
        <v>664</v>
      </c>
      <c r="C13">
        <v>115</v>
      </c>
      <c r="D13">
        <v>61</v>
      </c>
      <c r="E13" s="17" t="s">
        <v>226</v>
      </c>
      <c r="F13">
        <f ca="1">IFERROR(IF(A13="","",OFFSET(Results!$Z$1,MATCH(A13,Results!$A:$A,0)-1,0)),"")</f>
        <v>52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268</v>
      </c>
      <c r="B14" s="15" t="s">
        <v>665</v>
      </c>
      <c r="C14">
        <v>41</v>
      </c>
      <c r="D14">
        <v>23</v>
      </c>
      <c r="E14" s="17" t="s">
        <v>226</v>
      </c>
      <c r="F14">
        <f ca="1">IFERROR(IF(A14="","",OFFSET(Results!$Z$1,MATCH(A14,Results!$A:$A,0)-1,0)),"")</f>
        <v>29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270</v>
      </c>
      <c r="B15" s="15" t="s">
        <v>666</v>
      </c>
      <c r="C15">
        <v>30</v>
      </c>
      <c r="D15">
        <v>41</v>
      </c>
      <c r="E15" s="17" t="s">
        <v>667</v>
      </c>
      <c r="F15">
        <f ca="1">IFERROR(IF(A15="","",OFFSET(Results!$Z$1,MATCH(A15,Results!$A:$A,0)-1,0)),"")</f>
        <v>29</v>
      </c>
      <c r="G15" s="6">
        <f t="shared" ca="1" si="0"/>
        <v>-0.89999999999999991</v>
      </c>
      <c r="H15" t="str">
        <f ca="1">IF(E15="","",OFFSET([2]LIV!$AL$1,MATCH(A15,[2]LIV!$E$1:$E$500,0)-1,0))</f>
        <v>Spreadex: 40/1, 5pl, 1/4</v>
      </c>
    </row>
    <row r="16" spans="1:8" x14ac:dyDescent="0.25">
      <c r="A16" t="s">
        <v>272</v>
      </c>
      <c r="B16" s="15" t="s">
        <v>668</v>
      </c>
      <c r="C16">
        <v>52</v>
      </c>
      <c r="D16">
        <v>34</v>
      </c>
      <c r="E16" s="17" t="s">
        <v>226</v>
      </c>
      <c r="F16">
        <f ca="1">IFERROR(IF(A16="","",OFFSET(Results!$Z$1,MATCH(A16,Results!$A:$A,0)-1,0)),"")</f>
        <v>23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274</v>
      </c>
      <c r="B17" s="15" t="s">
        <v>669</v>
      </c>
      <c r="C17">
        <v>67</v>
      </c>
      <c r="D17">
        <v>51</v>
      </c>
      <c r="E17" s="17" t="s">
        <v>226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276</v>
      </c>
      <c r="B18" s="15" t="s">
        <v>670</v>
      </c>
      <c r="C18">
        <v>75</v>
      </c>
      <c r="D18">
        <v>67</v>
      </c>
      <c r="E18" s="17" t="s">
        <v>226</v>
      </c>
      <c r="F18">
        <f ca="1">IFERROR(IF(A18="","",OFFSET(Results!$Z$1,MATCH(A18,Results!$A:$A,0)-1,0)),"")</f>
        <v>14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278</v>
      </c>
      <c r="B19" s="15" t="s">
        <v>275</v>
      </c>
      <c r="C19">
        <v>101</v>
      </c>
      <c r="D19">
        <v>81</v>
      </c>
      <c r="E19" s="17" t="s">
        <v>226</v>
      </c>
      <c r="F19">
        <f ca="1">IFERROR(IF(A19="","",OFFSET(Results!$Z$1,MATCH(A19,Results!$A:$A,0)-1,0)),"")</f>
        <v>2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280</v>
      </c>
      <c r="B20" s="15" t="s">
        <v>671</v>
      </c>
      <c r="C20">
        <v>189</v>
      </c>
      <c r="D20">
        <v>126</v>
      </c>
      <c r="E20" s="17" t="s">
        <v>226</v>
      </c>
      <c r="F20">
        <f ca="1">IFERROR(IF(A20="","",OFFSET(Results!$Z$1,MATCH(A20,Results!$A:$A,0)-1,0)),"")</f>
        <v>8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282</v>
      </c>
      <c r="B21" s="15" t="s">
        <v>672</v>
      </c>
      <c r="C21">
        <v>33</v>
      </c>
      <c r="D21">
        <v>26</v>
      </c>
      <c r="E21" s="17" t="s">
        <v>226</v>
      </c>
      <c r="F21">
        <f ca="1">IFERROR(IF(A21="","",OFFSET(Results!$Z$1,MATCH(A21,Results!$A:$A,0)-1,0)),"")</f>
        <v>23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284</v>
      </c>
      <c r="B22" s="15" t="s">
        <v>673</v>
      </c>
      <c r="C22">
        <v>36</v>
      </c>
      <c r="D22">
        <v>29</v>
      </c>
      <c r="E22" s="17" t="s">
        <v>226</v>
      </c>
      <c r="F22">
        <f ca="1">IFERROR(IF(A22="","",OFFSET(Results!$Z$1,MATCH(A22,Results!$A:$A,0)-1,0)),"")</f>
        <v>8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286</v>
      </c>
      <c r="B23" s="15" t="s">
        <v>674</v>
      </c>
      <c r="C23">
        <v>66</v>
      </c>
      <c r="D23">
        <v>51</v>
      </c>
      <c r="E23" s="17" t="s">
        <v>226</v>
      </c>
      <c r="F23">
        <f ca="1">IFERROR(IF(A23="","",OFFSET(Results!$Z$1,MATCH(A23,Results!$A:$A,0)-1,0)),"")</f>
        <v>52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288</v>
      </c>
      <c r="B24" s="15" t="s">
        <v>675</v>
      </c>
      <c r="C24">
        <v>139</v>
      </c>
      <c r="D24">
        <v>126</v>
      </c>
      <c r="E24" s="17" t="s">
        <v>226</v>
      </c>
      <c r="F24">
        <f ca="1">IFERROR(IF(A24="","",OFFSET(Results!$Z$1,MATCH(A24,Results!$A:$A,0)-1,0)),"")</f>
        <v>38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290</v>
      </c>
      <c r="B25" s="15" t="s">
        <v>676</v>
      </c>
      <c r="C25">
        <v>116</v>
      </c>
      <c r="D25">
        <v>81</v>
      </c>
      <c r="E25" s="17" t="s">
        <v>226</v>
      </c>
      <c r="F25">
        <f ca="1">IFERROR(IF(A25="","",OFFSET(Results!$Z$1,MATCH(A25,Results!$A:$A,0)-1,0)),"")</f>
        <v>23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292</v>
      </c>
      <c r="B26" s="15" t="s">
        <v>677</v>
      </c>
      <c r="C26">
        <v>77</v>
      </c>
      <c r="D26">
        <v>51</v>
      </c>
      <c r="E26" s="17" t="s">
        <v>226</v>
      </c>
      <c r="F26">
        <f ca="1">IFERROR(IF(A26="","",OFFSET(Results!$Z$1,MATCH(A26,Results!$A:$A,0)-1,0)),"")</f>
        <v>23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293</v>
      </c>
      <c r="B27" s="15" t="s">
        <v>356</v>
      </c>
      <c r="C27">
        <v>74</v>
      </c>
      <c r="D27">
        <v>67</v>
      </c>
      <c r="E27" s="17" t="s">
        <v>226</v>
      </c>
      <c r="F27">
        <f ca="1">IFERROR(IF(A27="","",OFFSET(Results!$Z$1,MATCH(A27,Results!$A:$A,0)-1,0)),"")</f>
        <v>8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295</v>
      </c>
      <c r="B28" s="15" t="s">
        <v>678</v>
      </c>
      <c r="C28">
        <v>76</v>
      </c>
      <c r="D28">
        <v>81</v>
      </c>
      <c r="E28" s="17" t="s">
        <v>281</v>
      </c>
      <c r="F28">
        <f ca="1">IFERROR(IF(A28="","",OFFSET(Results!$Z$1,MATCH(A28,Results!$A:$A,0)-1,0)),"")</f>
        <v>29</v>
      </c>
      <c r="G28" s="6">
        <f t="shared" ca="1" si="0"/>
        <v>-0.1</v>
      </c>
      <c r="H28" t="str">
        <f ca="1">IF(E28="","",OFFSET([2]LIV!$AL$1,MATCH(A28,[2]LIV!$E$1:$E$500,0)-1,0))</f>
        <v>Spreadex: 80/1, 5pl, 1/4</v>
      </c>
    </row>
    <row r="29" spans="1:8" x14ac:dyDescent="0.25">
      <c r="A29" t="s">
        <v>297</v>
      </c>
      <c r="B29" s="15" t="s">
        <v>679</v>
      </c>
      <c r="C29">
        <v>93</v>
      </c>
      <c r="D29">
        <v>67</v>
      </c>
      <c r="E29" s="17" t="s">
        <v>226</v>
      </c>
      <c r="F29">
        <f ca="1">IFERROR(IF(A29="","",OFFSET(Results!$Z$1,MATCH(A29,Results!$A:$A,0)-1,0)),"")</f>
        <v>51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298</v>
      </c>
      <c r="B30" s="15" t="s">
        <v>656</v>
      </c>
      <c r="C30">
        <v>333</v>
      </c>
      <c r="D30">
        <v>126</v>
      </c>
      <c r="E30" s="17" t="s">
        <v>226</v>
      </c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300</v>
      </c>
      <c r="B31" s="15" t="s">
        <v>680</v>
      </c>
      <c r="C31">
        <v>21</v>
      </c>
      <c r="D31">
        <v>15</v>
      </c>
      <c r="E31" s="17" t="s">
        <v>226</v>
      </c>
      <c r="F31">
        <f ca="1">IFERROR(IF(A31="","",OFFSET(Results!$Z$1,MATCH(A31,Results!$A:$A,0)-1,0)),"")</f>
        <v>14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302</v>
      </c>
      <c r="B32" s="15" t="s">
        <v>681</v>
      </c>
      <c r="C32">
        <v>20</v>
      </c>
      <c r="D32">
        <v>13</v>
      </c>
      <c r="E32" s="17" t="s">
        <v>226</v>
      </c>
      <c r="F32">
        <f ca="1">IFERROR(IF(A32="","",OFFSET(Results!$Z$1,MATCH(A32,Results!$A:$A,0)-1,0)),"")</f>
        <v>29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304</v>
      </c>
      <c r="B33" s="15" t="s">
        <v>682</v>
      </c>
      <c r="C33">
        <v>81</v>
      </c>
      <c r="D33">
        <v>51</v>
      </c>
      <c r="E33" s="17" t="s">
        <v>226</v>
      </c>
      <c r="F33">
        <f ca="1">IFERROR(IF(A33="","",OFFSET(Results!$Z$1,MATCH(A33,Results!$A:$A,0)-1,0)),"")</f>
        <v>29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305</v>
      </c>
      <c r="B34" s="15" t="s">
        <v>277</v>
      </c>
      <c r="C34">
        <v>132</v>
      </c>
      <c r="D34">
        <v>126</v>
      </c>
      <c r="E34" s="17" t="s">
        <v>226</v>
      </c>
      <c r="F34">
        <f ca="1">IFERROR(IF(A34="","",OFFSET(Results!$Z$1,MATCH(A34,Results!$A:$A,0)-1,0)),"")</f>
        <v>43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307</v>
      </c>
      <c r="B35" s="15" t="s">
        <v>683</v>
      </c>
      <c r="C35">
        <v>47</v>
      </c>
      <c r="D35">
        <v>34</v>
      </c>
      <c r="E35" s="17" t="s">
        <v>226</v>
      </c>
      <c r="F35">
        <f ca="1">IFERROR(IF(A35="","",OFFSET(Results!$Z$1,MATCH(A35,Results!$A:$A,0)-1,0)),"")</f>
        <v>43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309</v>
      </c>
      <c r="B36" s="15" t="s">
        <v>684</v>
      </c>
      <c r="C36">
        <v>53</v>
      </c>
      <c r="D36">
        <v>34</v>
      </c>
      <c r="E36" s="17" t="s">
        <v>226</v>
      </c>
      <c r="F36">
        <f ca="1">IFERROR(IF(A36="","",OFFSET(Results!$Z$1,MATCH(A36,Results!$A:$A,0)-1,0)),"")</f>
        <v>14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311</v>
      </c>
      <c r="B37" s="15" t="s">
        <v>277</v>
      </c>
      <c r="C37">
        <v>132</v>
      </c>
      <c r="D37">
        <v>126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313</v>
      </c>
      <c r="B38" s="15" t="s">
        <v>685</v>
      </c>
      <c r="C38">
        <v>44</v>
      </c>
      <c r="D38">
        <v>34</v>
      </c>
      <c r="E38" s="17" t="s">
        <v>226</v>
      </c>
      <c r="F38">
        <f ca="1">IFERROR(IF(A38="","",OFFSET(Results!$Z$1,MATCH(A38,Results!$A:$A,0)-1,0)),"")</f>
        <v>38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315</v>
      </c>
      <c r="B39" s="15" t="s">
        <v>686</v>
      </c>
      <c r="C39">
        <v>185</v>
      </c>
      <c r="D39">
        <v>151</v>
      </c>
      <c r="E39" s="17" t="s">
        <v>226</v>
      </c>
      <c r="F39">
        <f ca="1">IFERROR(IF(A39="","",OFFSET(Results!$Z$1,MATCH(A39,Results!$A:$A,0)-1,0)),"")</f>
        <v>2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316</v>
      </c>
      <c r="B40" s="15" t="s">
        <v>687</v>
      </c>
      <c r="C40">
        <v>104</v>
      </c>
      <c r="D40">
        <v>81</v>
      </c>
      <c r="E40" s="17" t="s">
        <v>226</v>
      </c>
      <c r="F40">
        <f ca="1">IFERROR(IF(A40="","",OFFSET(Results!$Z$1,MATCH(A40,Results!$A:$A,0)-1,0)),"")</f>
        <v>29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318</v>
      </c>
      <c r="B41" s="15" t="s">
        <v>688</v>
      </c>
      <c r="C41">
        <v>109</v>
      </c>
      <c r="D41">
        <v>67</v>
      </c>
      <c r="E41" s="17" t="s">
        <v>226</v>
      </c>
      <c r="F41">
        <f ca="1">IFERROR(IF(A41="","",OFFSET(Results!$Z$1,MATCH(A41,Results!$A:$A,0)-1,0)),"")</f>
        <v>47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319</v>
      </c>
      <c r="B42" s="15" t="s">
        <v>689</v>
      </c>
      <c r="C42">
        <v>95</v>
      </c>
      <c r="D42">
        <v>126</v>
      </c>
      <c r="E42" s="17" t="s">
        <v>656</v>
      </c>
      <c r="F42">
        <f ca="1">IFERROR(IF(A42="","",OFFSET(Results!$Z$1,MATCH(A42,Results!$A:$A,0)-1,0)),"")</f>
        <v>23</v>
      </c>
      <c r="G42" s="6">
        <f t="shared" ca="1" si="1"/>
        <v>-0.3</v>
      </c>
      <c r="H42" t="str">
        <f ca="1">IF(E42="","",OFFSET([2]LIV!$AL$1,MATCH(A42,[2]LIV!$E$1:$E$500,0)-1,0))</f>
        <v>Boyle Sports: 125/1, 5pl, 1/5</v>
      </c>
    </row>
    <row r="43" spans="1:8" x14ac:dyDescent="0.25">
      <c r="A43" t="s">
        <v>321</v>
      </c>
      <c r="B43" s="15" t="s">
        <v>369</v>
      </c>
      <c r="C43">
        <v>34</v>
      </c>
      <c r="D43">
        <v>34</v>
      </c>
      <c r="E43" s="17" t="s">
        <v>226</v>
      </c>
      <c r="F43">
        <f ca="1">IFERROR(IF(A43="","",OFFSET(Results!$Z$1,MATCH(A43,Results!$A:$A,0)-1,0)),"")</f>
        <v>29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323</v>
      </c>
      <c r="B44" s="15" t="s">
        <v>690</v>
      </c>
      <c r="C44">
        <v>46</v>
      </c>
      <c r="D44">
        <v>34</v>
      </c>
      <c r="E44" s="17" t="s">
        <v>226</v>
      </c>
      <c r="F44">
        <f ca="1">IFERROR(IF(A44="","",OFFSET(Results!$Z$1,MATCH(A44,Results!$A:$A,0)-1,0)),"")</f>
        <v>1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325</v>
      </c>
      <c r="B45" s="15" t="s">
        <v>691</v>
      </c>
      <c r="C45">
        <v>83</v>
      </c>
      <c r="D45">
        <v>46</v>
      </c>
      <c r="E45" s="17" t="s">
        <v>226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327</v>
      </c>
      <c r="B46" s="15" t="s">
        <v>692</v>
      </c>
      <c r="C46">
        <v>81</v>
      </c>
      <c r="D46">
        <v>126</v>
      </c>
      <c r="E46" s="17" t="s">
        <v>657</v>
      </c>
      <c r="F46">
        <f ca="1">IFERROR(IF(A46="","",OFFSET(Results!$Z$1,MATCH(A46,Results!$A:$A,0)-1,0)),"")</f>
        <v>14</v>
      </c>
      <c r="G46" s="6">
        <f t="shared" ca="1" si="1"/>
        <v>-0.4</v>
      </c>
      <c r="H46" t="str">
        <f ca="1">IF(E46="","",OFFSET([2]LIV!$AL$1,MATCH(A46,[2]LIV!$E$1:$E$500,0)-1,0))</f>
        <v>QuinnBet: 125/1, 5pl, 1/4</v>
      </c>
    </row>
    <row r="47" spans="1:8" x14ac:dyDescent="0.25">
      <c r="A47" t="s">
        <v>329</v>
      </c>
      <c r="B47" s="15" t="s">
        <v>386</v>
      </c>
      <c r="C47">
        <v>42</v>
      </c>
      <c r="D47">
        <v>41</v>
      </c>
      <c r="E47" s="17" t="s">
        <v>226</v>
      </c>
      <c r="F47">
        <f ca="1">IFERROR(IF(A47="","",OFFSET(Results!$Z$1,MATCH(A47,Results!$A:$A,0)-1,0)),"")</f>
        <v>43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331</v>
      </c>
      <c r="B48" s="15" t="s">
        <v>693</v>
      </c>
      <c r="C48">
        <v>82</v>
      </c>
      <c r="D48">
        <v>51</v>
      </c>
      <c r="E48" s="17" t="s">
        <v>226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333</v>
      </c>
      <c r="B49" s="15" t="s">
        <v>341</v>
      </c>
      <c r="C49">
        <v>37</v>
      </c>
      <c r="D49">
        <v>34</v>
      </c>
      <c r="E49" s="17" t="s">
        <v>226</v>
      </c>
      <c r="F49">
        <f ca="1">IFERROR(IF(A49="","",OFFSET(Results!$Z$1,MATCH(A49,Results!$A:$A,0)-1,0)),"")</f>
        <v>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335</v>
      </c>
      <c r="B50" s="15" t="s">
        <v>694</v>
      </c>
      <c r="C50">
        <v>33</v>
      </c>
      <c r="D50">
        <v>29</v>
      </c>
      <c r="E50" s="17" t="s">
        <v>226</v>
      </c>
      <c r="F50">
        <f ca="1">IFERROR(IF(A50="","",OFFSET(Results!$Z$1,MATCH(A50,Results!$A:$A,0)-1,0)),"")</f>
        <v>2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337</v>
      </c>
      <c r="B51" s="15" t="s">
        <v>695</v>
      </c>
      <c r="C51">
        <v>88</v>
      </c>
      <c r="D51">
        <v>51</v>
      </c>
      <c r="E51" s="17" t="s">
        <v>226</v>
      </c>
      <c r="F51">
        <f ca="1">IFERROR(IF(A51="","",OFFSET(Results!$Z$1,MATCH(A51,Results!$A:$A,0)-1,0)),"")</f>
        <v>38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338</v>
      </c>
      <c r="B52" s="15" t="s">
        <v>696</v>
      </c>
      <c r="C52">
        <v>46</v>
      </c>
      <c r="D52">
        <v>46</v>
      </c>
      <c r="E52" s="17" t="s">
        <v>226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340</v>
      </c>
      <c r="B53" s="15" t="s">
        <v>697</v>
      </c>
      <c r="C53">
        <v>39</v>
      </c>
      <c r="D53">
        <v>29</v>
      </c>
      <c r="E53" s="17" t="s">
        <v>226</v>
      </c>
      <c r="F53">
        <f ca="1">IFERROR(IF(A53="","",OFFSET(Results!$Z$1,MATCH(A53,Results!$A:$A,0)-1,0)),"")</f>
        <v>14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342</v>
      </c>
      <c r="B54" s="15" t="s">
        <v>358</v>
      </c>
      <c r="C54">
        <v>20</v>
      </c>
      <c r="D54">
        <v>17</v>
      </c>
      <c r="E54" s="17" t="s">
        <v>226</v>
      </c>
      <c r="F54">
        <f ca="1">IFERROR(IF(A54="","",OFFSET(Results!$Z$1,MATCH(A54,Results!$A:$A,0)-1,0)),"")</f>
        <v>14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344</v>
      </c>
      <c r="B55" s="15" t="s">
        <v>698</v>
      </c>
      <c r="C55">
        <v>154</v>
      </c>
      <c r="D55">
        <v>67</v>
      </c>
      <c r="E55" s="17" t="s">
        <v>226</v>
      </c>
      <c r="F55">
        <f ca="1">IFERROR(IF(A55="","",OFFSET(Results!$Z$1,MATCH(A55,Results!$A:$A,0)-1,0)),"")</f>
        <v>8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tabSelected="1"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10.49%</v>
      </c>
      <c r="C2" s="16">
        <f ca="1">IFERROR(OFFSET(Win!C$1,MATCH(1,Picks!F:F,0)-1,0),"")</f>
        <v>9.5</v>
      </c>
      <c r="D2" s="16">
        <f ca="1">IFERROR(OFFSET(Win!D$1,MATCH(1,Picks!F:F,0)-1,0),"")</f>
        <v>13</v>
      </c>
      <c r="E2" s="17" t="str">
        <f ca="1">IFERROR(OFFSET(Win!E$1,MATCH(1,Picks!F:F,0)-1,0),"")</f>
        <v>3.00%</v>
      </c>
      <c r="F2">
        <f ca="1">IFERROR(OFFSET(Picks!G$1,MATCH(1,Picks!F:F,0)-1,0),"")</f>
        <v>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11/1, 5pl, 1/4</v>
      </c>
    </row>
    <row r="3" spans="1:8" x14ac:dyDescent="0.25">
      <c r="A3" t="str">
        <f ca="1">CONCATENATE("WIN: ",IFERROR(OFFSET(Picks!A$1,MATCH(2,Picks!F:F,0)-1,0),""))</f>
        <v>WIN: Cameron Tringale</v>
      </c>
      <c r="B3" s="15" t="str">
        <f ca="1">IFERROR(OFFSET(Win!B$1,MATCH(2,Picks!F:F,0)-1,0),"")</f>
        <v>4.16%</v>
      </c>
      <c r="C3" s="16">
        <f ca="1">IFERROR(OFFSET(Win!C$1,MATCH(2,Picks!F:F,0)-1,0),"")</f>
        <v>24</v>
      </c>
      <c r="D3" s="16">
        <f ca="1">IFERROR(OFFSET(Win!D$1,MATCH(2,Picks!F:F,0)-1,0),"")</f>
        <v>46</v>
      </c>
      <c r="E3" s="17" t="str">
        <f ca="1">IFERROR(OFFSET(Win!E$1,MATCH(2,Picks!F:F,0)-1,0),"")</f>
        <v>2.00%</v>
      </c>
      <c r="F3">
        <f ca="1">IFERROR(OFFSET(Picks!G$1,MATCH(2,Picks!F:F,0)-1,0),"")</f>
        <v>20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Phil Mickelson</v>
      </c>
      <c r="B4" s="15" t="str">
        <f ca="1">IFERROR(OFFSET(Win!B$1,MATCH(3,Picks!F:F,0)-1,0),"")</f>
        <v>0.57%</v>
      </c>
      <c r="C4" s="16">
        <f ca="1">IFERROR(OFFSET(Win!C$1,MATCH(3,Picks!F:F,0)-1,0),"")</f>
        <v>175</v>
      </c>
      <c r="D4" s="16">
        <f ca="1">IFERROR(OFFSET(Win!D$1,MATCH(3,Picks!F:F,0)-1,0),"")</f>
        <v>501</v>
      </c>
      <c r="E4" s="17" t="str">
        <f ca="1">IFERROR(OFFSET(Win!E$1,MATCH(3,Picks!F:F,0)-1,0),"")</f>
        <v>0.40%</v>
      </c>
      <c r="F4">
        <f ca="1">IFERROR(OFFSET(Picks!G$1,MATCH(3,Picks!F:F,0)-1,0),"")</f>
        <v>3</v>
      </c>
      <c r="G4" s="6">
        <f ca="1">IFERROR(OFFSET(Picks!H$1,MATCH(3,Picks!F:F,0)-1,0),"")</f>
        <v>124</v>
      </c>
      <c r="H4" t="str">
        <f ca="1">IFERROR(OFFSET(Win!H$1,MATCH(3,Picks!F:F,0)-1,0),"")</f>
        <v>Bet365: 500/1, 5pl, 1/4</v>
      </c>
    </row>
    <row r="5" spans="1:8" x14ac:dyDescent="0.25">
      <c r="A5" t="str">
        <f ca="1">CONCATENATE("FRL: ",IFERROR(OFFSET(Picks!M$1,MATCH(1,Picks!R:R,0)-1,0),""))</f>
        <v>FRL: Cameron Tringale</v>
      </c>
      <c r="B5" s="15" t="str">
        <f ca="1">IFERROR(IF(OFFSET(FRL!B$1,MATCH(1,Picks!R:R,0)-1,0)=0,"",OFFSET(FRL!B$1,MATCH(1,Picks!R:R,0)-1,0)),"")</f>
        <v>3.29%</v>
      </c>
      <c r="C5" s="16">
        <f ca="1">IFERROR(IF(OFFSET(FRL!C$1,MATCH(1,Picks!R:R,0)-1,0)=0,"",OFFSET(FRL!C$1,MATCH(1,Picks!R:R,0)-1,0)),"")</f>
        <v>30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0.90%</v>
      </c>
      <c r="F5">
        <f ca="1">IFERROR(OFFSET(Picks!S$1,MATCH(1,Picks!R:R,0)-1,0),"")</f>
        <v>29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40/1, 5pl, 1/4</v>
      </c>
    </row>
    <row r="6" spans="1:8" x14ac:dyDescent="0.25">
      <c r="A6" t="str">
        <f ca="1">CONCATENATE("FRL: ",IFERROR(OFFSET(Picks!M$1,MATCH(2,Picks!R:R,0)-1,0),""))</f>
        <v>FRL: Bryson DeChambeau</v>
      </c>
      <c r="B6" s="15" t="str">
        <f ca="1">IFERROR(IF(OFFSET(FRL!B$1,MATCH(2,Picks!R:R,0)-1,0)=0,"",OFFSET(FRL!B$1,MATCH(2,Picks!R:R,0)-1,0)),"")</f>
        <v>5.65%</v>
      </c>
      <c r="C6" s="16">
        <f ca="1">IFERROR(IF(OFFSET(FRL!C$1,MATCH(2,Picks!R:R,0)-1,0)=0,"",OFFSET(FRL!C$1,MATCH(2,Picks!R:R,0)-1,0)),"")</f>
        <v>18</v>
      </c>
      <c r="D6" s="16">
        <f ca="1">IFERROR(IF(OFFSET(FRL!D$1,MATCH(2,Picks!R:R,0)-1,0)=0,"",OFFSET(FRL!D$1,MATCH(2,Picks!R:R,0)-1,0)),"")</f>
        <v>19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QuinnBet: 18/1, 5pl, 1/4</v>
      </c>
    </row>
    <row r="7" spans="1:8" x14ac:dyDescent="0.25">
      <c r="A7" t="str">
        <f ca="1">CONCATENATE("FRL: ",IFERROR(OFFSET(Picks!M$1,MATCH(3,Picks!R:R,0)-1,0),""))</f>
        <v>FRL: Phil Mickelson</v>
      </c>
      <c r="B7" s="15" t="str">
        <f ca="1">IFERROR(IF(OFFSET(FRL!B$1,MATCH(3,Picks!R:R,0)-1,0)=0,"",OFFSET(FRL!B$1,MATCH(3,Picks!R:R,0)-1,0)),"")</f>
        <v>1.24%</v>
      </c>
      <c r="C7" s="16">
        <f ca="1">IFERROR(IF(OFFSET(FRL!C$1,MATCH(3,Picks!R:R,0)-1,0)=0,"",OFFSET(FRL!C$1,MATCH(3,Picks!R:R,0)-1,0)),"")</f>
        <v>81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14</v>
      </c>
      <c r="G7" s="6">
        <f ca="1">IF(F7="","",IFERROR(OFFSET(Picks!T$1,MATCH(3,Picks!R:R,0)-1,0),""))</f>
        <v>-2</v>
      </c>
      <c r="H7" t="str">
        <f ca="1">IFERROR(OFFSET(FRL!H$1,MATCH(3,Picks!R:R,0)-1,0),"")</f>
        <v>QuinnBet: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2025-03-10T02:25:58Z</dcterms:modified>
</cp:coreProperties>
</file>