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9DE3D6E-794C-4813-8514-CA1CC5302A2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100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7" i="1"/>
  <c r="H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6" i="1"/>
  <c r="H37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3" i="1"/>
  <c r="H64" i="1"/>
  <c r="H65" i="1"/>
  <c r="H66" i="1"/>
  <c r="H67" i="1"/>
  <c r="H68" i="1"/>
  <c r="H69" i="1"/>
  <c r="H70" i="1"/>
  <c r="H71" i="1"/>
  <c r="H72" i="1"/>
  <c r="H73" i="1"/>
  <c r="H74" i="1"/>
  <c r="H76" i="1"/>
  <c r="H77" i="1"/>
  <c r="H78" i="1"/>
  <c r="H79" i="1"/>
  <c r="H80" i="1"/>
  <c r="H82" i="1"/>
  <c r="H83" i="1"/>
  <c r="H84" i="1"/>
  <c r="H85" i="1"/>
  <c r="H87" i="1"/>
  <c r="H88" i="1"/>
  <c r="H89" i="1"/>
  <c r="H90" i="1"/>
  <c r="H91" i="1"/>
  <c r="H92" i="1"/>
  <c r="H93" i="1"/>
  <c r="H94" i="1"/>
  <c r="H95" i="1"/>
  <c r="H96" i="1"/>
  <c r="H97" i="1"/>
  <c r="H98" i="1"/>
  <c r="H100" i="1"/>
  <c r="H103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6" i="1"/>
  <c r="H128" i="1"/>
  <c r="H129" i="1"/>
  <c r="H130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6" i="1"/>
  <c r="H14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E157" i="39" s="1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E151" i="39" s="1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E148" i="39" s="1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E145" i="39" s="1"/>
  <c r="F145" i="39" s="1" a="1"/>
  <c r="F145" i="39" s="1"/>
  <c r="J145" i="39" s="1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E142" i="39" s="1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E139" i="39" s="1"/>
  <c r="F139" i="39" s="1" a="1"/>
  <c r="F139" i="39" s="1"/>
  <c r="J139" i="39" s="1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E136" i="39" s="1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E133" i="39" s="1"/>
  <c r="F133" i="39" s="1" a="1"/>
  <c r="F133" i="39" s="1"/>
  <c r="J133" i="39" s="1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E130" i="39" s="1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E124" i="39" s="1"/>
  <c r="F124" i="39" s="1" a="1"/>
  <c r="F124" i="39" s="1"/>
  <c r="J124" i="39" s="1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E121" i="39" s="1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E118" i="39" s="1"/>
  <c r="F118" i="39" s="1" a="1"/>
  <c r="F118" i="39" s="1"/>
  <c r="J118" i="39" s="1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E115" i="39" s="1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E109" i="39" s="1"/>
  <c r="F109" i="39" s="1" a="1"/>
  <c r="F109" i="39" s="1"/>
  <c r="J109" i="39" s="1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E106" i="39" s="1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E103" i="39" s="1"/>
  <c r="F103" i="39" s="1" a="1"/>
  <c r="F103" i="39" s="1"/>
  <c r="J103" i="39" s="1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E100" i="39" s="1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E97" i="39" s="1"/>
  <c r="F97" i="39" s="1" a="1"/>
  <c r="F97" i="39" s="1"/>
  <c r="J97" i="39" s="1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E94" i="39" s="1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E85" i="39" s="1"/>
  <c r="F85" i="39" s="1" a="1"/>
  <c r="F85" i="39" s="1"/>
  <c r="J85" i="39" s="1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E79" i="39" s="1"/>
  <c r="F79" i="39" s="1" a="1"/>
  <c r="F79" i="39" s="1"/>
  <c r="J79" i="39" s="1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E76" i="39" s="1"/>
  <c r="F76" i="39" s="1" a="1"/>
  <c r="F76" i="39" s="1"/>
  <c r="J76" i="39" s="1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E70" i="39" s="1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E67" i="39" s="1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E64" i="39" s="1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E61" i="39" s="1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E55" i="39" s="1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C49" i="39"/>
  <c r="B49" i="39"/>
  <c r="E49" i="39" s="1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E46" i="39" s="1"/>
  <c r="F46" i="39" s="1" a="1"/>
  <c r="F46" i="39" s="1"/>
  <c r="J46" i="39" s="1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C43" i="39"/>
  <c r="B43" i="39"/>
  <c r="E43" i="39" s="1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E40" i="39" s="1"/>
  <c r="F40" i="39" s="1" a="1"/>
  <c r="F40" i="39" s="1"/>
  <c r="J40" i="39" s="1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E34" i="39" s="1"/>
  <c r="F34" i="39" s="1" a="1"/>
  <c r="F34" i="39" s="1"/>
  <c r="J34" i="39" s="1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E31" i="39" s="1"/>
  <c r="F31" i="39" s="1" a="1"/>
  <c r="F31" i="39" s="1"/>
  <c r="J31" i="39" s="1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E25" i="39" s="1"/>
  <c r="F25" i="39" s="1" a="1"/>
  <c r="F25" i="39" s="1"/>
  <c r="J25" i="39" s="1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E19" i="39" s="1"/>
  <c r="F19" i="39" s="1" a="1"/>
  <c r="F19" i="39" s="1"/>
  <c r="J19" i="39" s="1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E16" i="39" s="1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E13" i="39" s="1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E10" i="39" s="1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E7" i="39" s="1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E4" i="39" s="1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E163" i="39"/>
  <c r="Q162" i="39"/>
  <c r="R162" i="39" s="1" a="1"/>
  <c r="R162" i="39" s="1"/>
  <c r="V162" i="39" s="1"/>
  <c r="R161" i="39" a="1"/>
  <c r="R161" i="39" s="1"/>
  <c r="V161" i="39" s="1"/>
  <c r="Q161" i="39"/>
  <c r="Q160" i="39"/>
  <c r="R160" i="39" s="1" a="1"/>
  <c r="R160" i="39" s="1"/>
  <c r="V160" i="39" s="1"/>
  <c r="E160" i="39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E154" i="39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Q149" i="39"/>
  <c r="Q148" i="39"/>
  <c r="R148" i="39" s="1" a="1"/>
  <c r="R148" i="39" s="1"/>
  <c r="V148" i="39" s="1"/>
  <c r="Q147" i="39"/>
  <c r="Q146" i="39"/>
  <c r="Q145" i="39"/>
  <c r="R145" i="39" s="1" a="1"/>
  <c r="R145" i="39" s="1"/>
  <c r="V145" i="39" s="1"/>
  <c r="Q144" i="39"/>
  <c r="R144" i="39" s="1" a="1"/>
  <c r="R144" i="39" s="1"/>
  <c r="V144" i="39" s="1"/>
  <c r="Q143" i="39"/>
  <c r="Q142" i="39"/>
  <c r="R142" i="39" s="1" a="1"/>
  <c r="R142" i="39" s="1"/>
  <c r="V142" i="39" s="1"/>
  <c r="Q141" i="39"/>
  <c r="Q140" i="39"/>
  <c r="Q139" i="39"/>
  <c r="R139" i="39" s="1" a="1"/>
  <c r="R139" i="39" s="1"/>
  <c r="V139" i="39" s="1"/>
  <c r="Q138" i="39"/>
  <c r="R138" i="39" s="1" a="1"/>
  <c r="R138" i="39" s="1"/>
  <c r="V138" i="39" s="1"/>
  <c r="Q137" i="39"/>
  <c r="R136" i="39" a="1"/>
  <c r="R136" i="39" s="1"/>
  <c r="V136" i="39" s="1"/>
  <c r="Q136" i="39"/>
  <c r="Q135" i="39"/>
  <c r="Q134" i="39"/>
  <c r="Q133" i="39"/>
  <c r="R133" i="39" s="1" a="1"/>
  <c r="R133" i="39" s="1"/>
  <c r="V133" i="39" s="1"/>
  <c r="Q132" i="39"/>
  <c r="R132" i="39" s="1" a="1"/>
  <c r="R132" i="39" s="1"/>
  <c r="V132" i="39" s="1"/>
  <c r="Q131" i="39"/>
  <c r="Q130" i="39"/>
  <c r="R130" i="39" s="1" a="1"/>
  <c r="R130" i="39" s="1"/>
  <c r="V130" i="39" s="1"/>
  <c r="Q129" i="39"/>
  <c r="Q128" i="39"/>
  <c r="Q127" i="39"/>
  <c r="R127" i="39" s="1" a="1"/>
  <c r="R127" i="39" s="1"/>
  <c r="V127" i="39" s="1"/>
  <c r="E127" i="39"/>
  <c r="Q126" i="39"/>
  <c r="Q125" i="39"/>
  <c r="Q124" i="39"/>
  <c r="Q123" i="39"/>
  <c r="Q122" i="39"/>
  <c r="Q121" i="39"/>
  <c r="R121" i="39" s="1" a="1"/>
  <c r="R121" i="39" s="1"/>
  <c r="V121" i="39" s="1"/>
  <c r="Q120" i="39"/>
  <c r="Q119" i="39"/>
  <c r="Q118" i="39"/>
  <c r="Q117" i="39"/>
  <c r="Q116" i="39"/>
  <c r="Q115" i="39"/>
  <c r="R115" i="39" s="1" a="1"/>
  <c r="R115" i="39" s="1"/>
  <c r="V115" i="39" s="1"/>
  <c r="Q114" i="39"/>
  <c r="R114" i="39" s="1" a="1"/>
  <c r="R114" i="39" s="1"/>
  <c r="V114" i="39" s="1"/>
  <c r="Q113" i="39"/>
  <c r="R113" i="39" s="1" a="1"/>
  <c r="R113" i="39" s="1"/>
  <c r="V113" i="39" s="1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R109" i="39" a="1"/>
  <c r="R109" i="39" s="1"/>
  <c r="V109" i="39" s="1"/>
  <c r="Q109" i="39"/>
  <c r="Q108" i="39"/>
  <c r="R108" i="39" s="1" a="1"/>
  <c r="R108" i="39" s="1"/>
  <c r="V108" i="39" s="1"/>
  <c r="Q107" i="39"/>
  <c r="R107" i="39" s="1" a="1"/>
  <c r="R107" i="39" s="1"/>
  <c r="V107" i="39" s="1"/>
  <c r="Q106" i="39"/>
  <c r="Q105" i="39"/>
  <c r="R105" i="39" s="1" a="1"/>
  <c r="R105" i="39" s="1"/>
  <c r="V105" i="39" s="1"/>
  <c r="Q104" i="39"/>
  <c r="R104" i="39" s="1" a="1"/>
  <c r="R104" i="39" s="1"/>
  <c r="V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E101" i="39"/>
  <c r="Q100" i="39"/>
  <c r="Q99" i="39"/>
  <c r="Q98" i="39"/>
  <c r="R98" i="39" s="1" a="1"/>
  <c r="R98" i="39" s="1"/>
  <c r="V98" i="39" s="1"/>
  <c r="Q97" i="39"/>
  <c r="R97" i="39" s="1" a="1"/>
  <c r="R97" i="39" s="1"/>
  <c r="V97" i="39" s="1"/>
  <c r="Q96" i="39"/>
  <c r="R96" i="39" s="1" a="1"/>
  <c r="R96" i="39" s="1"/>
  <c r="V96" i="39" s="1"/>
  <c r="Q95" i="39"/>
  <c r="R95" i="39" s="1" a="1"/>
  <c r="R95" i="39" s="1"/>
  <c r="V95" i="39" s="1"/>
  <c r="Q94" i="39"/>
  <c r="Q93" i="39"/>
  <c r="R93" i="39" s="1" a="1"/>
  <c r="R93" i="39" s="1"/>
  <c r="V93" i="39" s="1"/>
  <c r="Q92" i="39"/>
  <c r="R92" i="39" s="1" a="1"/>
  <c r="R92" i="39" s="1"/>
  <c r="V92" i="39" s="1"/>
  <c r="R91" i="39" a="1"/>
  <c r="R91" i="39" s="1"/>
  <c r="V91" i="39" s="1"/>
  <c r="Q91" i="39"/>
  <c r="E91" i="39"/>
  <c r="F91" i="39" s="1" a="1"/>
  <c r="F91" i="39" s="1"/>
  <c r="J91" i="39" s="1"/>
  <c r="Q90" i="39"/>
  <c r="R90" i="39" s="1" a="1"/>
  <c r="R90" i="39" s="1"/>
  <c r="V90" i="39" s="1"/>
  <c r="R89" i="39"/>
  <c r="V89" i="39" s="1"/>
  <c r="Q89" i="39"/>
  <c r="R89" i="39" s="1" a="1"/>
  <c r="Q88" i="39"/>
  <c r="E88" i="39"/>
  <c r="Q87" i="39"/>
  <c r="R87" i="39" s="1" a="1"/>
  <c r="R87" i="39" s="1"/>
  <c r="V87" i="39" s="1"/>
  <c r="Q86" i="39"/>
  <c r="R86" i="39" s="1" a="1"/>
  <c r="R86" i="39" s="1"/>
  <c r="V86" i="39" s="1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2" i="39"/>
  <c r="E82" i="39"/>
  <c r="Q81" i="39"/>
  <c r="R81" i="39" s="1" a="1"/>
  <c r="R81" i="39" s="1"/>
  <c r="V81" i="39" s="1"/>
  <c r="Q80" i="39"/>
  <c r="R80" i="39" s="1" a="1"/>
  <c r="R80" i="39" s="1"/>
  <c r="V80" i="39" s="1"/>
  <c r="Q79" i="39"/>
  <c r="R79" i="39" s="1" a="1"/>
  <c r="R79" i="39" s="1"/>
  <c r="V79" i="39" s="1"/>
  <c r="Q78" i="39"/>
  <c r="R78" i="39" s="1" a="1"/>
  <c r="R78" i="39" s="1"/>
  <c r="V78" i="39" s="1"/>
  <c r="R77" i="39"/>
  <c r="V77" i="39" s="1"/>
  <c r="Q77" i="39"/>
  <c r="R77" i="39" s="1" a="1"/>
  <c r="Q76" i="39"/>
  <c r="Q75" i="39"/>
  <c r="Q74" i="39"/>
  <c r="Q73" i="39"/>
  <c r="R73" i="39" s="1" a="1"/>
  <c r="R73" i="39" s="1"/>
  <c r="V73" i="39" s="1"/>
  <c r="E73" i="39"/>
  <c r="Q72" i="39"/>
  <c r="R72" i="39" s="1" a="1"/>
  <c r="R72" i="39" s="1"/>
  <c r="V72" i="39" s="1"/>
  <c r="Q71" i="39"/>
  <c r="Q70" i="39"/>
  <c r="Q69" i="39"/>
  <c r="Q68" i="39"/>
  <c r="R68" i="39" s="1" a="1"/>
  <c r="R68" i="39" s="1"/>
  <c r="V68" i="39" s="1"/>
  <c r="Q67" i="39"/>
  <c r="R67" i="39" s="1" a="1"/>
  <c r="R67" i="39" s="1"/>
  <c r="V67" i="39" s="1"/>
  <c r="Q66" i="39"/>
  <c r="Q65" i="39"/>
  <c r="R65" i="39" s="1" a="1"/>
  <c r="R65" i="39" s="1"/>
  <c r="V65" i="39" s="1"/>
  <c r="E65" i="39"/>
  <c r="Q64" i="39"/>
  <c r="Q63" i="39"/>
  <c r="R63" i="39" s="1" a="1"/>
  <c r="R63" i="39" s="1"/>
  <c r="V63" i="39" s="1"/>
  <c r="Q62" i="39"/>
  <c r="R62" i="39" s="1" a="1"/>
  <c r="R62" i="39" s="1"/>
  <c r="V62" i="39" s="1"/>
  <c r="Q61" i="39"/>
  <c r="Q60" i="39"/>
  <c r="Q58" i="39"/>
  <c r="E58" i="39"/>
  <c r="F58" i="39" s="1" a="1"/>
  <c r="F58" i="39" s="1"/>
  <c r="J58" i="39" s="1"/>
  <c r="Q57" i="39"/>
  <c r="R57" i="39" s="1" a="1"/>
  <c r="R57" i="39" s="1"/>
  <c r="V57" i="39" s="1"/>
  <c r="Q56" i="39"/>
  <c r="R56" i="39" s="1" a="1"/>
  <c r="R56" i="39" s="1"/>
  <c r="V56" i="39" s="1"/>
  <c r="Q55" i="39"/>
  <c r="Q54" i="39"/>
  <c r="Q52" i="39"/>
  <c r="E52" i="39"/>
  <c r="F52" i="39" s="1" a="1"/>
  <c r="F52" i="39" s="1"/>
  <c r="J52" i="39" s="1"/>
  <c r="Q51" i="39"/>
  <c r="R51" i="39" s="1" a="1"/>
  <c r="R51" i="39" s="1"/>
  <c r="V51" i="39" s="1"/>
  <c r="Q50" i="39"/>
  <c r="R50" i="39" s="1" a="1"/>
  <c r="R50" i="39" s="1"/>
  <c r="V50" i="39" s="1"/>
  <c r="Q49" i="39"/>
  <c r="Q48" i="39"/>
  <c r="Q46" i="39"/>
  <c r="Q45" i="39"/>
  <c r="R45" i="39" s="1" a="1"/>
  <c r="R45" i="39" s="1"/>
  <c r="V45" i="39" s="1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Q38" i="39"/>
  <c r="R38" i="39" s="1" a="1"/>
  <c r="R38" i="39" s="1"/>
  <c r="V38" i="39" s="1"/>
  <c r="Q37" i="39"/>
  <c r="E37" i="39"/>
  <c r="Q36" i="39"/>
  <c r="E35" i="39"/>
  <c r="Q34" i="39"/>
  <c r="Q32" i="39"/>
  <c r="R32" i="39" s="1" a="1"/>
  <c r="R32" i="39" s="1"/>
  <c r="V32" i="39" s="1"/>
  <c r="Q31" i="39"/>
  <c r="R31" i="39" s="1" a="1"/>
  <c r="R31" i="39" s="1"/>
  <c r="V31" i="39" s="1"/>
  <c r="Q30" i="39"/>
  <c r="Q29" i="39"/>
  <c r="R29" i="39" s="1" a="1"/>
  <c r="R29" i="39" s="1"/>
  <c r="V29" i="39" s="1"/>
  <c r="Q28" i="39"/>
  <c r="E28" i="39"/>
  <c r="F28" i="39" s="1" a="1"/>
  <c r="F28" i="39" s="1"/>
  <c r="J28" i="39" s="1"/>
  <c r="Q27" i="39"/>
  <c r="R27" i="39" s="1" a="1"/>
  <c r="R27" i="39" s="1"/>
  <c r="V27" i="39" s="1"/>
  <c r="Q26" i="39"/>
  <c r="R26" i="39" s="1" a="1"/>
  <c r="R26" i="39" s="1"/>
  <c r="V26" i="39" s="1"/>
  <c r="Q25" i="39"/>
  <c r="Q24" i="39"/>
  <c r="Q23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Q16" i="39"/>
  <c r="Q14" i="39"/>
  <c r="Q13" i="39"/>
  <c r="R13" i="39" s="1" a="1"/>
  <c r="R13" i="39" s="1"/>
  <c r="V13" i="39" s="1"/>
  <c r="Q12" i="39"/>
  <c r="Q11" i="39"/>
  <c r="Q10" i="39"/>
  <c r="Q9" i="39"/>
  <c r="Q8" i="39"/>
  <c r="Q7" i="39"/>
  <c r="R7" i="39" s="1" a="1"/>
  <c r="R7" i="39" s="1"/>
  <c r="V7" i="39" s="1"/>
  <c r="Q6" i="39"/>
  <c r="Q5" i="39"/>
  <c r="E5" i="39"/>
  <c r="Q4" i="39"/>
  <c r="Q3" i="39"/>
  <c r="Q2" i="39"/>
  <c r="T188" i="39" l="1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R64" i="39" a="1"/>
  <c r="R64" i="39" s="1"/>
  <c r="V64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V2" i="39" l="1"/>
  <c r="R99" i="39" a="1"/>
  <c r="R99" i="39" s="1"/>
  <c r="R101" i="39" a="1"/>
  <c r="R101" i="39" s="1"/>
  <c r="F101" i="39" a="1"/>
  <c r="F101" i="39" s="1"/>
  <c r="F138" i="39" a="1"/>
  <c r="F138" i="39" s="1"/>
  <c r="F81" i="39" a="1"/>
  <c r="F81" i="39" s="1"/>
  <c r="F75" i="39" a="1"/>
  <c r="F75" i="39" s="1"/>
  <c r="F35" i="39" a="1"/>
  <c r="F35" i="39" s="1"/>
  <c r="F104" i="39" a="1"/>
  <c r="F104" i="39" s="1"/>
  <c r="H202" i="39"/>
  <c r="F155" i="39" a="1"/>
  <c r="F155" i="39" s="1"/>
  <c r="F86" i="39" a="1"/>
  <c r="F86" i="39" s="1"/>
  <c r="F15" i="39" a="1"/>
  <c r="F15" i="39" s="1"/>
  <c r="F38" i="39" a="1"/>
  <c r="F38" i="39" s="1"/>
  <c r="F3" i="39" a="1"/>
  <c r="F3" i="39" s="1"/>
  <c r="F62" i="39" a="1"/>
  <c r="F62" i="39" s="1"/>
  <c r="H182" i="39"/>
  <c r="H174" i="39"/>
  <c r="H220" i="39"/>
  <c r="H170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W12" i="36" l="1"/>
  <c r="E7" i="40"/>
  <c r="H7" i="40"/>
  <c r="X10" i="36"/>
  <c r="E5" i="40"/>
  <c r="W5" i="36"/>
  <c r="Y5" i="36"/>
  <c r="E6" i="40"/>
  <c r="X6" i="36"/>
  <c r="C5" i="40"/>
  <c r="C7" i="40"/>
  <c r="W9" i="36"/>
  <c r="Y9" i="36"/>
  <c r="B6" i="40"/>
  <c r="A7" i="40"/>
  <c r="W13" i="36"/>
  <c r="Y13" i="36"/>
  <c r="Y6" i="36"/>
  <c r="X11" i="36"/>
  <c r="X4" i="36"/>
  <c r="X8" i="36"/>
  <c r="X7" i="36"/>
  <c r="Y10" i="36"/>
  <c r="Y7" i="36"/>
  <c r="X12" i="36"/>
  <c r="A6" i="40"/>
  <c r="C6" i="40"/>
  <c r="A5" i="40"/>
  <c r="Y11" i="36"/>
  <c r="F7" i="40"/>
  <c r="G7" i="40" s="1"/>
  <c r="W2" i="36"/>
  <c r="D7" i="40"/>
  <c r="X5" i="36"/>
  <c r="W6" i="36"/>
  <c r="W3" i="36"/>
  <c r="W8" i="36"/>
  <c r="B5" i="40"/>
  <c r="D5" i="40"/>
  <c r="Y4" i="36"/>
  <c r="X9" i="36"/>
  <c r="W10" i="36"/>
  <c r="W7" i="36"/>
  <c r="B7" i="40"/>
  <c r="Y8" i="36"/>
  <c r="X13" i="36"/>
  <c r="D6" i="40"/>
  <c r="W11" i="36"/>
  <c r="W4" i="36"/>
  <c r="Y12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2" i="36"/>
  <c r="P8" i="36"/>
  <c r="P4" i="36"/>
  <c r="B3" i="40"/>
  <c r="P10" i="36"/>
  <c r="P6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7" i="1" l="1"/>
  <c r="F148" i="1"/>
  <c r="F150" i="1"/>
  <c r="F142" i="48"/>
  <c r="F154" i="48"/>
  <c r="F143" i="48"/>
  <c r="F144" i="48"/>
  <c r="F156" i="48"/>
  <c r="F145" i="48"/>
  <c r="F157" i="48"/>
  <c r="F134" i="48"/>
  <c r="F146" i="48"/>
  <c r="F135" i="48"/>
  <c r="F147" i="48"/>
  <c r="F136" i="48"/>
  <c r="F148" i="48"/>
  <c r="F137" i="48"/>
  <c r="F149" i="48"/>
  <c r="F155" i="48"/>
  <c r="F138" i="48"/>
  <c r="F150" i="48"/>
  <c r="F139" i="48"/>
  <c r="F151" i="48"/>
  <c r="F153" i="48"/>
  <c r="F140" i="48"/>
  <c r="F152" i="48"/>
  <c r="F141" i="48"/>
  <c r="G150" i="1"/>
  <c r="G150" i="39"/>
  <c r="G168" i="1"/>
  <c r="G168" i="39"/>
  <c r="G147" i="1"/>
  <c r="G147" i="39"/>
  <c r="G167" i="1"/>
  <c r="G167" i="39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4" i="40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3" i="40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53" i="48" l="1"/>
  <c r="S153" i="39"/>
  <c r="G146" i="48"/>
  <c r="S146" i="39"/>
  <c r="G151" i="48"/>
  <c r="S151" i="39"/>
  <c r="G134" i="48"/>
  <c r="S134" i="39"/>
  <c r="G139" i="48"/>
  <c r="S139" i="39"/>
  <c r="G157" i="48"/>
  <c r="S157" i="39"/>
  <c r="G150" i="48"/>
  <c r="S150" i="39"/>
  <c r="G145" i="48"/>
  <c r="S145" i="39"/>
  <c r="G138" i="48"/>
  <c r="S138" i="39"/>
  <c r="G156" i="48"/>
  <c r="S156" i="39"/>
  <c r="G155" i="48"/>
  <c r="S155" i="39"/>
  <c r="G144" i="48"/>
  <c r="S144" i="39"/>
  <c r="G149" i="48"/>
  <c r="S149" i="39"/>
  <c r="G143" i="48"/>
  <c r="S143" i="39"/>
  <c r="G137" i="48"/>
  <c r="S137" i="39"/>
  <c r="G154" i="48"/>
  <c r="S154" i="39"/>
  <c r="G148" i="48"/>
  <c r="S148" i="39"/>
  <c r="G142" i="48"/>
  <c r="S142" i="39"/>
  <c r="G141" i="48"/>
  <c r="S141" i="39"/>
  <c r="G136" i="48"/>
  <c r="S136" i="39"/>
  <c r="G152" i="48"/>
  <c r="S152" i="39"/>
  <c r="G147" i="48"/>
  <c r="S147" i="39"/>
  <c r="G140" i="48"/>
  <c r="S140" i="39"/>
  <c r="G135" i="48"/>
  <c r="S135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39"/>
  <c r="F2" i="40" s="1"/>
  <c r="G65" i="1"/>
  <c r="G65" i="39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S101" i="39"/>
  <c r="F5" i="40" s="1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S99" i="39"/>
  <c r="F6" i="40" s="1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40" i="1"/>
  <c r="G11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29" i="1"/>
  <c r="G108" i="1"/>
  <c r="G84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118" i="1"/>
  <c r="G134" i="1"/>
  <c r="G97" i="1"/>
  <c r="G87" i="1"/>
  <c r="G152" i="1"/>
  <c r="G31" i="1"/>
  <c r="G13" i="1"/>
  <c r="G89" i="1"/>
  <c r="G111" i="1"/>
  <c r="G115" i="1"/>
  <c r="G131" i="1"/>
  <c r="G64" i="1"/>
  <c r="G105" i="1"/>
  <c r="G40" i="1"/>
  <c r="G103" i="1"/>
  <c r="G69" i="1" l="1"/>
  <c r="G16" i="1"/>
  <c r="G58" i="1"/>
  <c r="G10" i="1"/>
  <c r="G61" i="1" l="1"/>
  <c r="G17" i="1"/>
  <c r="G63" i="1"/>
  <c r="G78" i="1"/>
  <c r="G54" i="48" l="1"/>
  <c r="G27" i="48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G8" i="1" l="1"/>
  <c r="G18" i="1"/>
  <c r="G122" i="1"/>
  <c r="G113" i="1" l="1"/>
  <c r="G72" i="1"/>
  <c r="G33" i="1"/>
  <c r="H6" i="39" l="1"/>
  <c r="I16" i="39"/>
  <c r="H16" i="39"/>
  <c r="I24" i="39"/>
  <c r="H24" i="39"/>
  <c r="I115" i="39" l="1"/>
  <c r="H115" i="39"/>
  <c r="H69" i="39"/>
  <c r="I69" i="39"/>
  <c r="I118" i="39"/>
  <c r="H118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H99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H138" i="39"/>
  <c r="I141" i="39"/>
  <c r="H141" i="39"/>
  <c r="H83" i="39"/>
  <c r="I83" i="39"/>
  <c r="I74" i="39"/>
  <c r="H74" i="39"/>
  <c r="I123" i="39"/>
  <c r="H123" i="39"/>
  <c r="I150" i="39"/>
  <c r="H150" i="39"/>
  <c r="H104" i="39"/>
  <c r="H153" i="39"/>
  <c r="H95" i="39"/>
  <c r="I95" i="39"/>
  <c r="I144" i="39"/>
  <c r="H144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I70" i="39"/>
  <c r="H70" i="39"/>
  <c r="H107" i="39"/>
  <c r="I107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H3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H101" i="48" l="1"/>
  <c r="G101" i="48" s="1"/>
  <c r="H99" i="48"/>
  <c r="G99" i="48" s="1"/>
  <c r="E3" i="36" s="1"/>
  <c r="V99" i="39" l="1"/>
  <c r="H6" i="40"/>
  <c r="V101" i="39"/>
  <c r="H5" i="40"/>
  <c r="Y2" i="36" l="1"/>
  <c r="T101" i="39"/>
  <c r="G5" i="40" s="1"/>
  <c r="U101" i="39"/>
  <c r="X2" i="36" s="1"/>
  <c r="Y3" i="36"/>
  <c r="U99" i="39"/>
  <c r="X3" i="36" s="1"/>
  <c r="T99" i="39"/>
  <c r="G6" i="40" s="1"/>
  <c r="H62" i="1"/>
  <c r="G62" i="1" s="1"/>
  <c r="H104" i="1"/>
  <c r="H6" i="1"/>
  <c r="H15" i="1"/>
  <c r="H127" i="1"/>
  <c r="H156" i="1"/>
  <c r="H35" i="1"/>
  <c r="H99" i="1"/>
  <c r="H38" i="1"/>
  <c r="G38" i="1" s="1"/>
  <c r="H102" i="1"/>
  <c r="H138" i="1"/>
  <c r="H125" i="1"/>
  <c r="H153" i="1"/>
  <c r="H3" i="1"/>
  <c r="H101" i="1"/>
  <c r="G101" i="1" s="1"/>
  <c r="H148" i="1"/>
  <c r="H75" i="1"/>
  <c r="H81" i="1"/>
  <c r="H155" i="1"/>
  <c r="H86" i="1"/>
  <c r="J125" i="39" l="1"/>
  <c r="G125" i="1"/>
  <c r="J156" i="39"/>
  <c r="G156" i="1"/>
  <c r="J86" i="39"/>
  <c r="I86" i="39" s="1"/>
  <c r="G86" i="1"/>
  <c r="J81" i="39"/>
  <c r="I81" i="39" s="1"/>
  <c r="G81" i="1"/>
  <c r="J75" i="39"/>
  <c r="G75" i="1"/>
  <c r="J127" i="39"/>
  <c r="G127" i="1"/>
  <c r="J15" i="39"/>
  <c r="I15" i="39" s="1"/>
  <c r="G15" i="1"/>
  <c r="J148" i="39"/>
  <c r="G148" i="1"/>
  <c r="J6" i="39"/>
  <c r="G6" i="1"/>
  <c r="J104" i="39"/>
  <c r="I104" i="39" s="1"/>
  <c r="G104" i="1"/>
  <c r="J3" i="39"/>
  <c r="G3" i="1"/>
  <c r="B3" i="36" s="1"/>
  <c r="J153" i="39"/>
  <c r="I153" i="39" s="1"/>
  <c r="G153" i="1"/>
  <c r="J138" i="39"/>
  <c r="I138" i="39" s="1"/>
  <c r="G138" i="1"/>
  <c r="J102" i="39"/>
  <c r="I102" i="39" s="1"/>
  <c r="G102" i="1"/>
  <c r="Z28" i="36"/>
  <c r="Y28" i="36"/>
  <c r="W28" i="36"/>
  <c r="V28" i="36"/>
  <c r="U28" i="36"/>
  <c r="T28" i="36"/>
  <c r="S28" i="36"/>
  <c r="X28" i="36"/>
  <c r="R28" i="36"/>
  <c r="Q28" i="36"/>
  <c r="P28" i="36"/>
  <c r="O28" i="36"/>
  <c r="J99" i="39"/>
  <c r="G99" i="1"/>
  <c r="K3" i="36"/>
  <c r="J155" i="39"/>
  <c r="I155" i="39" s="1"/>
  <c r="G155" i="1"/>
  <c r="J35" i="39"/>
  <c r="G35" i="1"/>
  <c r="J62" i="39"/>
  <c r="H3" i="40"/>
  <c r="J101" i="39"/>
  <c r="H4" i="40"/>
  <c r="H2" i="40"/>
  <c r="J38" i="39"/>
  <c r="R3" i="36" l="1"/>
  <c r="I62" i="39"/>
  <c r="Q3" i="36" s="1"/>
  <c r="H62" i="39"/>
  <c r="G3" i="40" s="1"/>
  <c r="R9" i="36"/>
  <c r="I127" i="39"/>
  <c r="Q9" i="36" s="1"/>
  <c r="R7" i="36"/>
  <c r="I35" i="39"/>
  <c r="Q7" i="36" s="1"/>
  <c r="R13" i="36"/>
  <c r="I3" i="39"/>
  <c r="Q13" i="36" s="1"/>
  <c r="R11" i="36"/>
  <c r="I75" i="39"/>
  <c r="Q11" i="36" s="1"/>
  <c r="R5" i="36"/>
  <c r="I99" i="39"/>
  <c r="Q5" i="36" s="1"/>
  <c r="R10" i="36"/>
  <c r="I6" i="39"/>
  <c r="Q10" i="36" s="1"/>
  <c r="R2" i="36"/>
  <c r="H38" i="39"/>
  <c r="G2" i="40" s="1"/>
  <c r="H3" i="36" s="1"/>
  <c r="I38" i="39"/>
  <c r="Q2" i="36" s="1"/>
  <c r="R12" i="36"/>
  <c r="I148" i="39"/>
  <c r="Q12" i="36" s="1"/>
  <c r="R6" i="36"/>
  <c r="I156" i="39"/>
  <c r="Q6" i="36" s="1"/>
  <c r="R4" i="36"/>
  <c r="I101" i="39"/>
  <c r="Q4" i="36" s="1"/>
  <c r="H101" i="39"/>
  <c r="G4" i="40" s="1"/>
  <c r="R8" i="36"/>
  <c r="I125" i="39"/>
  <c r="Q8" i="36" s="1"/>
  <c r="M28" i="36" l="1"/>
  <c r="L28" i="36"/>
  <c r="K28" i="36"/>
  <c r="J28" i="36"/>
  <c r="I28" i="36"/>
  <c r="H28" i="36"/>
  <c r="E28" i="36"/>
  <c r="D28" i="36"/>
  <c r="B28" i="36"/>
  <c r="G28" i="36"/>
  <c r="F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<sst xmlns="http://schemas.openxmlformats.org/spreadsheetml/2006/main" count="11346" uniqueCount="1983">
  <si>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</si>
  <si>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</si>
  <si>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</si>
  <si>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</si>
  <si>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</si>
  <si>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</si>
  <si>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</si>
  <si>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</si>
  <si>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</si>
  <si>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</si>
  <si>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</si>
  <si>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</si>
  <si>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</si>
  <si>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</si>
  <si>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</si>
  <si>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</si>
  <si>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</si>
  <si>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</si>
  <si>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</si>
  <si>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</si>
  <si>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</si>
  <si>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</si>
  <si>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</si>
  <si>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</si>
  <si>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</si>
  <si>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</si>
  <si>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</si>
  <si>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</si>
  <si>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</si>
  <si>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</si>
  <si>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</si>
  <si>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</si>
  <si>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</si>
  <si>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</si>
  <si>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</si>
  <si>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</si>
  <si>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</si>
  <si>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</si>
  <si>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</si>
  <si>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</si>
  <si>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</si>
  <si>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</si>
  <si>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</si>
  <si>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</si>
  <si>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</si>
  <si>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</si>
  <si>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</si>
  <si>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</si>
  <si>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</si>
  <si>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</si>
  <si>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</si>
  <si>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</si>
  <si>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</si>
  <si>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</si>
  <si>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</si>
  <si>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</si>
  <si>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</si>
  <si>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</si>
  <si>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</si>
  <si>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</si>
  <si>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</si>
  <si>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</si>
  <si>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</si>
  <si>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</si>
  <si>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</si>
  <si>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</si>
  <si>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</si>
  <si>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</si>
  <si>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</si>
  <si>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</si>
  <si>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</si>
  <si>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</si>
  <si>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</si>
  <si>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</si>
  <si>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</si>
  <si>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</si>
  <si>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</si>
  <si>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</si>
  <si>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</si>
  <si>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</si>
  <si>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</si>
  <si>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</si>
  <si>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</si>
  <si>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</si>
  <si>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</si>
  <si>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</si>
  <si>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</si>
  <si>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</si>
  <si>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</si>
  <si>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</si>
  <si>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</si>
  <si>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</si>
  <si>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</si>
  <si>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</si>
  <si>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</si>
  <si>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</si>
  <si>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</si>
  <si>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</si>
  <si>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</si>
  <si>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</si>
  <si>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</si>
  <si>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</si>
  <si>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</si>
  <si>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</si>
  <si>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</si>
  <si>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</si>
  <si>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</si>
  <si>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</si>
  <si>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</si>
  <si>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</si>
  <si>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</si>
  <si>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</si>
  <si>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</si>
  <si>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</si>
  <si>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</si>
  <si>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</si>
  <si>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</si>
  <si>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</si>
  <si>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</si>
  <si>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</si>
  <si>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</si>
  <si>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</si>
  <si>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</si>
  <si>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</si>
  <si>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</si>
  <si>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</si>
  <si>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</si>
  <si>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</si>
  <si>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</si>
  <si>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</si>
  <si>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</si>
  <si>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</si>
  <si>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</si>
  <si>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</si>
  <si>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</si>
  <si>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</si>
  <si>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</si>
  <si>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</si>
  <si>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</si>
  <si>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</si>
  <si>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</si>
  <si>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</si>
  <si>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</si>
  <si>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</si>
  <si>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</si>
  <si>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</si>
  <si>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</si>
  <si>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</si>
  <si>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</si>
  <si>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</si>
  <si>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</si>
  <si>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</si>
  <si>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</si>
  <si>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</si>
  <si>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</si>
  <si>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</si>
  <si>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</si>
  <si>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</si>
  <si>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</si>
  <si>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</si>
  <si>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</si>
  <si>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</si>
  <si>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</si>
  <si>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</si>
  <si>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</si>
  <si>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</si>
  <si>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</si>
  <si>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</si>
  <si>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</si>
  <si>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</si>
  <si>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</si>
  <si>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</si>
  <si>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</si>
  <si>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</si>
  <si>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</si>
  <si>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</si>
  <si>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</si>
  <si>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</si>
  <si>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</si>
  <si>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</si>
  <si>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</si>
  <si>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</si>
  <si>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</si>
  <si>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</si>
  <si>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</si>
  <si>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</si>
  <si>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</si>
  <si>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</si>
  <si>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</si>
  <si>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</si>
  <si>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</si>
  <si>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</si>
  <si>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</si>
  <si>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</si>
  <si>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</si>
  <si>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</si>
  <si>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</si>
  <si>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</si>
  <si>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</si>
  <si>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</si>
  <si>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</si>
  <si>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</si>
  <si>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</si>
  <si>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</si>
  <si>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</si>
  <si>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</si>
  <si>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</si>
  <si>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</si>
  <si>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</si>
  <si>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</si>
  <si>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</si>
  <si>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</si>
  <si>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</si>
  <si>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</si>
  <si>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</si>
  <si>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</si>
  <si>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</si>
  <si>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</si>
  <si>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</si>
  <si>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</si>
  <si>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</si>
  <si>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</si>
  <si>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</si>
  <si>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</si>
  <si>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</si>
  <si>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</si>
  <si>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</si>
  <si>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</si>
  <si>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</si>
  <si>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</si>
  <si>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</si>
  <si>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</si>
  <si>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</si>
  <si>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</si>
  <si>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</si>
  <si>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</si>
  <si>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</si>
  <si>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</si>
  <si>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</si>
  <si>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</si>
  <si>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</si>
  <si>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</si>
  <si>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0.85%</t>
  </si>
  <si>
    <t>0.71%</t>
  </si>
  <si>
    <t>1.00%</t>
  </si>
  <si>
    <t>0.99%</t>
  </si>
  <si>
    <t>0.65%</t>
  </si>
  <si>
    <t>0.01%</t>
  </si>
  <si>
    <t>0.47%</t>
  </si>
  <si>
    <t>0.10%</t>
  </si>
  <si>
    <t>0.56%</t>
  </si>
  <si>
    <t>0.38%</t>
  </si>
  <si>
    <t>0.66%</t>
  </si>
  <si>
    <t>1.18%</t>
  </si>
  <si>
    <t>0.64%</t>
  </si>
  <si>
    <t>2.17%</t>
  </si>
  <si>
    <t>3.41%</t>
  </si>
  <si>
    <t>1.28%</t>
  </si>
  <si>
    <t>0.05%</t>
  </si>
  <si>
    <t>1.44%</t>
  </si>
  <si>
    <t>2.42%</t>
  </si>
  <si>
    <t>2.10%</t>
  </si>
  <si>
    <t>3.30%</t>
  </si>
  <si>
    <t>1.83%</t>
  </si>
  <si>
    <t>2.46%</t>
  </si>
  <si>
    <t>0.35%</t>
  </si>
  <si>
    <t>2.93%</t>
  </si>
  <si>
    <t>0.54%</t>
  </si>
  <si>
    <t>0.44%</t>
  </si>
  <si>
    <t>0.83%</t>
  </si>
  <si>
    <t>0.74%</t>
  </si>
  <si>
    <t>1.05%</t>
  </si>
  <si>
    <t>0.86%</t>
  </si>
  <si>
    <t>0.61%</t>
  </si>
  <si>
    <t>0.45%</t>
  </si>
  <si>
    <t>0.67%</t>
  </si>
  <si>
    <t>0.93%</t>
  </si>
  <si>
    <t>0.15%</t>
  </si>
  <si>
    <t>0.31%</t>
  </si>
  <si>
    <t>0.16%</t>
  </si>
  <si>
    <t>0.29%</t>
  </si>
  <si>
    <t>0.24%</t>
  </si>
  <si>
    <t>1.09%</t>
  </si>
  <si>
    <t>3.60%</t>
  </si>
  <si>
    <t>3.01%</t>
  </si>
  <si>
    <t>2.12%</t>
  </si>
  <si>
    <t>1.29%</t>
  </si>
  <si>
    <t>3.52%</t>
  </si>
  <si>
    <t>5.50%</t>
  </si>
  <si>
    <t>5.15%</t>
  </si>
  <si>
    <t>8.21%</t>
  </si>
  <si>
    <t>7.80%</t>
  </si>
  <si>
    <t>0.37%</t>
  </si>
  <si>
    <t>12.17%</t>
  </si>
  <si>
    <t>3.75%</t>
  </si>
  <si>
    <t>1.56%</t>
  </si>
  <si>
    <t>25.31%</t>
  </si>
  <si>
    <t>36.99%</t>
  </si>
  <si>
    <t>3.94%</t>
  </si>
  <si>
    <t>50.23%</t>
  </si>
  <si>
    <t>21.54%</t>
  </si>
  <si>
    <t>15.38%</t>
  </si>
  <si>
    <t>Full P/L</t>
  </si>
  <si>
    <t>WIN</t>
  </si>
  <si>
    <t>Aadil Bedi</t>
  </si>
  <si>
    <t>Abhinav Lohan</t>
  </si>
  <si>
    <t>1.07%</t>
  </si>
  <si>
    <t>Adri Arnaus</t>
  </si>
  <si>
    <t>1.10%</t>
  </si>
  <si>
    <t>Ajeetesh Sandhu</t>
  </si>
  <si>
    <t>Akshay Sharma</t>
  </si>
  <si>
    <t>Albert Boneta</t>
  </si>
  <si>
    <t>0.59%</t>
  </si>
  <si>
    <t>Alex Maguire</t>
  </si>
  <si>
    <t>Alexander Settemsdal</t>
  </si>
  <si>
    <t>0.02%</t>
  </si>
  <si>
    <t>Alfie Plant</t>
  </si>
  <si>
    <t>0.26%</t>
  </si>
  <si>
    <t>Amardeep Malik</t>
  </si>
  <si>
    <t>0.08%</t>
  </si>
  <si>
    <t>Andreas Halvorsen</t>
  </si>
  <si>
    <t>2.32%</t>
  </si>
  <si>
    <t>Angad Cheema</t>
  </si>
  <si>
    <t>0.68%</t>
  </si>
  <si>
    <t>Anshul Kabthiyal</t>
  </si>
  <si>
    <t>Anton Albers</t>
  </si>
  <si>
    <t>Arjun Prasad</t>
  </si>
  <si>
    <t>0.14%</t>
  </si>
  <si>
    <t>Arjun Sharma</t>
  </si>
  <si>
    <t>Aron Zemmer</t>
  </si>
  <si>
    <t>0.28%</t>
  </si>
  <si>
    <t>Aryan Roopa Anand</t>
  </si>
  <si>
    <t>Ayden Knight</t>
  </si>
  <si>
    <t>0.00%</t>
  </si>
  <si>
    <t>Aymeric Laussot</t>
  </si>
  <si>
    <t>0.03%</t>
  </si>
  <si>
    <t>Badal Hossain</t>
  </si>
  <si>
    <t>Bastien Amat</t>
  </si>
  <si>
    <t>Ben Sigel</t>
  </si>
  <si>
    <t>Ben Stow</t>
  </si>
  <si>
    <t>0.17%</t>
  </si>
  <si>
    <t>Bradley Bawden</t>
  </si>
  <si>
    <t>C. Muniyappa</t>
  </si>
  <si>
    <t>Callan Barrow</t>
  </si>
  <si>
    <t>Calum Fyfe</t>
  </si>
  <si>
    <t>Cedric Gugler</t>
  </si>
  <si>
    <t>0.12%</t>
  </si>
  <si>
    <t>Chase Hanna</t>
  </si>
  <si>
    <t>Christian Jacobsen</t>
  </si>
  <si>
    <t>Christofer Rahm</t>
  </si>
  <si>
    <t>Craig Howie</t>
  </si>
  <si>
    <t>0.19%</t>
  </si>
  <si>
    <t>Daan Huizing</t>
  </si>
  <si>
    <t>2.06%</t>
  </si>
  <si>
    <t>Daniel Young</t>
  </si>
  <si>
    <t>David Horsey</t>
  </si>
  <si>
    <t>1.57%</t>
  </si>
  <si>
    <t>David Law</t>
  </si>
  <si>
    <t>Dhruv Sheoran</t>
  </si>
  <si>
    <t>Eddie Pepperell</t>
  </si>
  <si>
    <t>3.76%</t>
  </si>
  <si>
    <t>Enrico Di Nitto</t>
  </si>
  <si>
    <t>0.04%</t>
  </si>
  <si>
    <t>Euan Walker</t>
  </si>
  <si>
    <t>1.49%</t>
  </si>
  <si>
    <t>Felix Mory</t>
  </si>
  <si>
    <t>Frank Kennedy</t>
  </si>
  <si>
    <t>Gaganjeet Bhullar</t>
  </si>
  <si>
    <t>2.91%</t>
  </si>
  <si>
    <t>Gaurav Pratap Singh</t>
  </si>
  <si>
    <t>George Bloor</t>
  </si>
  <si>
    <t>Gregor Graham</t>
  </si>
  <si>
    <t>Harendra Gupta</t>
  </si>
  <si>
    <t>Harshjeet Singh Sethie</t>
  </si>
  <si>
    <t>Hayden Hopewell</t>
  </si>
  <si>
    <t>0.20%</t>
  </si>
  <si>
    <t>Haydn Barron</t>
  </si>
  <si>
    <t>Henric Sturehed</t>
  </si>
  <si>
    <t>0.07%</t>
  </si>
  <si>
    <t>Herman Wibe Sekne</t>
  </si>
  <si>
    <t>Honey Baisoya</t>
  </si>
  <si>
    <t>0.22%</t>
  </si>
  <si>
    <t>I.L. Aalaap</t>
  </si>
  <si>
    <t>Ilirian Zalli</t>
  </si>
  <si>
    <t>Jack Davidson</t>
  </si>
  <si>
    <t>Jairaj Singh Sandhu</t>
  </si>
  <si>
    <t>Jamal Hossain</t>
  </si>
  <si>
    <t>James Ashfield</t>
  </si>
  <si>
    <t>0.21%</t>
  </si>
  <si>
    <t>Jamie Rutherford</t>
  </si>
  <si>
    <t>Jean Bekirian</t>
  </si>
  <si>
    <t>0.40%</t>
  </si>
  <si>
    <t>Jeremy Freiburghaus</t>
  </si>
  <si>
    <t>0.13%</t>
  </si>
  <si>
    <t>Jesper Sandborg</t>
  </si>
  <si>
    <t>Jiri Zuska</t>
  </si>
  <si>
    <t>Joachim B. Hansen</t>
  </si>
  <si>
    <t>John Axelsen</t>
  </si>
  <si>
    <t>Joshua Berry</t>
  </si>
  <si>
    <t>0.50%</t>
  </si>
  <si>
    <t>Joshua Grenville-Wood</t>
  </si>
  <si>
    <t>Julian Perico</t>
  </si>
  <si>
    <t>K. Prabagaran</t>
  </si>
  <si>
    <t>Kapil Kumar</t>
  </si>
  <si>
    <t>Karan Pratap Singh</t>
  </si>
  <si>
    <t>Karandeep Kochhar</t>
  </si>
  <si>
    <t>Kartik Sharma</t>
  </si>
  <si>
    <t>0.09%</t>
  </si>
  <si>
    <t>Khalin H. Joshi</t>
  </si>
  <si>
    <t>0.33%</t>
  </si>
  <si>
    <t>Kshitij Naveed Kaul</t>
  </si>
  <si>
    <t>0.30%</t>
  </si>
  <si>
    <t>Lars Van Meijel</t>
  </si>
  <si>
    <t>Lauri Ruuska</t>
  </si>
  <si>
    <t>Liam Nolan</t>
  </si>
  <si>
    <t>Lorenzo Scalise</t>
  </si>
  <si>
    <t>Lucas Vacarisas</t>
  </si>
  <si>
    <t>Lukas Nemecz</t>
  </si>
  <si>
    <t>M. Dharma</t>
  </si>
  <si>
    <t>Manu Gandas</t>
  </si>
  <si>
    <t>1.03%</t>
  </si>
  <si>
    <t>Marc Hammer</t>
  </si>
  <si>
    <t>0.32%</t>
  </si>
  <si>
    <t>Martin Simonsen</t>
  </si>
  <si>
    <t>0.55%</t>
  </si>
  <si>
    <t>Matt Oshrine</t>
  </si>
  <si>
    <t>0.36%</t>
  </si>
  <si>
    <t>Matthew Cheung</t>
  </si>
  <si>
    <t>Matthis Besard</t>
  </si>
  <si>
    <t>1.69%</t>
  </si>
  <si>
    <t>Maxence Giboudot</t>
  </si>
  <si>
    <t>Maximilian Steinlechner</t>
  </si>
  <si>
    <t>3.09%</t>
  </si>
  <si>
    <t>Maximilien Sturdza</t>
  </si>
  <si>
    <t>Md Akbar Hossain</t>
  </si>
  <si>
    <t>Michele Ortolani</t>
  </si>
  <si>
    <t>Mohammad Sanju</t>
  </si>
  <si>
    <t>Mohd Azhar</t>
  </si>
  <si>
    <t>N. Thangaraja</t>
  </si>
  <si>
    <t>Nathan Legendre</t>
  </si>
  <si>
    <t>Nick Carlson</t>
  </si>
  <si>
    <t>Oihan Guillamoundeguy</t>
  </si>
  <si>
    <t>Om Prakash Chouhan</t>
  </si>
  <si>
    <t>Pedro Figueiredo</t>
  </si>
  <si>
    <t>Per Langfors</t>
  </si>
  <si>
    <t>0.73%</t>
  </si>
  <si>
    <t>Pranav Mardikar</t>
  </si>
  <si>
    <t>Pukhraj Singh Gill</t>
  </si>
  <si>
    <t>Quim Vidal</t>
  </si>
  <si>
    <t>Rahil Gangjee</t>
  </si>
  <si>
    <t>Rashid Khan</t>
  </si>
  <si>
    <t>Renato Paratore</t>
  </si>
  <si>
    <t>Rhys Enoch</t>
  </si>
  <si>
    <t>0.41%</t>
  </si>
  <si>
    <t>Rikard Karlberg</t>
  </si>
  <si>
    <t>Robert Foley</t>
  </si>
  <si>
    <t>Robin Sciot-Siegrist</t>
  </si>
  <si>
    <t>0.76%</t>
  </si>
  <si>
    <t>Rohan Dhole Patil</t>
  </si>
  <si>
    <t>Ryan Lumsden</t>
  </si>
  <si>
    <t>S.S.P. Chawrasia</t>
  </si>
  <si>
    <t>0.51%</t>
  </si>
  <si>
    <t>Saarthak Chhibber</t>
  </si>
  <si>
    <t>Sachin Baisoya</t>
  </si>
  <si>
    <t>Sam Hutsby</t>
  </si>
  <si>
    <t>0.60%</t>
  </si>
  <si>
    <t>Sam Jones</t>
  </si>
  <si>
    <t>Sam Locke</t>
  </si>
  <si>
    <t>Samarth Dwivedi</t>
  </si>
  <si>
    <t>Santiago Tarrio</t>
  </si>
  <si>
    <t>Saptak Talwar</t>
  </si>
  <si>
    <t>Sebastian Friedrichsen</t>
  </si>
  <si>
    <t>Sebastian Garcia</t>
  </si>
  <si>
    <t>Sebastien Gros</t>
  </si>
  <si>
    <t>0.52%</t>
  </si>
  <si>
    <t>Shankar Das</t>
  </si>
  <si>
    <t>Shaurya Bhattacharya</t>
  </si>
  <si>
    <t>Shaurya Binu</t>
  </si>
  <si>
    <t>Shivendra Singh Sisodia</t>
  </si>
  <si>
    <t>Soren Broholt Lind</t>
  </si>
  <si>
    <t>Stefano Mazzoli</t>
  </si>
  <si>
    <t>2.73%</t>
  </si>
  <si>
    <t>Stepan Danek</t>
  </si>
  <si>
    <t>Steven Brown</t>
  </si>
  <si>
    <t>Stuart Manley</t>
  </si>
  <si>
    <t>0.46%</t>
  </si>
  <si>
    <t>Sudhir Sharma</t>
  </si>
  <si>
    <t>Sukra Bahadur Rai</t>
  </si>
  <si>
    <t>Sunhit Bishnoi</t>
  </si>
  <si>
    <t>Syed Saqib Ahmed</t>
  </si>
  <si>
    <t>Tadeas Tetak</t>
  </si>
  <si>
    <t>Tapendra Ghai</t>
  </si>
  <si>
    <t>Tiger Christensen</t>
  </si>
  <si>
    <t>0.06%</t>
  </si>
  <si>
    <t>Tom Lewis</t>
  </si>
  <si>
    <t>Tomas Gouveia</t>
  </si>
  <si>
    <t>Udayan Mane</t>
  </si>
  <si>
    <t>1.11%</t>
  </si>
  <si>
    <t>Varun Parikh</t>
  </si>
  <si>
    <t>Victor H. Sidal Svendsen</t>
  </si>
  <si>
    <t>Victor Pastor</t>
  </si>
  <si>
    <t>Vince Van Veen</t>
  </si>
  <si>
    <t>Will Enefer</t>
  </si>
  <si>
    <t>0.82%</t>
  </si>
  <si>
    <t>Yashas Chandra</t>
  </si>
  <si>
    <t>0.96%</t>
  </si>
  <si>
    <t>Yuvraj Sandhu</t>
  </si>
  <si>
    <t>Yuvraj Singh</t>
  </si>
  <si>
    <t>3.26%</t>
  </si>
  <si>
    <t>3.56%</t>
  </si>
  <si>
    <t>3.05%</t>
  </si>
  <si>
    <t>0.94%</t>
  </si>
  <si>
    <t>2.20%</t>
  </si>
  <si>
    <t>1.06%</t>
  </si>
  <si>
    <t>1.96%</t>
  </si>
  <si>
    <t>0.42%</t>
  </si>
  <si>
    <t>15.80%</t>
  </si>
  <si>
    <t>0.53%</t>
  </si>
  <si>
    <t>0.80%</t>
  </si>
  <si>
    <t>2.00%</t>
  </si>
  <si>
    <t>0.79%</t>
  </si>
  <si>
    <t>1.15%</t>
  </si>
  <si>
    <t>2.01%</t>
  </si>
  <si>
    <t>1.23%</t>
  </si>
  <si>
    <t>5.51%</t>
  </si>
  <si>
    <t>1.80%</t>
  </si>
  <si>
    <t>1.95%</t>
  </si>
  <si>
    <t>4.35%</t>
  </si>
  <si>
    <t>2.21%</t>
  </si>
  <si>
    <t>0.81%</t>
  </si>
  <si>
    <t>2.38%</t>
  </si>
  <si>
    <t>3.13%</t>
  </si>
  <si>
    <t>1.32%</t>
  </si>
  <si>
    <t>1.89%</t>
  </si>
  <si>
    <t>0.25%</t>
  </si>
  <si>
    <t>0.27%</t>
  </si>
  <si>
    <t>2.31%</t>
  </si>
  <si>
    <t>3.54%</t>
  </si>
  <si>
    <t>2.61%</t>
  </si>
  <si>
    <t>5.40%</t>
  </si>
  <si>
    <t>0.39%</t>
  </si>
  <si>
    <t>1.20%</t>
  </si>
  <si>
    <t>0.95%</t>
  </si>
  <si>
    <t>0.91%</t>
  </si>
  <si>
    <t>0.84%</t>
  </si>
  <si>
    <t>1.37%</t>
  </si>
  <si>
    <t>7.61%</t>
  </si>
  <si>
    <t>1.01%</t>
  </si>
  <si>
    <t>1.55%</t>
  </si>
  <si>
    <t>1.52%</t>
  </si>
  <si>
    <t>0.87%</t>
  </si>
  <si>
    <t>2.15%</t>
  </si>
  <si>
    <t>7.49%</t>
  </si>
  <si>
    <t>1.97%</t>
  </si>
  <si>
    <t>1.98%</t>
  </si>
  <si>
    <t>2.07%</t>
  </si>
  <si>
    <t>7.17%</t>
  </si>
  <si>
    <t>10.45%</t>
  </si>
  <si>
    <t>4.72%</t>
  </si>
  <si>
    <t>3.84%</t>
  </si>
  <si>
    <t>2.94%</t>
  </si>
  <si>
    <t>6.04%</t>
  </si>
  <si>
    <t>14.40%</t>
  </si>
  <si>
    <t>1.88%</t>
  </si>
  <si>
    <t>2.37%</t>
  </si>
  <si>
    <t>17.77%</t>
  </si>
  <si>
    <t>2.45%</t>
  </si>
  <si>
    <t>0.43%</t>
  </si>
  <si>
    <t>6.01%</t>
  </si>
  <si>
    <t>2.25%</t>
  </si>
  <si>
    <t>7.65%</t>
  </si>
  <si>
    <t>0.49%</t>
  </si>
  <si>
    <t>1.17%</t>
  </si>
  <si>
    <t>11.35%</t>
  </si>
  <si>
    <t>4.71%</t>
  </si>
  <si>
    <t>7.10%</t>
  </si>
  <si>
    <t>17.21%</t>
  </si>
  <si>
    <t>8.04%</t>
  </si>
  <si>
    <t>5.64%</t>
  </si>
  <si>
    <t>3.70%</t>
  </si>
  <si>
    <t>2.18%</t>
  </si>
  <si>
    <t>9.91%</t>
  </si>
  <si>
    <t>10.81%</t>
  </si>
  <si>
    <t>9.54%</t>
  </si>
  <si>
    <t>8.59%</t>
  </si>
  <si>
    <t>6.11%</t>
  </si>
  <si>
    <t>9.75%</t>
  </si>
  <si>
    <t>0.34%</t>
  </si>
  <si>
    <t>2.66%</t>
  </si>
  <si>
    <t>1.25%</t>
  </si>
  <si>
    <t>12.06%</t>
  </si>
  <si>
    <t>3.10%</t>
  </si>
  <si>
    <t>5.18%</t>
  </si>
  <si>
    <t>21.64%</t>
  </si>
  <si>
    <t>5.10%</t>
  </si>
  <si>
    <t>33.16%</t>
  </si>
  <si>
    <t>7.68%</t>
  </si>
  <si>
    <t>11.54%</t>
  </si>
  <si>
    <t>0.88%</t>
  </si>
  <si>
    <t>5.78%</t>
  </si>
  <si>
    <t>7.85%</t>
  </si>
  <si>
    <t>2.65%</t>
  </si>
  <si>
    <t>0.75%</t>
  </si>
  <si>
    <t>16.26%</t>
  </si>
  <si>
    <t>6.45%</t>
  </si>
  <si>
    <t>11.06%</t>
  </si>
  <si>
    <t>15.53%</t>
  </si>
  <si>
    <t>2.40%</t>
  </si>
  <si>
    <t>9.13%</t>
  </si>
  <si>
    <t>0.77%</t>
  </si>
  <si>
    <t>21.43%</t>
  </si>
  <si>
    <t>17.80%</t>
  </si>
  <si>
    <t>1.90%</t>
  </si>
  <si>
    <t>3.29%</t>
  </si>
  <si>
    <t>1.26%</t>
  </si>
  <si>
    <t>2.41%</t>
  </si>
  <si>
    <t>21.26%</t>
  </si>
  <si>
    <t>6.49%</t>
  </si>
  <si>
    <t>44.90%</t>
  </si>
  <si>
    <t>3.14%</t>
  </si>
  <si>
    <t>9.86%</t>
  </si>
  <si>
    <t>18.93%</t>
  </si>
  <si>
    <t>9.40%</t>
  </si>
  <si>
    <t>11.34%</t>
  </si>
  <si>
    <t>10.30%</t>
  </si>
  <si>
    <t>14.42%</t>
  </si>
  <si>
    <t>38.34%</t>
  </si>
  <si>
    <t>20.56%</t>
  </si>
  <si>
    <t>48.59%</t>
  </si>
  <si>
    <t>15.15%</t>
  </si>
  <si>
    <t>25.54%</t>
  </si>
  <si>
    <t>1.75%</t>
  </si>
  <si>
    <t>3.34%</t>
  </si>
  <si>
    <t>6.73%</t>
  </si>
  <si>
    <t>2.77%</t>
  </si>
  <si>
    <t>26.08%</t>
  </si>
  <si>
    <t>8.44%</t>
  </si>
  <si>
    <t>26.33%</t>
  </si>
  <si>
    <t>5.32%</t>
  </si>
  <si>
    <t>5.77%</t>
  </si>
  <si>
    <t>34.01%</t>
  </si>
  <si>
    <t>3.47%</t>
  </si>
  <si>
    <t>1.46%</t>
  </si>
  <si>
    <t>4.82%</t>
  </si>
  <si>
    <t>4.16%</t>
  </si>
  <si>
    <t>2.79%</t>
  </si>
  <si>
    <t>3.69%</t>
  </si>
  <si>
    <t>4.29%</t>
  </si>
  <si>
    <t>19.20%</t>
  </si>
  <si>
    <t>28.73%</t>
  </si>
  <si>
    <t>4.87%</t>
  </si>
  <si>
    <t>5.52%</t>
  </si>
  <si>
    <t>19.50%</t>
  </si>
  <si>
    <t>4.36%</t>
  </si>
  <si>
    <t>5.58%</t>
  </si>
  <si>
    <t>63.09%</t>
  </si>
  <si>
    <t>17.17%</t>
  </si>
  <si>
    <t>47.96%</t>
  </si>
  <si>
    <t>13.92%</t>
  </si>
  <si>
    <t>27.05%</t>
  </si>
  <si>
    <t>13.11%</t>
  </si>
  <si>
    <t>33.23%</t>
  </si>
  <si>
    <t>46.78%</t>
  </si>
  <si>
    <t>8.74%</t>
  </si>
  <si>
    <t>5.95%</t>
  </si>
  <si>
    <t>5.92%</t>
  </si>
  <si>
    <t>86.92%</t>
  </si>
  <si>
    <t>99.99%</t>
  </si>
  <si>
    <t>55.16%</t>
  </si>
  <si>
    <t>44.27%</t>
  </si>
  <si>
    <t>1.04%</t>
  </si>
  <si>
    <t>2.29%</t>
  </si>
  <si>
    <t>3.28%</t>
  </si>
  <si>
    <t>3.65%</t>
  </si>
  <si>
    <t>1.51%</t>
  </si>
  <si>
    <t>2.84%</t>
  </si>
  <si>
    <t>0.18%</t>
  </si>
  <si>
    <t>6.77%</t>
  </si>
  <si>
    <t>0.57%</t>
  </si>
  <si>
    <t>1.85%</t>
  </si>
  <si>
    <t>1.99%</t>
  </si>
  <si>
    <t>1.66%</t>
  </si>
  <si>
    <t>1.45%</t>
  </si>
  <si>
    <t>2.24%</t>
  </si>
  <si>
    <t>0.72%</t>
  </si>
  <si>
    <t>1.22%</t>
  </si>
  <si>
    <t>2.56%</t>
  </si>
  <si>
    <t>0.62%</t>
  </si>
  <si>
    <t>Will Hopkins</t>
  </si>
  <si>
    <t>3.58%</t>
  </si>
  <si>
    <t>3.22%</t>
  </si>
  <si>
    <t>3.55%</t>
  </si>
  <si>
    <t>6.59%</t>
  </si>
  <si>
    <t>1.16%</t>
  </si>
  <si>
    <t>0.70%</t>
  </si>
  <si>
    <t>6.12%</t>
  </si>
  <si>
    <t>4.67%</t>
  </si>
  <si>
    <t>15.79%</t>
  </si>
  <si>
    <t>1.33%</t>
  </si>
  <si>
    <t>9.76%</t>
  </si>
  <si>
    <t>4.38%</t>
  </si>
  <si>
    <t>4.47%</t>
  </si>
  <si>
    <t>1.68%</t>
  </si>
  <si>
    <t>0.78%</t>
  </si>
  <si>
    <t>15.89%</t>
  </si>
  <si>
    <t>1.12%</t>
  </si>
  <si>
    <t>1.59%</t>
  </si>
  <si>
    <t>4.58%</t>
  </si>
  <si>
    <t>5.36%</t>
  </si>
  <si>
    <t>1.82%</t>
  </si>
  <si>
    <t>3.07%</t>
  </si>
  <si>
    <t>5.69%</t>
  </si>
  <si>
    <t>1.78%</t>
  </si>
  <si>
    <t>4.89%</t>
  </si>
  <si>
    <t>8.45%</t>
  </si>
  <si>
    <t>4.28%</t>
  </si>
  <si>
    <t>2.33%</t>
  </si>
  <si>
    <t>2.19%</t>
  </si>
  <si>
    <t>2.69%</t>
  </si>
  <si>
    <t>3.96%</t>
  </si>
  <si>
    <t>7.03%</t>
  </si>
  <si>
    <t>1.30%</t>
  </si>
  <si>
    <t>1.86%</t>
  </si>
  <si>
    <t>1.60%</t>
  </si>
  <si>
    <t>2.09%</t>
  </si>
  <si>
    <t>1.19%</t>
  </si>
  <si>
    <t>2.57%</t>
  </si>
  <si>
    <t>9.46%</t>
  </si>
  <si>
    <t>5.34%</t>
  </si>
  <si>
    <t>4.13%</t>
  </si>
  <si>
    <t>1.38%</t>
  </si>
  <si>
    <t>0.97%</t>
  </si>
  <si>
    <t>9.71%</t>
  </si>
  <si>
    <t>13.39%</t>
  </si>
  <si>
    <t>7.69%</t>
  </si>
  <si>
    <t>22.57%</t>
  </si>
  <si>
    <t>14.78%</t>
  </si>
  <si>
    <t>7.45%</t>
  </si>
  <si>
    <t>7.42%</t>
  </si>
  <si>
    <t>12.01%</t>
  </si>
  <si>
    <t>1.54%</t>
  </si>
  <si>
    <t>1.39%</t>
  </si>
  <si>
    <t>3.63%</t>
  </si>
  <si>
    <t>22.61%</t>
  </si>
  <si>
    <t>2.75%</t>
  </si>
  <si>
    <t>3.43%</t>
  </si>
  <si>
    <t>7.43%</t>
  </si>
  <si>
    <t>2.04%</t>
  </si>
  <si>
    <t>8.77%</t>
  </si>
  <si>
    <t>5.17%</t>
  </si>
  <si>
    <t>9.29%</t>
  </si>
  <si>
    <t>3.78%</t>
  </si>
  <si>
    <t>3.20%</t>
  </si>
  <si>
    <t>2.35%</t>
  </si>
  <si>
    <t>8.01%</t>
  </si>
  <si>
    <t>3.39%</t>
  </si>
  <si>
    <t>10.34%</t>
  </si>
  <si>
    <t>4.04%</t>
  </si>
  <si>
    <t>4.21%</t>
  </si>
  <si>
    <t>4.75%</t>
  </si>
  <si>
    <t>4.64%</t>
  </si>
  <si>
    <t>4.06%</t>
  </si>
  <si>
    <t>4.43%</t>
  </si>
  <si>
    <t>3.38%</t>
  </si>
  <si>
    <t>6.58%</t>
  </si>
  <si>
    <t>11.01%</t>
  </si>
  <si>
    <t>3.68%</t>
  </si>
  <si>
    <t>2.39%</t>
  </si>
  <si>
    <t>1.08%</t>
  </si>
  <si>
    <t>11.73%</t>
  </si>
  <si>
    <t>4.07%</t>
  </si>
  <si>
    <t>6.19%</t>
  </si>
  <si>
    <t>4.39%</t>
  </si>
  <si>
    <t>5.27%</t>
  </si>
  <si>
    <t>11.36%</t>
  </si>
  <si>
    <t>11.97%</t>
  </si>
  <si>
    <t>11.11%</t>
  </si>
  <si>
    <t>10.83%</t>
  </si>
  <si>
    <t>7.58%</t>
  </si>
  <si>
    <t>8.58%</t>
  </si>
  <si>
    <t>8.22%</t>
  </si>
  <si>
    <t>5.06%</t>
  </si>
  <si>
    <t>3.36%</t>
  </si>
  <si>
    <t>17.93%</t>
  </si>
  <si>
    <t>23.36%</t>
  </si>
  <si>
    <t>14.61%</t>
  </si>
  <si>
    <t>35.41%</t>
  </si>
  <si>
    <t>5.57%</t>
  </si>
  <si>
    <t>14.33%</t>
  </si>
  <si>
    <t>21.56%</t>
  </si>
  <si>
    <t>6.91%</t>
  </si>
  <si>
    <t>3.71%</t>
  </si>
  <si>
    <t>10.50%</t>
  </si>
  <si>
    <t>35.32%</t>
  </si>
  <si>
    <t>6.15%</t>
  </si>
  <si>
    <t>4.96%</t>
  </si>
  <si>
    <t>6.53%</t>
  </si>
  <si>
    <t>2.49%</t>
  </si>
  <si>
    <t>14.59%</t>
  </si>
  <si>
    <t>5.49%</t>
  </si>
  <si>
    <t>11.53%</t>
  </si>
  <si>
    <t>16.48%</t>
  </si>
  <si>
    <t>7.11%</t>
  </si>
  <si>
    <t>17.33%</t>
  </si>
  <si>
    <t>8.05%</t>
  </si>
  <si>
    <t>11.33%</t>
  </si>
  <si>
    <t>5.48%</t>
  </si>
  <si>
    <t>15.25%</t>
  </si>
  <si>
    <t>22.80%</t>
  </si>
  <si>
    <t>0.23%</t>
  </si>
  <si>
    <t>7.37%</t>
  </si>
  <si>
    <t>18.84%</t>
  </si>
  <si>
    <t>8.53%</t>
  </si>
  <si>
    <t>3.85%</t>
  </si>
  <si>
    <t>8.27%</t>
  </si>
  <si>
    <t>8.99%</t>
  </si>
  <si>
    <t>9.83%</t>
  </si>
  <si>
    <t>9.58%</t>
  </si>
  <si>
    <t>8.69%</t>
  </si>
  <si>
    <t>6.09%</t>
  </si>
  <si>
    <t>8.23%</t>
  </si>
  <si>
    <t>7.74%</t>
  </si>
  <si>
    <t>19.88%</t>
  </si>
  <si>
    <t>18.06%</t>
  </si>
  <si>
    <t>2.71%</t>
  </si>
  <si>
    <t>20.88%</t>
  </si>
  <si>
    <t>7.38%</t>
  </si>
  <si>
    <t>7.91%</t>
  </si>
  <si>
    <t>8.54%</t>
  </si>
  <si>
    <t>12.21%</t>
  </si>
  <si>
    <t>9.28%</t>
  </si>
  <si>
    <t>10.69%</t>
  </si>
  <si>
    <t>24.64%</t>
  </si>
  <si>
    <t>22.36%</t>
  </si>
  <si>
    <t>23.29%</t>
  </si>
  <si>
    <t>21.99%</t>
  </si>
  <si>
    <t>10.10%</t>
  </si>
  <si>
    <t>5.13%</t>
  </si>
  <si>
    <t>33.50%</t>
  </si>
  <si>
    <t>18.02%</t>
  </si>
  <si>
    <t>17.23%</t>
  </si>
  <si>
    <t>2.62%</t>
  </si>
  <si>
    <t>11.69%</t>
  </si>
  <si>
    <t>5.20%</t>
  </si>
  <si>
    <t>16.28%</t>
  </si>
  <si>
    <t>6.20%</t>
  </si>
  <si>
    <t>8.49%</t>
  </si>
  <si>
    <t>31.94%</t>
  </si>
  <si>
    <t>38.89%</t>
  </si>
  <si>
    <t>27.39%</t>
  </si>
  <si>
    <t>52.60%</t>
  </si>
  <si>
    <t>12.96%</t>
  </si>
  <si>
    <t>41.15%</t>
  </si>
  <si>
    <t>26.93%</t>
  </si>
  <si>
    <t>26.59%</t>
  </si>
  <si>
    <t>7.67%</t>
  </si>
  <si>
    <t>36.76%</t>
  </si>
  <si>
    <t>6.85%</t>
  </si>
  <si>
    <t>15.02%</t>
  </si>
  <si>
    <t>6.63%</t>
  </si>
  <si>
    <t>9.00%</t>
  </si>
  <si>
    <t>6.55%</t>
  </si>
  <si>
    <t>8.33%</t>
  </si>
  <si>
    <t>16.73%</t>
  </si>
  <si>
    <t>8.89%</t>
  </si>
  <si>
    <t>52.96%</t>
  </si>
  <si>
    <t>13.54%</t>
  </si>
  <si>
    <t>11.48%</t>
  </si>
  <si>
    <t>15.99%</t>
  </si>
  <si>
    <t>14.51%</t>
  </si>
  <si>
    <t>6.48%</t>
  </si>
  <si>
    <t>27.10%</t>
  </si>
  <si>
    <t>4.95%</t>
  </si>
  <si>
    <t>12.42%</t>
  </si>
  <si>
    <t>10.94%</t>
  </si>
  <si>
    <t>22.77%</t>
  </si>
  <si>
    <t>29.85%</t>
  </si>
  <si>
    <t>15.47%</t>
  </si>
  <si>
    <t>21.07%</t>
  </si>
  <si>
    <t>31.18%</t>
  </si>
  <si>
    <t>17.12%</t>
  </si>
  <si>
    <t>22.34%</t>
  </si>
  <si>
    <t>11.28%</t>
  </si>
  <si>
    <t>15.40%</t>
  </si>
  <si>
    <t>12.55%</t>
  </si>
  <si>
    <t>5.70%</t>
  </si>
  <si>
    <t>28.39%</t>
  </si>
  <si>
    <t>4.57%</t>
  </si>
  <si>
    <t>2.30%</t>
  </si>
  <si>
    <t>15.92%</t>
  </si>
  <si>
    <t>2.88%</t>
  </si>
  <si>
    <t>26.38%</t>
  </si>
  <si>
    <t>33.42%</t>
  </si>
  <si>
    <t>9.18%</t>
  </si>
  <si>
    <t>18.65%</t>
  </si>
  <si>
    <t>19.93%</t>
  </si>
  <si>
    <t>21.76%</t>
  </si>
  <si>
    <t>19.54%</t>
  </si>
  <si>
    <t>18.14%</t>
  </si>
  <si>
    <t>13.51%</t>
  </si>
  <si>
    <t>17.41%</t>
  </si>
  <si>
    <t>19.91%</t>
  </si>
  <si>
    <t>15.90%</t>
  </si>
  <si>
    <t>1.67%</t>
  </si>
  <si>
    <t>24.95%</t>
  </si>
  <si>
    <t>16.59%</t>
  </si>
  <si>
    <t>34.40%</t>
  </si>
  <si>
    <t>3.35%</t>
  </si>
  <si>
    <t>4.92%</t>
  </si>
  <si>
    <t>32.16%</t>
  </si>
  <si>
    <t>16.99%</t>
  </si>
  <si>
    <t>23.57%</t>
  </si>
  <si>
    <t>12.50%</t>
  </si>
  <si>
    <t>16.08%</t>
  </si>
  <si>
    <t>6.88%</t>
  </si>
  <si>
    <t>1.73%</t>
  </si>
  <si>
    <t>35.92%</t>
  </si>
  <si>
    <t>15.88%</t>
  </si>
  <si>
    <t>14.18%</t>
  </si>
  <si>
    <t>3.83%</t>
  </si>
  <si>
    <t>16.97%</t>
  </si>
  <si>
    <t>17.92%</t>
  </si>
  <si>
    <t>17.94%</t>
  </si>
  <si>
    <t>23.54%</t>
  </si>
  <si>
    <t>6.37%</t>
  </si>
  <si>
    <t>2.11%</t>
  </si>
  <si>
    <t>7.92%</t>
  </si>
  <si>
    <t>11.94%</t>
  </si>
  <si>
    <t>21.51%</t>
  </si>
  <si>
    <t>40.45%</t>
  </si>
  <si>
    <t>2.64%</t>
  </si>
  <si>
    <t>32.67%</t>
  </si>
  <si>
    <t>33.78%</t>
  </si>
  <si>
    <t>32.17%</t>
  </si>
  <si>
    <t>31.68%</t>
  </si>
  <si>
    <t>25.19%</t>
  </si>
  <si>
    <t>6.69%</t>
  </si>
  <si>
    <t>16.72%</t>
  </si>
  <si>
    <t>45.29%</t>
  </si>
  <si>
    <t>27.59%</t>
  </si>
  <si>
    <t>18.35%</t>
  </si>
  <si>
    <t>5.94%</t>
  </si>
  <si>
    <t>5.33%</t>
  </si>
  <si>
    <t>19.00%</t>
  </si>
  <si>
    <t>14.39%</t>
  </si>
  <si>
    <t>9.42%</t>
  </si>
  <si>
    <t>9.56%</t>
  </si>
  <si>
    <t>25.18%</t>
  </si>
  <si>
    <t>11.55%</t>
  </si>
  <si>
    <t>11.07%</t>
  </si>
  <si>
    <t>10.46%</t>
  </si>
  <si>
    <t>14.37%</t>
  </si>
  <si>
    <t>43.45%</t>
  </si>
  <si>
    <t>50.90%</t>
  </si>
  <si>
    <t>38.64%</t>
  </si>
  <si>
    <t>64.45%</t>
  </si>
  <si>
    <t>20.55%</t>
  </si>
  <si>
    <t>53.41%</t>
  </si>
  <si>
    <t>37.99%</t>
  </si>
  <si>
    <t>37.78%</t>
  </si>
  <si>
    <t>13.35%</t>
  </si>
  <si>
    <t>48.75%</t>
  </si>
  <si>
    <t>14.05%</t>
  </si>
  <si>
    <t>11.67%</t>
  </si>
  <si>
    <t>15.08%</t>
  </si>
  <si>
    <t>14.19%</t>
  </si>
  <si>
    <t>3.27%</t>
  </si>
  <si>
    <t>31.37%</t>
  </si>
  <si>
    <t>3.32%</t>
  </si>
  <si>
    <t>25.72%</t>
  </si>
  <si>
    <t>64.84%</t>
  </si>
  <si>
    <t>21.52%</t>
  </si>
  <si>
    <t>10.71%</t>
  </si>
  <si>
    <t>18.71%</t>
  </si>
  <si>
    <t>24.76%</t>
  </si>
  <si>
    <t>22.79%</t>
  </si>
  <si>
    <t>11.51%</t>
  </si>
  <si>
    <t>3.37%</t>
  </si>
  <si>
    <t>6.83%</t>
  </si>
  <si>
    <t>38.29%</t>
  </si>
  <si>
    <t>8.98%</t>
  </si>
  <si>
    <t>19.92%</t>
  </si>
  <si>
    <t>18.05%</t>
  </si>
  <si>
    <t>18.39%</t>
  </si>
  <si>
    <t>41.47%</t>
  </si>
  <si>
    <t>23.99%</t>
  </si>
  <si>
    <t>31.09%</t>
  </si>
  <si>
    <t>42.86%</t>
  </si>
  <si>
    <t>26.16%</t>
  </si>
  <si>
    <t>32.57%</t>
  </si>
  <si>
    <t>18.40%</t>
  </si>
  <si>
    <t>24.02%</t>
  </si>
  <si>
    <t>20.24%</t>
  </si>
  <si>
    <t>10.17%</t>
  </si>
  <si>
    <t>39.67%</t>
  </si>
  <si>
    <t>50.51%</t>
  </si>
  <si>
    <t>4.54%</t>
  </si>
  <si>
    <t>24.61%</t>
  </si>
  <si>
    <t>37.35%</t>
  </si>
  <si>
    <t>45.33%</t>
  </si>
  <si>
    <t>27.95%</t>
  </si>
  <si>
    <t>5.38%</t>
  </si>
  <si>
    <t>29.96%</t>
  </si>
  <si>
    <t>31.96%</t>
  </si>
  <si>
    <t>29.20%</t>
  </si>
  <si>
    <t>27.31%</t>
  </si>
  <si>
    <t>26.37%</t>
  </si>
  <si>
    <t>5.79%</t>
  </si>
  <si>
    <t>28.79%</t>
  </si>
  <si>
    <t>4.05%</t>
  </si>
  <si>
    <t>29.66%</t>
  </si>
  <si>
    <t>24.66%</t>
  </si>
  <si>
    <t>35.78%</t>
  </si>
  <si>
    <t>25.41%</t>
  </si>
  <si>
    <t>46.20%</t>
  </si>
  <si>
    <t>6.39%</t>
  </si>
  <si>
    <t>8.85%</t>
  </si>
  <si>
    <t>44.02%</t>
  </si>
  <si>
    <t>25.92%</t>
  </si>
  <si>
    <t>34.12%</t>
  </si>
  <si>
    <t>20.12%</t>
  </si>
  <si>
    <t>24.82%</t>
  </si>
  <si>
    <t>12.08%</t>
  </si>
  <si>
    <t>3.62%</t>
  </si>
  <si>
    <t>4.93%</t>
  </si>
  <si>
    <t>4.14%</t>
  </si>
  <si>
    <t>24.52%</t>
  </si>
  <si>
    <t>22.37%</t>
  </si>
  <si>
    <t>7.33%</t>
  </si>
  <si>
    <t>26.06%</t>
  </si>
  <si>
    <t>3.82%</t>
  </si>
  <si>
    <t>8.70%</t>
  </si>
  <si>
    <t>27.09%</t>
  </si>
  <si>
    <t>34.26%</t>
  </si>
  <si>
    <t>13.52%</t>
  </si>
  <si>
    <t>19.29%</t>
  </si>
  <si>
    <t>31.66%</t>
  </si>
  <si>
    <t>52.81%</t>
  </si>
  <si>
    <t>4.80%</t>
  </si>
  <si>
    <t>42.20%</t>
  </si>
  <si>
    <t>43.38%</t>
  </si>
  <si>
    <t>41.61%</t>
  </si>
  <si>
    <t>41.06%</t>
  </si>
  <si>
    <t>33.89%</t>
  </si>
  <si>
    <t>10.67%</t>
  </si>
  <si>
    <t>23.87%</t>
  </si>
  <si>
    <t>14.57%</t>
  </si>
  <si>
    <t>55.15%</t>
  </si>
  <si>
    <t>36.62%</t>
  </si>
  <si>
    <t>5.60%</t>
  </si>
  <si>
    <t>35.13%</t>
  </si>
  <si>
    <t>19.75%</t>
  </si>
  <si>
    <t>25.98%</t>
  </si>
  <si>
    <t>9.65%</t>
  </si>
  <si>
    <t>14.66%</t>
  </si>
  <si>
    <t>5.63%</t>
  </si>
  <si>
    <t>14.62%</t>
  </si>
  <si>
    <t>16.85%</t>
  </si>
  <si>
    <t>20.91%</t>
  </si>
  <si>
    <t>53.49%</t>
  </si>
  <si>
    <t>60.90%</t>
  </si>
  <si>
    <t>73.34%</t>
  </si>
  <si>
    <t>28.66%</t>
  </si>
  <si>
    <t>47.90%</t>
  </si>
  <si>
    <t>19.74%</t>
  </si>
  <si>
    <t>58.73%</t>
  </si>
  <si>
    <t>32.25%</t>
  </si>
  <si>
    <t>17.47%</t>
  </si>
  <si>
    <t>21.89%</t>
  </si>
  <si>
    <t>17.34%</t>
  </si>
  <si>
    <t>12.62%</t>
  </si>
  <si>
    <t>20.73%</t>
  </si>
  <si>
    <t>22.20%</t>
  </si>
  <si>
    <t>40.80%</t>
  </si>
  <si>
    <t>5.68%</t>
  </si>
  <si>
    <t>34.52%</t>
  </si>
  <si>
    <t>73.46%</t>
  </si>
  <si>
    <t>16.17%</t>
  </si>
  <si>
    <t>26.40%</t>
  </si>
  <si>
    <t>33.63%</t>
  </si>
  <si>
    <t>31.26%</t>
  </si>
  <si>
    <t>17.35%</t>
  </si>
  <si>
    <t>4.81%</t>
  </si>
  <si>
    <t>48.23%</t>
  </si>
  <si>
    <t>13.82%</t>
  </si>
  <si>
    <t>27.65%</t>
  </si>
  <si>
    <t>25.52%</t>
  </si>
  <si>
    <t>51.64%</t>
  </si>
  <si>
    <t>32.61%</t>
  </si>
  <si>
    <t>40.52%</t>
  </si>
  <si>
    <t>52.89%</t>
  </si>
  <si>
    <t>35.10%</t>
  </si>
  <si>
    <t>42.21%</t>
  </si>
  <si>
    <t>25.70%</t>
  </si>
  <si>
    <t>28.20%</t>
  </si>
  <si>
    <t>49.69%</t>
  </si>
  <si>
    <t>13.12%</t>
  </si>
  <si>
    <t>60.47%</t>
  </si>
  <si>
    <t>3.64%</t>
  </si>
  <si>
    <t>2.26%</t>
  </si>
  <si>
    <t>9.03%</t>
  </si>
  <si>
    <t>47.08%</t>
  </si>
  <si>
    <t>36.05%</t>
  </si>
  <si>
    <t>22.52%</t>
  </si>
  <si>
    <t>35.28%</t>
  </si>
  <si>
    <t>37.14%</t>
  </si>
  <si>
    <t>8.73%</t>
  </si>
  <si>
    <t>39.34%</t>
  </si>
  <si>
    <t>41.41%</t>
  </si>
  <si>
    <t>38.48%</t>
  </si>
  <si>
    <t>36.42%</t>
  </si>
  <si>
    <t>29.60%</t>
  </si>
  <si>
    <t>9.43%</t>
  </si>
  <si>
    <t>37.79%</t>
  </si>
  <si>
    <t>6.79%</t>
  </si>
  <si>
    <t>38.95%</t>
  </si>
  <si>
    <t>33.12%</t>
  </si>
  <si>
    <t>6.06%</t>
  </si>
  <si>
    <t>45.70%</t>
  </si>
  <si>
    <t>34.25%</t>
  </si>
  <si>
    <t>56.42%</t>
  </si>
  <si>
    <t>10.24%</t>
  </si>
  <si>
    <t>13.70%</t>
  </si>
  <si>
    <t>54.31%</t>
  </si>
  <si>
    <t>34.85%</t>
  </si>
  <si>
    <t>43.85%</t>
  </si>
  <si>
    <t>27.94%</t>
  </si>
  <si>
    <t>33.46%</t>
  </si>
  <si>
    <t>4.61%</t>
  </si>
  <si>
    <t>17.96%</t>
  </si>
  <si>
    <t>8.03%</t>
  </si>
  <si>
    <t>57.85%</t>
  </si>
  <si>
    <t>6.89%</t>
  </si>
  <si>
    <t>33.14%</t>
  </si>
  <si>
    <t>30.71%</t>
  </si>
  <si>
    <t>4.70%</t>
  </si>
  <si>
    <t>3.50%</t>
  </si>
  <si>
    <t>35.03%</t>
  </si>
  <si>
    <t>13.41%</t>
  </si>
  <si>
    <t>36.07%</t>
  </si>
  <si>
    <t>36.12%</t>
  </si>
  <si>
    <t>43.96%</t>
  </si>
  <si>
    <t>16.91%</t>
  </si>
  <si>
    <t>7.16%</t>
  </si>
  <si>
    <t>19.84%</t>
  </si>
  <si>
    <t>27.06%</t>
  </si>
  <si>
    <t>37.94%</t>
  </si>
  <si>
    <t>41.23%</t>
  </si>
  <si>
    <t>62.62%</t>
  </si>
  <si>
    <t>86.85%</t>
  </si>
  <si>
    <t>36.94%</t>
  </si>
  <si>
    <t>35.80%</t>
  </si>
  <si>
    <t>37.68%</t>
  </si>
  <si>
    <t>37.81%</t>
  </si>
  <si>
    <t>45.27%</t>
  </si>
  <si>
    <t>76.04%</t>
  </si>
  <si>
    <t>88.51%</t>
  </si>
  <si>
    <t>56.79%</t>
  </si>
  <si>
    <t>69.83%</t>
  </si>
  <si>
    <t>25.73%</t>
  </si>
  <si>
    <t>42.74%</t>
  </si>
  <si>
    <t>85.51%</t>
  </si>
  <si>
    <t>44.10%</t>
  </si>
  <si>
    <t>62.73%</t>
  </si>
  <si>
    <t>68.91%</t>
  </si>
  <si>
    <t>54.44%</t>
  </si>
  <si>
    <t>87.87%</t>
  </si>
  <si>
    <t>77.77%</t>
  </si>
  <si>
    <t>79.47%</t>
  </si>
  <si>
    <t>53.62%</t>
  </si>
  <si>
    <t>89.66%</t>
  </si>
  <si>
    <t>69.73%</t>
  </si>
  <si>
    <t>85.35%</t>
  </si>
  <si>
    <t>69.97%</t>
  </si>
  <si>
    <t>45.46%</t>
  </si>
  <si>
    <t>66.13%</t>
  </si>
  <si>
    <t>66.45%</t>
  </si>
  <si>
    <t>67.95%</t>
  </si>
  <si>
    <t>79.88%</t>
  </si>
  <si>
    <t>60.83%</t>
  </si>
  <si>
    <t>21.27%</t>
  </si>
  <si>
    <t>31.00%</t>
  </si>
  <si>
    <t>51.24%</t>
  </si>
  <si>
    <t>77.68%</t>
  </si>
  <si>
    <t>31.82%</t>
  </si>
  <si>
    <t>32.02%</t>
  </si>
  <si>
    <t>62.37%</t>
  </si>
  <si>
    <t>65.08%</t>
  </si>
  <si>
    <t>47.14%</t>
  </si>
  <si>
    <t>61.44%</t>
  </si>
  <si>
    <t>65.75%</t>
  </si>
  <si>
    <t>98.56%</t>
  </si>
  <si>
    <t>59.50%</t>
  </si>
  <si>
    <t>72.76%</t>
  </si>
  <si>
    <t>61.33%</t>
  </si>
  <si>
    <t>59.14%</t>
  </si>
  <si>
    <t>85.18%</t>
  </si>
  <si>
    <t>91.72%</t>
  </si>
  <si>
    <t>38.32%</t>
  </si>
  <si>
    <t>85.38%</t>
  </si>
  <si>
    <t>44.74%</t>
  </si>
  <si>
    <t>59.70%</t>
  </si>
  <si>
    <t>12.69%</t>
  </si>
  <si>
    <t>67.61%</t>
  </si>
  <si>
    <t>54.00%</t>
  </si>
  <si>
    <t>79.76%</t>
  </si>
  <si>
    <t>90.23%</t>
  </si>
  <si>
    <t>45.56%</t>
  </si>
  <si>
    <t>48.12%</t>
  </si>
  <si>
    <t>65.87%</t>
  </si>
  <si>
    <t>84.89%</t>
  </si>
  <si>
    <t>92.46%</t>
  </si>
  <si>
    <t>75.90%</t>
  </si>
  <si>
    <t>70.94%</t>
  </si>
  <si>
    <t>52.54%</t>
  </si>
  <si>
    <t>55.11%</t>
  </si>
  <si>
    <t>36.43%</t>
  </si>
  <si>
    <t>54.51%</t>
  </si>
  <si>
    <t>28.45%</t>
  </si>
  <si>
    <t>38.47%</t>
  </si>
  <si>
    <t>27.61%</t>
  </si>
  <si>
    <t>54.86%</t>
  </si>
  <si>
    <t>46.79%</t>
  </si>
  <si>
    <t>51.81%</t>
  </si>
  <si>
    <t>68.69%</t>
  </si>
  <si>
    <t>30.02%</t>
  </si>
  <si>
    <t>72.12%</t>
  </si>
  <si>
    <t>81.27%</t>
  </si>
  <si>
    <t>89.57%</t>
  </si>
  <si>
    <t>45.94%</t>
  </si>
  <si>
    <t>92.69%</t>
  </si>
  <si>
    <t>79.03%</t>
  </si>
  <si>
    <t>32.29%</t>
  </si>
  <si>
    <t>78.67%</t>
  </si>
  <si>
    <t>43.15%</t>
  </si>
  <si>
    <t>58.72%</t>
  </si>
  <si>
    <t>44.30%</t>
  </si>
  <si>
    <t>42.02%</t>
  </si>
  <si>
    <t>90.38%</t>
  </si>
  <si>
    <t>79.56%</t>
  </si>
  <si>
    <t>39.83%</t>
  </si>
  <si>
    <t>37.71%</t>
  </si>
  <si>
    <t>40.62%</t>
  </si>
  <si>
    <t>42.66%</t>
  </si>
  <si>
    <t>50.11%</t>
  </si>
  <si>
    <t>43.76%</t>
  </si>
  <si>
    <t>78.24%</t>
  </si>
  <si>
    <t>41.40%</t>
  </si>
  <si>
    <t>83.11%</t>
  </si>
  <si>
    <t>40.31%</t>
  </si>
  <si>
    <t>46.21%</t>
  </si>
  <si>
    <t>84.39%</t>
  </si>
  <si>
    <t>33.76%</t>
  </si>
  <si>
    <t>76.63%</t>
  </si>
  <si>
    <t>71.10%</t>
  </si>
  <si>
    <t>26.51%</t>
  </si>
  <si>
    <t>44.19%</t>
  </si>
  <si>
    <t>35.49%</t>
  </si>
  <si>
    <t>52.09%</t>
  </si>
  <si>
    <t>45.76%</t>
  </si>
  <si>
    <t>87.25%</t>
  </si>
  <si>
    <t>64.69%</t>
  </si>
  <si>
    <t>84.54%</t>
  </si>
  <si>
    <t>91.78%</t>
  </si>
  <si>
    <t>80.91%</t>
  </si>
  <si>
    <t>23.26%</t>
  </si>
  <si>
    <t>82.63%</t>
  </si>
  <si>
    <t>46.36%</t>
  </si>
  <si>
    <t>48.90%</t>
  </si>
  <si>
    <t>87.00%</t>
  </si>
  <si>
    <t>96.73%</t>
  </si>
  <si>
    <t>74.56%</t>
  </si>
  <si>
    <t>89.70%</t>
  </si>
  <si>
    <t>44.17%</t>
  </si>
  <si>
    <t>83.81%</t>
  </si>
  <si>
    <t>71.63%</t>
  </si>
  <si>
    <t>43.01%</t>
  </si>
  <si>
    <t>42.88%</t>
  </si>
  <si>
    <t>35.39%</t>
  </si>
  <si>
    <t>66.44%</t>
  </si>
  <si>
    <t>82.11%</t>
  </si>
  <si>
    <t>62.19%</t>
  </si>
  <si>
    <t>53.29%</t>
  </si>
  <si>
    <t>41.10%</t>
  </si>
  <si>
    <t>37.91%</t>
  </si>
  <si>
    <t>20.01%</t>
  </si>
  <si>
    <t>3.00%</t>
  </si>
  <si>
    <t>TT Win</t>
  </si>
  <si>
    <t>1.40%</t>
  </si>
  <si>
    <t>1.72%</t>
  </si>
  <si>
    <t>1.61%</t>
  </si>
  <si>
    <t>0.58%</t>
  </si>
  <si>
    <t>0.11%</t>
  </si>
  <si>
    <t>1.21%</t>
  </si>
  <si>
    <t>0.90%</t>
  </si>
  <si>
    <t>1.42%</t>
  </si>
  <si>
    <t>0.98%</t>
  </si>
  <si>
    <t>1.53%</t>
  </si>
  <si>
    <t>0.92%</t>
  </si>
  <si>
    <t>1.02%</t>
  </si>
  <si>
    <t>0.69%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</si>
  <si>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</si>
  <si>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</si>
  <si>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</si>
  <si>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</si>
  <si>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</si>
  <si>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</si>
  <si>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</si>
  <si>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</si>
  <si>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</si>
  <si>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</si>
  <si>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</si>
  <si>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</si>
  <si>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</si>
  <si>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</si>
  <si>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</si>
  <si>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</si>
  <si>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</si>
  <si>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</si>
  <si>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</si>
  <si>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</si>
  <si>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</si>
  <si>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</si>
  <si>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</si>
  <si>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</si>
  <si>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</si>
  <si>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</si>
  <si>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</si>
  <si>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</si>
  <si>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</si>
  <si>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</si>
  <si>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</si>
  <si>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</si>
  <si>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</si>
  <si>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</si>
  <si>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</si>
  <si>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Final</t>
  </si>
  <si>
    <t>Copperleaf</t>
  </si>
  <si>
    <t>South Africa</t>
  </si>
  <si>
    <t>Big Easy</t>
  </si>
  <si>
    <t>Purchase</t>
  </si>
  <si>
    <t>Warwick</t>
  </si>
  <si>
    <t>Van Der Merwe</t>
  </si>
  <si>
    <t>Graham</t>
  </si>
  <si>
    <t>Knox</t>
  </si>
  <si>
    <t>Joe</t>
  </si>
  <si>
    <t>Joubert</t>
  </si>
  <si>
    <t>Drikus</t>
  </si>
  <si>
    <t>Van Den Berg</t>
  </si>
  <si>
    <t>Ulrich</t>
  </si>
  <si>
    <t>Visser</t>
  </si>
  <si>
    <t>Leon</t>
  </si>
  <si>
    <t>Steyn Scholtz</t>
  </si>
  <si>
    <t>Marcel</t>
  </si>
  <si>
    <t>Amm</t>
  </si>
  <si>
    <t>David</t>
  </si>
  <si>
    <t>Boshoff</t>
  </si>
  <si>
    <t>Paul</t>
  </si>
  <si>
    <t>Ladner</t>
  </si>
  <si>
    <t>Travis</t>
  </si>
  <si>
    <t>Davidowitz</t>
  </si>
  <si>
    <t>Tyron</t>
  </si>
  <si>
    <t>Mayo</t>
  </si>
  <si>
    <t>Luke</t>
  </si>
  <si>
    <t>Pickering</t>
  </si>
  <si>
    <t>Slade</t>
  </si>
  <si>
    <t>Basson</t>
  </si>
  <si>
    <t>Xander</t>
  </si>
  <si>
    <t>Geerts</t>
  </si>
  <si>
    <t>Philip</t>
  </si>
  <si>
    <t>Rushton</t>
  </si>
  <si>
    <t>Matthew</t>
  </si>
  <si>
    <t>Richard</t>
  </si>
  <si>
    <t>Van Der Klis</t>
  </si>
  <si>
    <t>Ryan</t>
  </si>
  <si>
    <t>Williamson</t>
  </si>
  <si>
    <t>Andrew</t>
  </si>
  <si>
    <t>Nethunzwi</t>
  </si>
  <si>
    <t>Musiwalo</t>
  </si>
  <si>
    <t>Tyrone</t>
  </si>
  <si>
    <t>Thimba</t>
  </si>
  <si>
    <t>Toto</t>
  </si>
  <si>
    <t>Vorster</t>
  </si>
  <si>
    <t>Deltel</t>
  </si>
  <si>
    <t>Jaden</t>
  </si>
  <si>
    <t>Long</t>
  </si>
  <si>
    <t>Christopher</t>
  </si>
  <si>
    <t>Liebenberg</t>
  </si>
  <si>
    <t>Louis</t>
  </si>
  <si>
    <t>Wowor</t>
  </si>
  <si>
    <t>Eric</t>
  </si>
  <si>
    <t>Van Der Walt</t>
  </si>
  <si>
    <t>Francois</t>
  </si>
  <si>
    <t>McLardy</t>
  </si>
  <si>
    <t>LIV Golf Singapore</t>
  </si>
  <si>
    <t>Sentosa</t>
  </si>
  <si>
    <t>Singapore</t>
  </si>
  <si>
    <t>LIV</t>
  </si>
  <si>
    <t>Niemann</t>
  </si>
  <si>
    <t>Joaquin</t>
  </si>
  <si>
    <t>Koepka</t>
  </si>
  <si>
    <t>Brooks</t>
  </si>
  <si>
    <t>Campbell</t>
  </si>
  <si>
    <t>Ben</t>
  </si>
  <si>
    <t>Puig</t>
  </si>
  <si>
    <t>Johnson</t>
  </si>
  <si>
    <t>Dustin</t>
  </si>
  <si>
    <t>Munoz</t>
  </si>
  <si>
    <t>Sebastian</t>
  </si>
  <si>
    <t>Oosthuizen</t>
  </si>
  <si>
    <t>Rahm</t>
  </si>
  <si>
    <t>Jon</t>
  </si>
  <si>
    <t>Tringale</t>
  </si>
  <si>
    <t>Cameron</t>
  </si>
  <si>
    <t>Ancer</t>
  </si>
  <si>
    <t>Abraham</t>
  </si>
  <si>
    <t>Casey</t>
  </si>
  <si>
    <t>DeChambeau</t>
  </si>
  <si>
    <t>Bryson</t>
  </si>
  <si>
    <t>Kokrak</t>
  </si>
  <si>
    <t>Jason</t>
  </si>
  <si>
    <t>Bland</t>
  </si>
  <si>
    <t>Herbert</t>
  </si>
  <si>
    <t>Lucas</t>
  </si>
  <si>
    <t>Masaveu</t>
  </si>
  <si>
    <t>Luis</t>
  </si>
  <si>
    <t>Na</t>
  </si>
  <si>
    <t>Kevin</t>
  </si>
  <si>
    <t>Schwartzel</t>
  </si>
  <si>
    <t>Charl</t>
  </si>
  <si>
    <t>Hatton</t>
  </si>
  <si>
    <t>Tyrrell</t>
  </si>
  <si>
    <t>Mickelson</t>
  </si>
  <si>
    <t>Phil</t>
  </si>
  <si>
    <t>Smith</t>
  </si>
  <si>
    <t>Surratt</t>
  </si>
  <si>
    <t>Caleb</t>
  </si>
  <si>
    <t>Varner</t>
  </si>
  <si>
    <t>Harold</t>
  </si>
  <si>
    <t>Pieters</t>
  </si>
  <si>
    <t>Thomas</t>
  </si>
  <si>
    <t>Lahiri</t>
  </si>
  <si>
    <t>Anirban</t>
  </si>
  <si>
    <t>Lee</t>
  </si>
  <si>
    <t>Chieh-Po</t>
  </si>
  <si>
    <t>McKibbin</t>
  </si>
  <si>
    <t>Tom</t>
  </si>
  <si>
    <t>Reed</t>
  </si>
  <si>
    <t>Patrick</t>
  </si>
  <si>
    <t>Burmester</t>
  </si>
  <si>
    <t>Dean</t>
  </si>
  <si>
    <t>Gooch</t>
  </si>
  <si>
    <t>Talor</t>
  </si>
  <si>
    <t>Uihlein</t>
  </si>
  <si>
    <t>Peter</t>
  </si>
  <si>
    <t>Garcia</t>
  </si>
  <si>
    <t>Sergio</t>
  </si>
  <si>
    <t>Jones</t>
  </si>
  <si>
    <t>Matt</t>
  </si>
  <si>
    <t>Danny</t>
  </si>
  <si>
    <t>Meronk</t>
  </si>
  <si>
    <t>Adrian</t>
  </si>
  <si>
    <t>Steele</t>
  </si>
  <si>
    <t>Brendan</t>
  </si>
  <si>
    <t>Ortiz</t>
  </si>
  <si>
    <t>Carlos</t>
  </si>
  <si>
    <t>Ogletree</t>
  </si>
  <si>
    <t>Andy</t>
  </si>
  <si>
    <t>Stenson</t>
  </si>
  <si>
    <t>Henrik</t>
  </si>
  <si>
    <t>Watson</t>
  </si>
  <si>
    <t>Bubba</t>
  </si>
  <si>
    <t>Grace</t>
  </si>
  <si>
    <t>Branden</t>
  </si>
  <si>
    <t>Howell</t>
  </si>
  <si>
    <t>Charles</t>
  </si>
  <si>
    <t>Jang</t>
  </si>
  <si>
    <t>Yubin</t>
  </si>
  <si>
    <t>Catlin</t>
  </si>
  <si>
    <t>John</t>
  </si>
  <si>
    <t>Kaymer</t>
  </si>
  <si>
    <t>Martin</t>
  </si>
  <si>
    <t>Wolff</t>
  </si>
  <si>
    <t>Kim</t>
  </si>
  <si>
    <t>Anthony</t>
  </si>
  <si>
    <t>Westwood</t>
  </si>
  <si>
    <t>Horsfield</t>
  </si>
  <si>
    <t>Sam</t>
  </si>
  <si>
    <t>Poulter</t>
  </si>
  <si>
    <t>Ian</t>
  </si>
  <si>
    <t>Leishman</t>
  </si>
  <si>
    <t>Marc</t>
  </si>
  <si>
    <t>Pereira</t>
  </si>
  <si>
    <t>Mito</t>
  </si>
  <si>
    <t>McDowell</t>
  </si>
  <si>
    <t>Graeme</t>
  </si>
  <si>
    <t>Kjettrup</t>
  </si>
  <si>
    <t>Frederik</t>
  </si>
  <si>
    <t>Kolkata Challenge</t>
  </si>
  <si>
    <t>Royal Calcutta</t>
  </si>
  <si>
    <t>India</t>
  </si>
  <si>
    <t>PGTI</t>
  </si>
  <si>
    <t>European Challenge</t>
  </si>
  <si>
    <t>Berry</t>
  </si>
  <si>
    <t>Joshua</t>
  </si>
  <si>
    <t>Chouhan</t>
  </si>
  <si>
    <t>Om Prakash</t>
  </si>
  <si>
    <t>Halvorsen</t>
  </si>
  <si>
    <t>Andreas</t>
  </si>
  <si>
    <t>Nemecz</t>
  </si>
  <si>
    <t>Lukas</t>
  </si>
  <si>
    <t>Steinlechner</t>
  </si>
  <si>
    <t>Maximilian</t>
  </si>
  <si>
    <t>Chawrasia</t>
  </si>
  <si>
    <t>S.S.P.</t>
  </si>
  <si>
    <t>Bloor</t>
  </si>
  <si>
    <t>George</t>
  </si>
  <si>
    <t>Dwivedi</t>
  </si>
  <si>
    <t>Samarth</t>
  </si>
  <si>
    <t>Gouveia</t>
  </si>
  <si>
    <t>Tomas</t>
  </si>
  <si>
    <t>Hopewell</t>
  </si>
  <si>
    <t>Hayden</t>
  </si>
  <si>
    <t>Huizing</t>
  </si>
  <si>
    <t>Daan</t>
  </si>
  <si>
    <t>Pepperell</t>
  </si>
  <si>
    <t>Eddie</t>
  </si>
  <si>
    <t>Ruuska</t>
  </si>
  <si>
    <t>Lauri</t>
  </si>
  <si>
    <t>Boneta</t>
  </si>
  <si>
    <t>Albert</t>
  </si>
  <si>
    <t>Mory</t>
  </si>
  <si>
    <t>Felix</t>
  </si>
  <si>
    <t>Sandhu</t>
  </si>
  <si>
    <t>Ajeetesh</t>
  </si>
  <si>
    <t>Simonsen</t>
  </si>
  <si>
    <t>Barrow</t>
  </si>
  <si>
    <t>Callan</t>
  </si>
  <si>
    <t>Figueiredo</t>
  </si>
  <si>
    <t>Pedro</t>
  </si>
  <si>
    <t>Horsey</t>
  </si>
  <si>
    <t>Langfors</t>
  </si>
  <si>
    <t>Per</t>
  </si>
  <si>
    <t>Bhullar</t>
  </si>
  <si>
    <t>Gaganjeet</t>
  </si>
  <si>
    <t>Lumsden</t>
  </si>
  <si>
    <t>Paratore</t>
  </si>
  <si>
    <t>Renato</t>
  </si>
  <si>
    <t>Parikh</t>
  </si>
  <si>
    <t>Varun</t>
  </si>
  <si>
    <t>Prasad</t>
  </si>
  <si>
    <t>Arjun</t>
  </si>
  <si>
    <t>Sandborg</t>
  </si>
  <si>
    <t>Jesper</t>
  </si>
  <si>
    <t>Singh</t>
  </si>
  <si>
    <t>Gaurav Pratap</t>
  </si>
  <si>
    <t>Arnaus</t>
  </si>
  <si>
    <t>Adri</t>
  </si>
  <si>
    <t>Azhar</t>
  </si>
  <si>
    <t>Mohd</t>
  </si>
  <si>
    <t>Hossain</t>
  </si>
  <si>
    <t>Badal</t>
  </si>
  <si>
    <t>Laussot</t>
  </si>
  <si>
    <t>Aymeric</t>
  </si>
  <si>
    <t>Mazzoli</t>
  </si>
  <si>
    <t>Stefano</t>
  </si>
  <si>
    <t>Sciot-Siegrist</t>
  </si>
  <si>
    <t>Robin</t>
  </si>
  <si>
    <t>Walker</t>
  </si>
  <si>
    <t>Euan</t>
  </si>
  <si>
    <t>Zuska</t>
  </si>
  <si>
    <t>Jiri</t>
  </si>
  <si>
    <t>Hopkins</t>
  </si>
  <si>
    <t>Will</t>
  </si>
  <si>
    <t>Tarrio</t>
  </si>
  <si>
    <t>Santiago</t>
  </si>
  <si>
    <t>Vidal</t>
  </si>
  <si>
    <t>Quim</t>
  </si>
  <si>
    <t>Axelsen</t>
  </si>
  <si>
    <t>Besard</t>
  </si>
  <si>
    <t>Matthis</t>
  </si>
  <si>
    <t>Fyfe</t>
  </si>
  <si>
    <t>Calum</t>
  </si>
  <si>
    <t>Howie</t>
  </si>
  <si>
    <t>Craig</t>
  </si>
  <si>
    <t>Ortolani</t>
  </si>
  <si>
    <t>Michele</t>
  </si>
  <si>
    <t>Sheoran</t>
  </si>
  <si>
    <t>Dhruv</t>
  </si>
  <si>
    <t>Binu</t>
  </si>
  <si>
    <t>Shaurya</t>
  </si>
  <si>
    <t>Chandra</t>
  </si>
  <si>
    <t>Yashas</t>
  </si>
  <si>
    <t>Jacobsen</t>
  </si>
  <si>
    <t>Christian</t>
  </si>
  <si>
    <t>Lohan</t>
  </si>
  <si>
    <t>Abhinav</t>
  </si>
  <si>
    <t>Maguire</t>
  </si>
  <si>
    <t>Alex</t>
  </si>
  <si>
    <t>Vacarisas</t>
  </si>
  <si>
    <t>Gros</t>
  </si>
  <si>
    <t>Sebastien</t>
  </si>
  <si>
    <t>Kochhar</t>
  </si>
  <si>
    <t>Karandeep</t>
  </si>
  <si>
    <t>Rutherford</t>
  </si>
  <si>
    <t>Jamie</t>
  </si>
  <si>
    <t>Sharma</t>
  </si>
  <si>
    <t>Kartik</t>
  </si>
  <si>
    <t>Yuvraj</t>
  </si>
  <si>
    <t>Carlson</t>
  </si>
  <si>
    <t>Nick</t>
  </si>
  <si>
    <t>Kaul</t>
  </si>
  <si>
    <t>Kshitij Naveed</t>
  </si>
  <si>
    <t>Sanju</t>
  </si>
  <si>
    <t>Mohammad</t>
  </si>
  <si>
    <t>Van Meijel</t>
  </si>
  <si>
    <t>Lars</t>
  </si>
  <si>
    <t>Zalli</t>
  </si>
  <si>
    <t>Ilirian</t>
  </si>
  <si>
    <t>Ashfield</t>
  </si>
  <si>
    <t>James</t>
  </si>
  <si>
    <t>Plant</t>
  </si>
  <si>
    <t>Alfie</t>
  </si>
  <si>
    <t>Amat</t>
  </si>
  <si>
    <t>Bastien</t>
  </si>
  <si>
    <t>Young</t>
  </si>
  <si>
    <t>Daniel</t>
  </si>
  <si>
    <t>Sekne</t>
  </si>
  <si>
    <t>Herman Wibe</t>
  </si>
  <si>
    <t>Talwar</t>
  </si>
  <si>
    <t>Saptak</t>
  </si>
  <si>
    <t>Thangaraja</t>
  </si>
  <si>
    <t>N.</t>
  </si>
  <si>
    <t>Jamal</t>
  </si>
  <si>
    <t>Mane</t>
  </si>
  <si>
    <t>Udayan</t>
  </si>
  <si>
    <t>Ahmed</t>
  </si>
  <si>
    <t>Syed Saqib</t>
  </si>
  <si>
    <t>mc</t>
  </si>
  <si>
    <t>Baisoya</t>
  </si>
  <si>
    <t>Sachin</t>
  </si>
  <si>
    <t>Barron</t>
  </si>
  <si>
    <t>Haydn</t>
  </si>
  <si>
    <t>Brown</t>
  </si>
  <si>
    <t>Steven</t>
  </si>
  <si>
    <t>Cheung</t>
  </si>
  <si>
    <t>Gandas</t>
  </si>
  <si>
    <t>Manu</t>
  </si>
  <si>
    <t>Giboudot</t>
  </si>
  <si>
    <t>Maxence</t>
  </si>
  <si>
    <t>Grenville-Wood</t>
  </si>
  <si>
    <t>Law</t>
  </si>
  <si>
    <t>Oshrine</t>
  </si>
  <si>
    <t>Stow</t>
  </si>
  <si>
    <t>Van Veen</t>
  </si>
  <si>
    <t>Vince</t>
  </si>
  <si>
    <t>Das</t>
  </si>
  <si>
    <t>Shankar</t>
  </si>
  <si>
    <t>Enefer</t>
  </si>
  <si>
    <t>Gangjee</t>
  </si>
  <si>
    <t>Rahil</t>
  </si>
  <si>
    <t>Ghai</t>
  </si>
  <si>
    <t>Tapendra</t>
  </si>
  <si>
    <t>Hammer</t>
  </si>
  <si>
    <t>Hanna</t>
  </si>
  <si>
    <t>Chase</t>
  </si>
  <si>
    <t>Kennedy</t>
  </si>
  <si>
    <t>Frank</t>
  </si>
  <si>
    <t>Legendre</t>
  </si>
  <si>
    <t>Nathan</t>
  </si>
  <si>
    <t>Nolan</t>
  </si>
  <si>
    <t>Liam</t>
  </si>
  <si>
    <t>Akshay</t>
  </si>
  <si>
    <t>Sturehed</t>
  </si>
  <si>
    <t>Henric</t>
  </si>
  <si>
    <t>Zemmer</t>
  </si>
  <si>
    <t>Aron</t>
  </si>
  <si>
    <t>Albers</t>
  </si>
  <si>
    <t>Anton</t>
  </si>
  <si>
    <t>Cheema</t>
  </si>
  <si>
    <t>Angad</t>
  </si>
  <si>
    <t>Davidson</t>
  </si>
  <si>
    <t>Jack</t>
  </si>
  <si>
    <t>Dharma</t>
  </si>
  <si>
    <t>M.</t>
  </si>
  <si>
    <t>Enoch</t>
  </si>
  <si>
    <t>Rhys</t>
  </si>
  <si>
    <t>Gupta</t>
  </si>
  <si>
    <t>Harendra</t>
  </si>
  <si>
    <t>Malik</t>
  </si>
  <si>
    <t>Amardeep</t>
  </si>
  <si>
    <t>Manley</t>
  </si>
  <si>
    <t>Stuart</t>
  </si>
  <si>
    <t>Pastor</t>
  </si>
  <si>
    <t>Victor</t>
  </si>
  <si>
    <t>Jairaj Singh</t>
  </si>
  <si>
    <t>Svendsen</t>
  </si>
  <si>
    <t>Victor H. Sidal</t>
  </si>
  <si>
    <t>Bhattacharya</t>
  </si>
  <si>
    <t>Bishnoi</t>
  </si>
  <si>
    <t>Sunhit</t>
  </si>
  <si>
    <t>Chhibber</t>
  </si>
  <si>
    <t>Saarthak</t>
  </si>
  <si>
    <t>Gill</t>
  </si>
  <si>
    <t>Pukhraj Singh</t>
  </si>
  <si>
    <t>Gregor</t>
  </si>
  <si>
    <t>Joshi</t>
  </si>
  <si>
    <t>Khalin H.</t>
  </si>
  <si>
    <t>Perico</t>
  </si>
  <si>
    <t>Julian</t>
  </si>
  <si>
    <t>Tetak</t>
  </si>
  <si>
    <t>Tadeas</t>
  </si>
  <si>
    <t>Honey</t>
  </si>
  <si>
    <t>Friedrichsen</t>
  </si>
  <si>
    <t>Guillamoundeguy</t>
  </si>
  <si>
    <t>Oihan</t>
  </si>
  <si>
    <t>Roopa Anand</t>
  </si>
  <si>
    <t>Aryan</t>
  </si>
  <si>
    <t>Scalise</t>
  </si>
  <si>
    <t>Lorenzo</t>
  </si>
  <si>
    <t>Bekirian</t>
  </si>
  <si>
    <t>Jean</t>
  </si>
  <si>
    <t>Broholt Lind</t>
  </si>
  <si>
    <t>Soren</t>
  </si>
  <si>
    <t>Foley</t>
  </si>
  <si>
    <t>Robert</t>
  </si>
  <si>
    <t>Freiburghaus</t>
  </si>
  <si>
    <t>Jeremy</t>
  </si>
  <si>
    <t>Hansen</t>
  </si>
  <si>
    <t>Joachim B.</t>
  </si>
  <si>
    <t>Lewis</t>
  </si>
  <si>
    <t>Mardikar</t>
  </si>
  <si>
    <t>Pranav</t>
  </si>
  <si>
    <t>Christofer</t>
  </si>
  <si>
    <t>Aalaap</t>
  </si>
  <si>
    <t>I.L.</t>
  </si>
  <si>
    <t>Christensen</t>
  </si>
  <si>
    <t>Tiger</t>
  </si>
  <si>
    <t>Karlberg</t>
  </si>
  <si>
    <t>Rikard</t>
  </si>
  <si>
    <t>Knight</t>
  </si>
  <si>
    <t>Ayden</t>
  </si>
  <si>
    <t>Sudhir</t>
  </si>
  <si>
    <t>Sigel</t>
  </si>
  <si>
    <t>Bawden</t>
  </si>
  <si>
    <t>Bradley</t>
  </si>
  <si>
    <t>Di Nitto</t>
  </si>
  <si>
    <t>Enrico</t>
  </si>
  <si>
    <t>Gugler</t>
  </si>
  <si>
    <t>Cedric</t>
  </si>
  <si>
    <t>Md Akbar</t>
  </si>
  <si>
    <t>Rai</t>
  </si>
  <si>
    <t>Sukra Bahadur</t>
  </si>
  <si>
    <t>Danek</t>
  </si>
  <si>
    <t>Stepan</t>
  </si>
  <si>
    <t>Kabthiyal</t>
  </si>
  <si>
    <t>Anshul</t>
  </si>
  <si>
    <t>Locke</t>
  </si>
  <si>
    <t>Sisodia</t>
  </si>
  <si>
    <t>Shivendra Singh</t>
  </si>
  <si>
    <t>Settemsdal</t>
  </si>
  <si>
    <t>Alexander</t>
  </si>
  <si>
    <t>Karan Pratap</t>
  </si>
  <si>
    <t>Patil</t>
  </si>
  <si>
    <t>Rohan Dhole</t>
  </si>
  <si>
    <t>Sturdza</t>
  </si>
  <si>
    <t>Maximilien</t>
  </si>
  <si>
    <t>Prabagaran</t>
  </si>
  <si>
    <t>K.</t>
  </si>
  <si>
    <t>Bedi</t>
  </si>
  <si>
    <t>Aadil</t>
  </si>
  <si>
    <t>Hutsby</t>
  </si>
  <si>
    <t>Khan</t>
  </si>
  <si>
    <t>Rashid</t>
  </si>
  <si>
    <t>Kumar</t>
  </si>
  <si>
    <t>Kapil</t>
  </si>
  <si>
    <t>Muniyappa</t>
  </si>
  <si>
    <t>C.</t>
  </si>
  <si>
    <t>Sethie</t>
  </si>
  <si>
    <t>Harshjeet Singh</t>
  </si>
  <si>
    <t>Ain Sokhna Open</t>
  </si>
  <si>
    <t>Sokhna - B&amp;C</t>
  </si>
  <si>
    <t>Egypt</t>
  </si>
  <si>
    <t>Pro Golf</t>
  </si>
  <si>
    <t>Obtmeier</t>
  </si>
  <si>
    <t>Kleu</t>
  </si>
  <si>
    <t>Ronan</t>
  </si>
  <si>
    <t>Cossement</t>
  </si>
  <si>
    <t>Schutz</t>
  </si>
  <si>
    <t>Yannick</t>
  </si>
  <si>
    <t>Allen</t>
  </si>
  <si>
    <t>Mruzek</t>
  </si>
  <si>
    <t>Filip</t>
  </si>
  <si>
    <t>Wedema</t>
  </si>
  <si>
    <t>Michael</t>
  </si>
  <si>
    <t>Katich</t>
  </si>
  <si>
    <t>Philipp</t>
  </si>
  <si>
    <t>Van Der Voort</t>
  </si>
  <si>
    <t>Bob</t>
  </si>
  <si>
    <t>Antonisse</t>
  </si>
  <si>
    <t>Dario</t>
  </si>
  <si>
    <t>Edwards</t>
  </si>
  <si>
    <t>Owen</t>
  </si>
  <si>
    <t>Decottignies-Lafon</t>
  </si>
  <si>
    <t>Mathieu</t>
  </si>
  <si>
    <t>Tillmanns</t>
  </si>
  <si>
    <t>Tim</t>
  </si>
  <si>
    <t>Churchward</t>
  </si>
  <si>
    <t>Claude</t>
  </si>
  <si>
    <t>Clerici</t>
  </si>
  <si>
    <t>Fiorino</t>
  </si>
  <si>
    <t>Hrinda</t>
  </si>
  <si>
    <t>Jakub</t>
  </si>
  <si>
    <t>Toorop</t>
  </si>
  <si>
    <t>Mike</t>
  </si>
  <si>
    <t>Wortelboer</t>
  </si>
  <si>
    <t>Sasha</t>
  </si>
  <si>
    <t>Bachelier</t>
  </si>
  <si>
    <t>Antoine</t>
  </si>
  <si>
    <t>Bonte</t>
  </si>
  <si>
    <t>Cara</t>
  </si>
  <si>
    <t>Marius</t>
  </si>
  <si>
    <t>De Bondt</t>
  </si>
  <si>
    <t>Alan</t>
  </si>
  <si>
    <t>Guichard</t>
  </si>
  <si>
    <t>Clement</t>
  </si>
  <si>
    <t>Lang</t>
  </si>
  <si>
    <t>Linus</t>
  </si>
  <si>
    <t>Smiciklas</t>
  </si>
  <si>
    <t>Gerhardsen</t>
  </si>
  <si>
    <t>Nicola</t>
  </si>
  <si>
    <t>Pansart</t>
  </si>
  <si>
    <t>Mathis</t>
  </si>
  <si>
    <t>Prutthaweewat</t>
  </si>
  <si>
    <t>Jordan</t>
  </si>
  <si>
    <t>Thalmayr</t>
  </si>
  <si>
    <t>Benedikt</t>
  </si>
  <si>
    <t>Ulenaers</t>
  </si>
  <si>
    <t>Kristof</t>
  </si>
  <si>
    <t>Braunig</t>
  </si>
  <si>
    <t>Dobrunz</t>
  </si>
  <si>
    <t>Nils</t>
  </si>
  <si>
    <t>Van Der Vight</t>
  </si>
  <si>
    <t>Horder</t>
  </si>
  <si>
    <t>Nicolas</t>
  </si>
  <si>
    <t>Lencart</t>
  </si>
  <si>
    <t>Gilardi</t>
  </si>
  <si>
    <t>Mauro</t>
  </si>
  <si>
    <t>Colombel</t>
  </si>
  <si>
    <t>d'Aurelle de Paladines</t>
  </si>
  <si>
    <t>Alexandre</t>
  </si>
  <si>
    <t>Lacaze</t>
  </si>
  <si>
    <t>Aubin</t>
  </si>
  <si>
    <t>Gunzel</t>
  </si>
  <si>
    <t>Mathias</t>
  </si>
  <si>
    <t>Deibler</t>
  </si>
  <si>
    <t>Justin</t>
  </si>
  <si>
    <t>Bentein</t>
  </si>
  <si>
    <t>Brisout de Barneville</t>
  </si>
  <si>
    <t>Gautier</t>
  </si>
  <si>
    <t>Rasmus</t>
  </si>
  <si>
    <t>Gradecki</t>
  </si>
  <si>
    <t>Mateusz</t>
  </si>
  <si>
    <t>Guyot</t>
  </si>
  <si>
    <t>Pavoucek</t>
  </si>
  <si>
    <t>Dominik</t>
  </si>
  <si>
    <t>Vahlenkamp</t>
  </si>
  <si>
    <t>Timo</t>
  </si>
  <si>
    <t>Breimer</t>
  </si>
  <si>
    <t>Joubin</t>
  </si>
  <si>
    <t>Kouwenaar</t>
  </si>
  <si>
    <t>Koen</t>
  </si>
  <si>
    <t>Kreutzer</t>
  </si>
  <si>
    <t>Julius</t>
  </si>
  <si>
    <t>Marin</t>
  </si>
  <si>
    <t>Maeti</t>
  </si>
  <si>
    <t>Moosmeier</t>
  </si>
  <si>
    <t>Florian</t>
  </si>
  <si>
    <t>Noseda</t>
  </si>
  <si>
    <t>Alessandro</t>
  </si>
  <si>
    <t>Russling</t>
  </si>
  <si>
    <t>Moritz</t>
  </si>
  <si>
    <t>Siemens</t>
  </si>
  <si>
    <t>Carl</t>
  </si>
  <si>
    <t>Weis</t>
  </si>
  <si>
    <t>Zach</t>
  </si>
  <si>
    <t>Simon</t>
  </si>
  <si>
    <t>Amsallem</t>
  </si>
  <si>
    <t>Ugo</t>
  </si>
  <si>
    <t>Benner</t>
  </si>
  <si>
    <t>Buijs</t>
  </si>
  <si>
    <t>Dietzel</t>
  </si>
  <si>
    <t>Brandon</t>
  </si>
  <si>
    <t>Farfal</t>
  </si>
  <si>
    <t>Ferchaud</t>
  </si>
  <si>
    <t>Hermes</t>
  </si>
  <si>
    <t>Junk</t>
  </si>
  <si>
    <t>Montagne</t>
  </si>
  <si>
    <t>Pantazidis</t>
  </si>
  <si>
    <t>Christos</t>
  </si>
  <si>
    <t>Saxer</t>
  </si>
  <si>
    <t>Csanyi</t>
  </si>
  <si>
    <t>Oliver</t>
  </si>
  <si>
    <t>Denk</t>
  </si>
  <si>
    <t>Luca</t>
  </si>
  <si>
    <t>Fuchs</t>
  </si>
  <si>
    <t>Dennis</t>
  </si>
  <si>
    <t>Kasum</t>
  </si>
  <si>
    <t>Alexis Andre</t>
  </si>
  <si>
    <t>Lavergne</t>
  </si>
  <si>
    <t>Theo</t>
  </si>
  <si>
    <t>Lavigne</t>
  </si>
  <si>
    <t>Jules</t>
  </si>
  <si>
    <t>Lebrere</t>
  </si>
  <si>
    <t>Julien</t>
  </si>
  <si>
    <t>Macionga</t>
  </si>
  <si>
    <t>Oppenheimer</t>
  </si>
  <si>
    <t>Yannic</t>
  </si>
  <si>
    <t>Pieck</t>
  </si>
  <si>
    <t>Schebesta</t>
  </si>
  <si>
    <t>Sliwka</t>
  </si>
  <si>
    <t>Sebastian F.</t>
  </si>
  <si>
    <t>Walther</t>
  </si>
  <si>
    <t>Korbinian</t>
  </si>
  <si>
    <t>Weppernig</t>
  </si>
  <si>
    <t>Woudenberg</t>
  </si>
  <si>
    <t>Jim</t>
  </si>
  <si>
    <t>Adank</t>
  </si>
  <si>
    <t>Niklas</t>
  </si>
  <si>
    <t>Bertrand</t>
  </si>
  <si>
    <t>Chavaz</t>
  </si>
  <si>
    <t>Quentin</t>
  </si>
  <si>
    <t>Pierre</t>
  </si>
  <si>
    <t>Hietala</t>
  </si>
  <si>
    <t>Van der Steen</t>
  </si>
  <si>
    <t>Van Zijl</t>
  </si>
  <si>
    <t>Michel</t>
  </si>
  <si>
    <t>Goupy</t>
  </si>
  <si>
    <t>Maxime</t>
  </si>
  <si>
    <t>Janik</t>
  </si>
  <si>
    <t>Petr</t>
  </si>
  <si>
    <t>Le Bot</t>
  </si>
  <si>
    <t>Raphael</t>
  </si>
  <si>
    <t>Alves</t>
  </si>
  <si>
    <t>Vasco</t>
  </si>
  <si>
    <t>Pouguet</t>
  </si>
  <si>
    <t>Whiting</t>
  </si>
  <si>
    <t>Jenson</t>
  </si>
  <si>
    <t>Koch</t>
  </si>
  <si>
    <t>Bill</t>
  </si>
  <si>
    <t>Poletti</t>
  </si>
  <si>
    <t>Vida</t>
  </si>
  <si>
    <t>Abreu</t>
  </si>
  <si>
    <t>Benak</t>
  </si>
  <si>
    <t>Hellwig</t>
  </si>
  <si>
    <t>Lundh</t>
  </si>
  <si>
    <t>Ottogalli</t>
  </si>
  <si>
    <t>Pradelle</t>
  </si>
  <si>
    <t>Pierre-Jean</t>
  </si>
  <si>
    <t>Sussbier</t>
  </si>
  <si>
    <t>Maik</t>
  </si>
  <si>
    <t>Vlasveld</t>
  </si>
  <si>
    <t>Rodi</t>
  </si>
  <si>
    <t>Camelo Ferreira</t>
  </si>
  <si>
    <t>Hugo</t>
  </si>
  <si>
    <t>Koumpakis</t>
  </si>
  <si>
    <t>Vasileios</t>
  </si>
  <si>
    <t>Palenik</t>
  </si>
  <si>
    <t>Sikora</t>
  </si>
  <si>
    <t>Jonathan Jasper</t>
  </si>
  <si>
    <t>Nico</t>
  </si>
  <si>
    <t>Salama</t>
  </si>
  <si>
    <t>Alieldin</t>
  </si>
  <si>
    <t>Lenssen</t>
  </si>
  <si>
    <t>Bosse</t>
  </si>
  <si>
    <t>Elter</t>
  </si>
  <si>
    <t>Jonathan</t>
  </si>
  <si>
    <t>Kaczala</t>
  </si>
  <si>
    <t>Reinert</t>
  </si>
  <si>
    <t>Ron Cedric</t>
  </si>
  <si>
    <t>Hany</t>
  </si>
  <si>
    <t>Omar</t>
  </si>
  <si>
    <t>Buschges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</si>
</sst>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Jamie Rutherford</v>
          </cell>
        </row>
        <row r="18">
          <cell r="E18" t="str">
            <v>Eddie Pepperell</v>
          </cell>
        </row>
        <row r="19">
          <cell r="E19" t="str">
            <v>Stefano Mazzoli</v>
          </cell>
        </row>
        <row r="20">
          <cell r="E20" t="str">
            <v>David Law</v>
          </cell>
        </row>
        <row r="21">
          <cell r="E21" t="str">
            <v>Maximilian Steinlechner</v>
          </cell>
        </row>
        <row r="22">
          <cell r="E22" t="str">
            <v>Daniel Young</v>
          </cell>
        </row>
        <row r="23">
          <cell r="E23" t="str">
            <v>Gaganjeet Bhullar</v>
          </cell>
        </row>
        <row r="24">
          <cell r="E24" t="str">
            <v>Yuvraj Sandhu</v>
          </cell>
        </row>
        <row r="25">
          <cell r="E25" t="str">
            <v>Lukas Nemecz</v>
          </cell>
        </row>
        <row r="26">
          <cell r="E26" t="str">
            <v>Sam Jones</v>
          </cell>
        </row>
        <row r="27">
          <cell r="E27" t="str">
            <v>Matthis Besard</v>
          </cell>
        </row>
        <row r="28">
          <cell r="E28" t="str">
            <v>Felix Mory</v>
          </cell>
        </row>
        <row r="29">
          <cell r="E29" t="str">
            <v>David Horsey</v>
          </cell>
        </row>
        <row r="30">
          <cell r="E30" t="str">
            <v>Euan Walker</v>
          </cell>
        </row>
        <row r="31">
          <cell r="E31" t="str">
            <v>Andreas Halvorsen</v>
          </cell>
        </row>
        <row r="32">
          <cell r="E32" t="str">
            <v>Lars van Meijel</v>
          </cell>
        </row>
        <row r="33">
          <cell r="E33" t="str">
            <v>Albert Boneta</v>
          </cell>
        </row>
        <row r="34">
          <cell r="E34" t="str">
            <v>Calum Fyfe</v>
          </cell>
        </row>
        <row r="35">
          <cell r="E35" t="str">
            <v>James Ashfield</v>
          </cell>
        </row>
        <row r="36">
          <cell r="E36" t="str">
            <v>Liam Nolan</v>
          </cell>
        </row>
        <row r="37">
          <cell r="E37" t="str">
            <v>Herman Wibe Sekne</v>
          </cell>
        </row>
        <row r="38">
          <cell r="E38" t="str">
            <v>Santiago Tarrio</v>
          </cell>
        </row>
        <row r="39">
          <cell r="E39" t="str">
            <v>Tadeas Tetak</v>
          </cell>
        </row>
        <row r="40">
          <cell r="E40" t="str">
            <v>Adri Arnaus</v>
          </cell>
        </row>
        <row r="41">
          <cell r="E41" t="str">
            <v>Daan Huizing</v>
          </cell>
        </row>
        <row r="42">
          <cell r="E42" t="str">
            <v>Quim Vidal</v>
          </cell>
        </row>
        <row r="43">
          <cell r="E43" t="str">
            <v>Bastien Amat</v>
          </cell>
        </row>
        <row r="44">
          <cell r="E44" t="str">
            <v>Robin Sciot-Siegrist</v>
          </cell>
        </row>
        <row r="45">
          <cell r="E45" t="str">
            <v>Sam Hutsby</v>
          </cell>
        </row>
        <row r="46">
          <cell r="E46" t="str">
            <v>George Bloor</v>
          </cell>
        </row>
        <row r="47">
          <cell r="E47" t="str">
            <v>Rahil Gangjee</v>
          </cell>
        </row>
        <row r="48">
          <cell r="E48" t="str">
            <v>Joshua Berry</v>
          </cell>
        </row>
        <row r="49">
          <cell r="E49" t="str">
            <v>Jean Bekirian</v>
          </cell>
        </row>
        <row r="50">
          <cell r="E50" t="str">
            <v>Tom Lewis</v>
          </cell>
        </row>
        <row r="51">
          <cell r="E51" t="str">
            <v>Per Langfors</v>
          </cell>
        </row>
        <row r="52">
          <cell r="E52" t="str">
            <v>Karandeep Kochhar</v>
          </cell>
        </row>
        <row r="53">
          <cell r="E53" t="str">
            <v>Ajeetesh Sandhu</v>
          </cell>
        </row>
        <row r="54">
          <cell r="E54" t="str">
            <v>Lucas Vacarisas</v>
          </cell>
        </row>
        <row r="55">
          <cell r="E55" t="str">
            <v>Sachin Baisoya</v>
          </cell>
        </row>
        <row r="56">
          <cell r="E56" t="str">
            <v>Renato Paratore</v>
          </cell>
        </row>
        <row r="57">
          <cell r="E57" t="str">
            <v>S.S.P. Chawrasia</v>
          </cell>
        </row>
        <row r="58">
          <cell r="E58" t="str">
            <v>Ryan Lumsden</v>
          </cell>
        </row>
        <row r="59">
          <cell r="E59" t="str">
            <v>Udayan Mane</v>
          </cell>
        </row>
        <row r="60">
          <cell r="E60" t="str">
            <v>Jack Davidson</v>
          </cell>
        </row>
        <row r="61">
          <cell r="E61" t="str">
            <v>Matthew Cheung</v>
          </cell>
        </row>
        <row r="62">
          <cell r="E62" t="str">
            <v>Rashid Khan</v>
          </cell>
        </row>
        <row r="63">
          <cell r="E63" t="str">
            <v>Angad Cheema</v>
          </cell>
        </row>
        <row r="64">
          <cell r="E64" t="str">
            <v>John Axelsen</v>
          </cell>
        </row>
        <row r="65">
          <cell r="E65" t="str">
            <v>Rikard Karlberg</v>
          </cell>
        </row>
        <row r="66">
          <cell r="E66" t="str">
            <v>Kshitij Naveed Kaul</v>
          </cell>
        </row>
        <row r="67">
          <cell r="E67" t="str">
            <v>Jamal Hossain</v>
          </cell>
        </row>
        <row r="68">
          <cell r="E68" t="str">
            <v>Manu Gandas</v>
          </cell>
        </row>
        <row r="69">
          <cell r="E69" t="str">
            <v>Jesper Sandborg</v>
          </cell>
        </row>
        <row r="70">
          <cell r="E70" t="str">
            <v>Abhinav Lohan</v>
          </cell>
        </row>
        <row r="71">
          <cell r="E71" t="str">
            <v>Martin Simonsen</v>
          </cell>
        </row>
        <row r="72">
          <cell r="E72" t="str">
            <v>Yashas Chandra</v>
          </cell>
        </row>
        <row r="73">
          <cell r="E73" t="str">
            <v>Hayden Hopewell</v>
          </cell>
        </row>
        <row r="74">
          <cell r="E74" t="str">
            <v>Rhys Enoch</v>
          </cell>
        </row>
        <row r="75">
          <cell r="E75" t="str">
            <v>Sebastian Garcia</v>
          </cell>
        </row>
        <row r="76">
          <cell r="E76" t="str">
            <v>Saptak Talwar</v>
          </cell>
        </row>
        <row r="77">
          <cell r="E77" t="str">
            <v>Oihan Guillamoundeguy</v>
          </cell>
        </row>
        <row r="78">
          <cell r="E78" t="str">
            <v>Tomas Gouveia</v>
          </cell>
        </row>
        <row r="79">
          <cell r="E79" t="str">
            <v>Sebastian Friedrichsen</v>
          </cell>
        </row>
        <row r="80">
          <cell r="E80" t="str">
            <v>Steven Brown</v>
          </cell>
        </row>
        <row r="81">
          <cell r="E81" t="str">
            <v>Vince van Veen</v>
          </cell>
        </row>
        <row r="82">
          <cell r="E82" t="str">
            <v>Haydn Barron</v>
          </cell>
        </row>
        <row r="83">
          <cell r="E83" t="str">
            <v>Lorenzo Scalise</v>
          </cell>
        </row>
        <row r="84">
          <cell r="E84" t="str">
            <v>Sebastien Gros</v>
          </cell>
        </row>
        <row r="85">
          <cell r="E85" t="str">
            <v>Michele Ortolani</v>
          </cell>
        </row>
        <row r="86">
          <cell r="E86" t="str">
            <v>Craig Howie</v>
          </cell>
        </row>
        <row r="87">
          <cell r="E87" t="str">
            <v>Khalin H. Joshi</v>
          </cell>
        </row>
        <row r="88">
          <cell r="E88" t="str">
            <v>M. Dharma</v>
          </cell>
        </row>
        <row r="89">
          <cell r="E89" t="str">
            <v>OM Prakash Chouhan</v>
          </cell>
        </row>
        <row r="90">
          <cell r="E90" t="str">
            <v>Alfie Plant</v>
          </cell>
        </row>
        <row r="91">
          <cell r="E91" t="str">
            <v>Will Enefer</v>
          </cell>
        </row>
        <row r="92">
          <cell r="E92" t="str">
            <v>Matt Oshrine</v>
          </cell>
        </row>
        <row r="93">
          <cell r="E93" t="str">
            <v>Lauri Ruuska</v>
          </cell>
        </row>
        <row r="94">
          <cell r="E94" t="str">
            <v>Nick Carlson</v>
          </cell>
        </row>
        <row r="95">
          <cell r="E95" t="str">
            <v>Frank Kennedy</v>
          </cell>
        </row>
        <row r="96">
          <cell r="E96" t="str">
            <v>Shaurya Bhattacharya</v>
          </cell>
        </row>
        <row r="97">
          <cell r="E97" t="str">
            <v>Marc Hammer</v>
          </cell>
        </row>
        <row r="98">
          <cell r="E98" t="str">
            <v>Gregor Graham</v>
          </cell>
        </row>
        <row r="99">
          <cell r="E99" t="str">
            <v>Anton Albers</v>
          </cell>
        </row>
        <row r="100">
          <cell r="E100" t="str">
            <v>Aron Zemmer</v>
          </cell>
        </row>
        <row r="101">
          <cell r="E101" t="str">
            <v>Akshay Sharma</v>
          </cell>
        </row>
        <row r="102">
          <cell r="E102" t="str">
            <v>Joshua Grenville-Wood</v>
          </cell>
        </row>
        <row r="103">
          <cell r="E103" t="str">
            <v>Pedro Figueiredo</v>
          </cell>
        </row>
        <row r="104">
          <cell r="E104" t="str">
            <v>Dhruv Sheoran</v>
          </cell>
        </row>
        <row r="105">
          <cell r="E105" t="str">
            <v>Chase Hanna</v>
          </cell>
        </row>
        <row r="106">
          <cell r="E106" t="str">
            <v>Alex Maguire</v>
          </cell>
        </row>
        <row r="107">
          <cell r="E107" t="str">
            <v>Victor Pastor</v>
          </cell>
        </row>
        <row r="108">
          <cell r="E108" t="str">
            <v>Arjun Prasad</v>
          </cell>
        </row>
        <row r="109">
          <cell r="E109" t="str">
            <v>Ben Stow</v>
          </cell>
        </row>
        <row r="110">
          <cell r="E110" t="str">
            <v>Jeremy Freiburghaus</v>
          </cell>
        </row>
        <row r="111">
          <cell r="E111" t="str">
            <v>Tiger Christensen</v>
          </cell>
        </row>
        <row r="112">
          <cell r="E112" t="str">
            <v>N. Thangaraja</v>
          </cell>
        </row>
        <row r="113">
          <cell r="E113" t="str">
            <v>Sunhit Bishnoi</v>
          </cell>
        </row>
        <row r="114">
          <cell r="E114" t="str">
            <v>Honey Baisoya</v>
          </cell>
        </row>
        <row r="115">
          <cell r="E115" t="str">
            <v>Christian Jacobsen</v>
          </cell>
        </row>
        <row r="116">
          <cell r="E116" t="str">
            <v>Amardeep Malik</v>
          </cell>
        </row>
        <row r="117">
          <cell r="E117" t="str">
            <v>Varun Parikh</v>
          </cell>
        </row>
        <row r="118">
          <cell r="E118" t="str">
            <v>Maxence Giboudot</v>
          </cell>
        </row>
        <row r="119">
          <cell r="E119" t="str">
            <v>Bradley Bawden</v>
          </cell>
        </row>
        <row r="120">
          <cell r="E120" t="str">
            <v>Stuart Manley</v>
          </cell>
        </row>
        <row r="121">
          <cell r="E121" t="str">
            <v>Enrico Di Nitto</v>
          </cell>
        </row>
        <row r="122">
          <cell r="E122" t="str">
            <v>Harendra Gupta</v>
          </cell>
        </row>
        <row r="123">
          <cell r="E123" t="str">
            <v>Gaurav Pratap Singh</v>
          </cell>
        </row>
        <row r="124">
          <cell r="E124" t="str">
            <v>Henric Sturehed</v>
          </cell>
        </row>
        <row r="125">
          <cell r="E125" t="str">
            <v>Aymeric Laussot</v>
          </cell>
        </row>
        <row r="126">
          <cell r="E126" t="str">
            <v>Soren Broholt Lind</v>
          </cell>
        </row>
        <row r="127">
          <cell r="E127" t="str">
            <v>Sam Locke</v>
          </cell>
        </row>
        <row r="128">
          <cell r="E128" t="str">
            <v>Jiri Zuska</v>
          </cell>
        </row>
        <row r="129">
          <cell r="E129" t="str">
            <v>Cedric Gugler</v>
          </cell>
        </row>
        <row r="130">
          <cell r="E130" t="str">
            <v>Matt Sharpstene</v>
          </cell>
        </row>
        <row r="131">
          <cell r="E131" t="str">
            <v>Callan Barrow</v>
          </cell>
        </row>
        <row r="132">
          <cell r="E132" t="str">
            <v>Mohd Azhar</v>
          </cell>
        </row>
        <row r="133">
          <cell r="E133" t="str">
            <v>Kartik Sharma</v>
          </cell>
        </row>
        <row r="134">
          <cell r="E134" t="str">
            <v>Victor H. Sidal Svendsen</v>
          </cell>
        </row>
        <row r="135">
          <cell r="E135" t="str">
            <v>Nathan Legendre</v>
          </cell>
        </row>
        <row r="136">
          <cell r="E136" t="str">
            <v>Tapy Ghai</v>
          </cell>
        </row>
        <row r="137">
          <cell r="E137" t="str">
            <v>Christofer Rahm</v>
          </cell>
        </row>
        <row r="138">
          <cell r="E138" t="str">
            <v>Jairaj Singh Sandhu</v>
          </cell>
        </row>
        <row r="139">
          <cell r="E139" t="str">
            <v>Samarth Dwivedi</v>
          </cell>
        </row>
        <row r="140">
          <cell r="E140" t="str">
            <v>Julian Perico</v>
          </cell>
        </row>
        <row r="141">
          <cell r="E141" t="str">
            <v>Anshul Kabthiyal</v>
          </cell>
        </row>
        <row r="142">
          <cell r="E142" t="str">
            <v>Robert Foley</v>
          </cell>
        </row>
        <row r="143">
          <cell r="E143" t="str">
            <v>Rohan Dhole Patil</v>
          </cell>
        </row>
        <row r="144">
          <cell r="E144" t="str">
            <v>Saarthak Chhibber</v>
          </cell>
        </row>
        <row r="145">
          <cell r="E145" t="str">
            <v>C. Muniyappa</v>
          </cell>
        </row>
        <row r="146">
          <cell r="E146" t="str">
            <v>Pukhraj Singh Gill</v>
          </cell>
        </row>
        <row r="147">
          <cell r="E147" t="str">
            <v>I.L. Aalaap</v>
          </cell>
        </row>
        <row r="148">
          <cell r="E148" t="str">
            <v>Kapil Kumar</v>
          </cell>
        </row>
        <row r="149">
          <cell r="E149" t="str">
            <v>Maximilien Sturdza</v>
          </cell>
        </row>
        <row r="150">
          <cell r="E150" t="str">
            <v>Shaurya Binu</v>
          </cell>
        </row>
        <row r="151">
          <cell r="E151" t="str">
            <v>Arjun Sharma</v>
          </cell>
        </row>
        <row r="152">
          <cell r="E152" t="str">
            <v>Stepan Danek</v>
          </cell>
        </row>
        <row r="153">
          <cell r="E153" t="str">
            <v>Aryan Roopa Anand</v>
          </cell>
        </row>
        <row r="154">
          <cell r="E154" t="str">
            <v>Ilirian Zalli</v>
          </cell>
        </row>
        <row r="155">
          <cell r="E155" t="str">
            <v>Alexander Settemsdal</v>
          </cell>
        </row>
        <row r="156">
          <cell r="E156" t="str">
            <v>Badal Hossain</v>
          </cell>
        </row>
        <row r="157">
          <cell r="E157" t="str">
            <v>Ben Sigel</v>
          </cell>
        </row>
        <row r="158">
          <cell r="E158" t="str">
            <v>Aadil Bedi</v>
          </cell>
        </row>
        <row r="159">
          <cell r="E159" t="str">
            <v>Pranav Mardikar</v>
          </cell>
        </row>
        <row r="160">
          <cell r="E160" t="str">
            <v>Sudhir Sharma</v>
          </cell>
        </row>
        <row r="161">
          <cell r="E161" t="str">
            <v>Joachim B. Hansen</v>
          </cell>
        </row>
        <row r="162">
          <cell r="E162" t="str">
            <v>Shankar Das</v>
          </cell>
        </row>
        <row r="163">
          <cell r="E163" t="str">
            <v>Sukra Bahadur Rai</v>
          </cell>
        </row>
        <row r="164">
          <cell r="E164" t="str">
            <v>Yuvraj Singh</v>
          </cell>
        </row>
        <row r="165">
          <cell r="E165" t="str">
            <v>Karan Pratap Singh</v>
          </cell>
        </row>
        <row r="166">
          <cell r="E166" t="str">
            <v>Shivendra Singh Sisodia</v>
          </cell>
        </row>
        <row r="167">
          <cell r="E167" t="str">
            <v>Syed Saqib Ahmed</v>
          </cell>
        </row>
        <row r="168">
          <cell r="E168" t="str">
            <v>Mohammad Sanju</v>
          </cell>
        </row>
        <row r="169">
          <cell r="E169" t="str">
            <v>K. Prabagaran</v>
          </cell>
        </row>
        <row r="170">
          <cell r="E170" t="str">
            <v>MD Akbar Hossain</v>
          </cell>
        </row>
        <row r="171">
          <cell r="E171" t="str">
            <v>Harshjeet Singh Sethie</v>
          </cell>
        </row>
        <row r="172">
          <cell r="E172" t="str">
            <v>Ayden Knight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Jamie Rutherford</v>
          </cell>
        </row>
        <row r="18">
          <cell r="E18" t="str">
            <v>Eddie Pepperell</v>
          </cell>
        </row>
        <row r="19">
          <cell r="E19" t="str">
            <v>Stefano Mazzoli</v>
          </cell>
        </row>
        <row r="20">
          <cell r="E20" t="str">
            <v>David Law</v>
          </cell>
        </row>
        <row r="21">
          <cell r="E21" t="str">
            <v>Yuvraj Sandhu</v>
          </cell>
        </row>
        <row r="22">
          <cell r="E22" t="str">
            <v>Daniel Young</v>
          </cell>
        </row>
        <row r="23">
          <cell r="E23" t="str">
            <v>Maximilian Steinlechner</v>
          </cell>
        </row>
        <row r="24">
          <cell r="E24" t="str">
            <v>Gaganjeet Bhullar</v>
          </cell>
        </row>
        <row r="25">
          <cell r="E25" t="str">
            <v>Sam Jones</v>
          </cell>
        </row>
        <row r="26">
          <cell r="E26" t="str">
            <v>Andreas Halvorsen</v>
          </cell>
        </row>
        <row r="27">
          <cell r="E27" t="str">
            <v>Lukas Nemecz</v>
          </cell>
        </row>
        <row r="28">
          <cell r="E28" t="str">
            <v>Matthis Besard</v>
          </cell>
        </row>
        <row r="29">
          <cell r="E29" t="str">
            <v>Felix Mory</v>
          </cell>
        </row>
        <row r="30">
          <cell r="E30" t="str">
            <v>David Horsey</v>
          </cell>
        </row>
        <row r="31">
          <cell r="E31" t="str">
            <v>Euan Walker</v>
          </cell>
        </row>
        <row r="32">
          <cell r="E32" t="str">
            <v>Lars van Meijel</v>
          </cell>
        </row>
        <row r="33">
          <cell r="E33" t="str">
            <v>Liam Nolan</v>
          </cell>
        </row>
        <row r="34">
          <cell r="E34" t="str">
            <v>Santiago Tarrio</v>
          </cell>
        </row>
        <row r="35">
          <cell r="E35" t="str">
            <v>Albert Boneta</v>
          </cell>
        </row>
        <row r="36">
          <cell r="E36" t="str">
            <v>Adri Arnaus</v>
          </cell>
        </row>
        <row r="37">
          <cell r="E37" t="str">
            <v>Calum Fyfe</v>
          </cell>
        </row>
        <row r="38">
          <cell r="E38" t="str">
            <v>James Ashfield</v>
          </cell>
        </row>
        <row r="39">
          <cell r="E39" t="str">
            <v>Per Langfors</v>
          </cell>
        </row>
        <row r="40">
          <cell r="E40" t="str">
            <v>Robin Sciot-Siegrist</v>
          </cell>
        </row>
        <row r="41">
          <cell r="E41" t="str">
            <v>Quim Vidal</v>
          </cell>
        </row>
        <row r="42">
          <cell r="E42" t="str">
            <v>Herman Wibe Sekne</v>
          </cell>
        </row>
        <row r="43">
          <cell r="E43" t="str">
            <v>Tadeas Tetak</v>
          </cell>
        </row>
        <row r="44">
          <cell r="E44" t="str">
            <v>Bastien Amat</v>
          </cell>
        </row>
        <row r="45">
          <cell r="E45" t="str">
            <v>Daan Huizing</v>
          </cell>
        </row>
        <row r="46">
          <cell r="E46" t="str">
            <v>Rahil Gangjee</v>
          </cell>
        </row>
        <row r="47">
          <cell r="E47" t="str">
            <v>Joshua Berry</v>
          </cell>
        </row>
        <row r="48">
          <cell r="E48" t="str">
            <v>George Bloor</v>
          </cell>
        </row>
        <row r="49">
          <cell r="E49" t="str">
            <v>Jean Bekirian</v>
          </cell>
        </row>
        <row r="50">
          <cell r="E50" t="str">
            <v>Ajeetesh Sandhu</v>
          </cell>
        </row>
        <row r="51">
          <cell r="E51" t="str">
            <v>Karandeep Kochhar</v>
          </cell>
        </row>
        <row r="52">
          <cell r="E52" t="str">
            <v>Martin Simonsen</v>
          </cell>
        </row>
        <row r="53">
          <cell r="E53" t="str">
            <v>S.S.P. Chawrasia</v>
          </cell>
        </row>
        <row r="54">
          <cell r="E54" t="str">
            <v>Sam Hutsby</v>
          </cell>
        </row>
        <row r="55">
          <cell r="E55" t="str">
            <v>Renato Paratore</v>
          </cell>
        </row>
        <row r="56">
          <cell r="E56" t="str">
            <v>Sachin Baisoya</v>
          </cell>
        </row>
        <row r="57">
          <cell r="E57" t="str">
            <v>Jack Davidson</v>
          </cell>
        </row>
        <row r="58">
          <cell r="E58" t="str">
            <v>Tom Lewis</v>
          </cell>
        </row>
        <row r="59">
          <cell r="E59" t="str">
            <v>Lucas Vacarisas</v>
          </cell>
        </row>
        <row r="60">
          <cell r="E60" t="str">
            <v>Yashas Chandra</v>
          </cell>
        </row>
        <row r="61">
          <cell r="E61" t="str">
            <v>Rashid Khan</v>
          </cell>
        </row>
        <row r="62">
          <cell r="E62" t="str">
            <v>Sebastian Friedrichsen</v>
          </cell>
        </row>
        <row r="63">
          <cell r="E63" t="str">
            <v>John Axelsen</v>
          </cell>
        </row>
        <row r="64">
          <cell r="E64" t="str">
            <v>Angad Cheema</v>
          </cell>
        </row>
        <row r="65">
          <cell r="E65" t="str">
            <v>Udayan Mane</v>
          </cell>
        </row>
        <row r="66">
          <cell r="E66" t="str">
            <v>Manu Gandas</v>
          </cell>
        </row>
        <row r="67">
          <cell r="E67" t="str">
            <v>Rikard Karlberg</v>
          </cell>
        </row>
        <row r="68">
          <cell r="E68" t="str">
            <v>Jesper Sandborg</v>
          </cell>
        </row>
        <row r="69">
          <cell r="E69" t="str">
            <v>Abhinav Lohan</v>
          </cell>
        </row>
        <row r="70">
          <cell r="E70" t="str">
            <v>Ryan Lumsden</v>
          </cell>
        </row>
        <row r="71">
          <cell r="E71" t="str">
            <v>OM Prakash Chouhan</v>
          </cell>
        </row>
        <row r="72">
          <cell r="E72" t="str">
            <v>Sebastian Garcia</v>
          </cell>
        </row>
        <row r="73">
          <cell r="E73" t="str">
            <v>Vince van Veen</v>
          </cell>
        </row>
        <row r="74">
          <cell r="E74" t="str">
            <v>Oihan Guillamoundeguy</v>
          </cell>
        </row>
        <row r="75">
          <cell r="E75" t="str">
            <v>Kshitij Naveed Kaul</v>
          </cell>
        </row>
        <row r="76">
          <cell r="E76" t="str">
            <v>Craig Howie</v>
          </cell>
        </row>
        <row r="77">
          <cell r="E77" t="str">
            <v>Matthew Cheung</v>
          </cell>
        </row>
        <row r="78">
          <cell r="E78" t="str">
            <v>Sebastien Gros</v>
          </cell>
        </row>
        <row r="79">
          <cell r="E79" t="str">
            <v>Jamal Hossain</v>
          </cell>
        </row>
        <row r="80">
          <cell r="E80" t="str">
            <v>Lorenzo Scalise</v>
          </cell>
        </row>
        <row r="81">
          <cell r="E81" t="str">
            <v>Tomas Gouveia</v>
          </cell>
        </row>
        <row r="82">
          <cell r="E82" t="str">
            <v>Alfie Plant</v>
          </cell>
        </row>
        <row r="83">
          <cell r="E83" t="str">
            <v>Akshay Sharma</v>
          </cell>
        </row>
        <row r="84">
          <cell r="E84" t="str">
            <v>Shaurya Bhattacharya</v>
          </cell>
        </row>
        <row r="85">
          <cell r="E85" t="str">
            <v>Rhys Enoch</v>
          </cell>
        </row>
        <row r="86">
          <cell r="E86" t="str">
            <v>Khalin H. Joshi</v>
          </cell>
        </row>
        <row r="87">
          <cell r="E87" t="str">
            <v>M. Dharma</v>
          </cell>
        </row>
        <row r="88">
          <cell r="E88" t="str">
            <v>Anton Albers</v>
          </cell>
        </row>
        <row r="89">
          <cell r="E89" t="str">
            <v>Saptak Talwar</v>
          </cell>
        </row>
        <row r="90">
          <cell r="E90" t="str">
            <v>Matt Oshrine</v>
          </cell>
        </row>
        <row r="91">
          <cell r="E91" t="str">
            <v>Michele Ortolani</v>
          </cell>
        </row>
        <row r="92">
          <cell r="E92" t="str">
            <v>Haydn Barron</v>
          </cell>
        </row>
        <row r="93">
          <cell r="E93" t="str">
            <v>Steven Brown</v>
          </cell>
        </row>
        <row r="94">
          <cell r="E94" t="str">
            <v>Will Enefer</v>
          </cell>
        </row>
        <row r="95">
          <cell r="E95" t="str">
            <v>Hayden Hopewell</v>
          </cell>
        </row>
        <row r="96">
          <cell r="E96" t="str">
            <v>Pedro Figueiredo</v>
          </cell>
        </row>
        <row r="97">
          <cell r="E97" t="str">
            <v>Gregor Graham</v>
          </cell>
        </row>
        <row r="98">
          <cell r="E98" t="str">
            <v>Aymeric Laussot</v>
          </cell>
        </row>
        <row r="99">
          <cell r="E99" t="str">
            <v>Tiger Christensen</v>
          </cell>
        </row>
        <row r="100">
          <cell r="E100" t="str">
            <v>Dhruv Sheoran</v>
          </cell>
        </row>
        <row r="101">
          <cell r="E101" t="str">
            <v>Stuart Manley</v>
          </cell>
        </row>
        <row r="102">
          <cell r="E102" t="str">
            <v>N. Thangaraja</v>
          </cell>
        </row>
        <row r="103">
          <cell r="E103" t="str">
            <v>Victor Pastor</v>
          </cell>
        </row>
        <row r="104">
          <cell r="E104" t="str">
            <v>Frank Kennedy</v>
          </cell>
        </row>
        <row r="105">
          <cell r="E105" t="str">
            <v>Alex Maguire</v>
          </cell>
        </row>
        <row r="106">
          <cell r="E106" t="str">
            <v>Ben Stow</v>
          </cell>
        </row>
        <row r="107">
          <cell r="E107" t="str">
            <v>Arjun Prasad</v>
          </cell>
        </row>
        <row r="108">
          <cell r="E108" t="str">
            <v>Chase Hanna</v>
          </cell>
        </row>
        <row r="109">
          <cell r="E109" t="str">
            <v>Nick Carlson</v>
          </cell>
        </row>
        <row r="110">
          <cell r="E110" t="str">
            <v>Lauri Ruuska</v>
          </cell>
        </row>
        <row r="111">
          <cell r="E111" t="str">
            <v>Christian Jacobsen</v>
          </cell>
        </row>
        <row r="112">
          <cell r="E112" t="str">
            <v>Callan Barrow</v>
          </cell>
        </row>
        <row r="113">
          <cell r="E113" t="str">
            <v>Varun Parikh</v>
          </cell>
        </row>
        <row r="114">
          <cell r="E114" t="str">
            <v>Maxence Giboudot</v>
          </cell>
        </row>
        <row r="115">
          <cell r="E115" t="str">
            <v>Marc Hammer</v>
          </cell>
        </row>
        <row r="116">
          <cell r="E116" t="str">
            <v>Amardeep Malik</v>
          </cell>
        </row>
        <row r="117">
          <cell r="E117" t="str">
            <v>Enrico Di Nitto</v>
          </cell>
        </row>
        <row r="118">
          <cell r="E118" t="str">
            <v>Jeremy Freiburghaus</v>
          </cell>
        </row>
        <row r="119">
          <cell r="E119" t="str">
            <v>Sunhit Bishnoi</v>
          </cell>
        </row>
        <row r="120">
          <cell r="E120" t="str">
            <v>Honey Baisoya</v>
          </cell>
        </row>
        <row r="121">
          <cell r="E121" t="str">
            <v>Joshua Grenville-Wood</v>
          </cell>
        </row>
        <row r="122">
          <cell r="E122" t="str">
            <v>Sam Locke</v>
          </cell>
        </row>
        <row r="123">
          <cell r="E123" t="str">
            <v>Jiri Zuska</v>
          </cell>
        </row>
        <row r="124">
          <cell r="E124" t="str">
            <v>Aron Zemmer</v>
          </cell>
        </row>
        <row r="125">
          <cell r="E125" t="str">
            <v>Cedric Gugler</v>
          </cell>
        </row>
        <row r="126">
          <cell r="E126" t="str">
            <v>Harendra Gupta</v>
          </cell>
        </row>
        <row r="127">
          <cell r="E127" t="str">
            <v>Rohan Dhole Patil</v>
          </cell>
        </row>
        <row r="128">
          <cell r="E128" t="str">
            <v>Gaurav Pratap Singh</v>
          </cell>
        </row>
        <row r="129">
          <cell r="E129" t="str">
            <v>Victor H. Sidal Svendsen</v>
          </cell>
        </row>
        <row r="130">
          <cell r="E130" t="str">
            <v>Henric Sturehed</v>
          </cell>
        </row>
        <row r="131">
          <cell r="E131" t="str">
            <v>Bradley Bawden</v>
          </cell>
        </row>
        <row r="132">
          <cell r="E132" t="str">
            <v>Soren Broholt Lind</v>
          </cell>
        </row>
        <row r="133">
          <cell r="E133" t="str">
            <v>Mohd Azhar</v>
          </cell>
        </row>
        <row r="134">
          <cell r="E134" t="str">
            <v>Kapil Kumar</v>
          </cell>
        </row>
        <row r="135">
          <cell r="E135" t="str">
            <v>Arjun Sharma</v>
          </cell>
        </row>
        <row r="136">
          <cell r="E136" t="str">
            <v>Robert Foley</v>
          </cell>
        </row>
        <row r="137">
          <cell r="E137" t="str">
            <v>Nathan Legendre</v>
          </cell>
        </row>
        <row r="138">
          <cell r="E138" t="str">
            <v>Matt Sharpstene</v>
          </cell>
        </row>
        <row r="139">
          <cell r="E139" t="str">
            <v>Maximilien Sturdza</v>
          </cell>
        </row>
        <row r="140">
          <cell r="E140" t="str">
            <v>Anshul Kabthiyal</v>
          </cell>
        </row>
        <row r="141">
          <cell r="E141" t="str">
            <v>Pukhraj Singh Gill</v>
          </cell>
        </row>
        <row r="142">
          <cell r="E142" t="str">
            <v>C. Muniyappa</v>
          </cell>
        </row>
        <row r="143">
          <cell r="E143" t="str">
            <v>Tapy Ghai</v>
          </cell>
        </row>
        <row r="144">
          <cell r="E144" t="str">
            <v>Jairaj Singh Sandhu</v>
          </cell>
        </row>
        <row r="145">
          <cell r="E145" t="str">
            <v>Saarthak Chhibber</v>
          </cell>
        </row>
        <row r="146">
          <cell r="E146" t="str">
            <v>Stepan Danek</v>
          </cell>
        </row>
        <row r="147">
          <cell r="E147" t="str">
            <v>I.L. Aalaap</v>
          </cell>
        </row>
        <row r="148">
          <cell r="E148" t="str">
            <v>Aryan Roopa Anand</v>
          </cell>
        </row>
        <row r="149">
          <cell r="E149" t="str">
            <v>Shaurya Binu</v>
          </cell>
        </row>
        <row r="150">
          <cell r="E150" t="str">
            <v>Kartik Sharma</v>
          </cell>
        </row>
        <row r="151">
          <cell r="E151" t="str">
            <v>Christofer Rahm</v>
          </cell>
        </row>
        <row r="152">
          <cell r="E152" t="str">
            <v>Julian Perico</v>
          </cell>
        </row>
        <row r="153">
          <cell r="E153" t="str">
            <v>Samarth Dwivedi</v>
          </cell>
        </row>
        <row r="154">
          <cell r="E154" t="str">
            <v>Sudhir Sharma</v>
          </cell>
        </row>
        <row r="155">
          <cell r="E155" t="str">
            <v>Pranav Mardikar</v>
          </cell>
        </row>
        <row r="156">
          <cell r="E156" t="str">
            <v>Ben Sigel</v>
          </cell>
        </row>
        <row r="157">
          <cell r="E157" t="str">
            <v>Ilirian Zalli</v>
          </cell>
        </row>
        <row r="158">
          <cell r="E158" t="str">
            <v>Badal Hossain</v>
          </cell>
        </row>
        <row r="159">
          <cell r="E159" t="str">
            <v>Aadil Bedi</v>
          </cell>
        </row>
        <row r="160">
          <cell r="E160" t="str">
            <v>Alexander Settemsdal</v>
          </cell>
        </row>
        <row r="161">
          <cell r="E161" t="str">
            <v>Karan Pratap Singh</v>
          </cell>
        </row>
        <row r="162">
          <cell r="E162" t="str">
            <v>Yuvraj Singh</v>
          </cell>
        </row>
        <row r="163">
          <cell r="E163" t="str">
            <v>Mohammad Sanju</v>
          </cell>
        </row>
        <row r="164">
          <cell r="E164" t="str">
            <v>Shivendra Singh Sisodia</v>
          </cell>
        </row>
        <row r="165">
          <cell r="E165" t="str">
            <v>Sukra Bahadur Rai</v>
          </cell>
        </row>
        <row r="166">
          <cell r="E166" t="str">
            <v>Syed Saqib Ahmed</v>
          </cell>
        </row>
        <row r="167">
          <cell r="E167" t="str">
            <v>Shankar Das</v>
          </cell>
        </row>
        <row r="168">
          <cell r="E168" t="str">
            <v>MD Akbar Hossain</v>
          </cell>
        </row>
        <row r="169">
          <cell r="E169" t="str">
            <v>K. Prabagaran</v>
          </cell>
        </row>
        <row r="170">
          <cell r="E170" t="str">
            <v>Joachim B. Hansen</v>
          </cell>
        </row>
        <row r="171">
          <cell r="E171" t="str">
            <v>Ayden Knight</v>
          </cell>
        </row>
        <row r="172">
          <cell r="E172" t="str">
            <v>Harshjeet Singh Sethie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36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1301</v>
      </c>
      <c r="C1" t="s">
        <v>1302</v>
      </c>
      <c r="D1" t="s">
        <v>1303</v>
      </c>
      <c r="E1" t="s">
        <v>1304</v>
      </c>
      <c r="F1" t="s">
        <v>1305</v>
      </c>
      <c r="G1" t="s">
        <v>1306</v>
      </c>
      <c r="H1" t="s">
        <v>1307</v>
      </c>
      <c r="I1" t="s">
        <v>1308</v>
      </c>
      <c r="J1" t="s">
        <v>1309</v>
      </c>
      <c r="K1" t="s">
        <v>1310</v>
      </c>
      <c r="L1" t="s">
        <v>1311</v>
      </c>
      <c r="M1" t="s">
        <v>1312</v>
      </c>
      <c r="N1" t="s">
        <v>1313</v>
      </c>
      <c r="O1" t="s">
        <v>1314</v>
      </c>
      <c r="P1" t="s">
        <v>1315</v>
      </c>
      <c r="Q1" t="s">
        <v>1316</v>
      </c>
      <c r="R1" t="s">
        <v>1317</v>
      </c>
      <c r="S1" t="s">
        <v>1318</v>
      </c>
      <c r="T1" t="s">
        <v>1319</v>
      </c>
      <c r="U1" t="s">
        <v>1320</v>
      </c>
      <c r="V1" t="s">
        <v>1321</v>
      </c>
      <c r="W1" t="s">
        <v>1322</v>
      </c>
      <c r="X1" t="s">
        <v>1323</v>
      </c>
      <c r="Y1" t="s">
        <v>1324</v>
      </c>
      <c r="Z1" t="s">
        <v>1325</v>
      </c>
      <c r="AA1" t="s">
        <v>1326</v>
      </c>
      <c r="AB1" t="s">
        <v>1327</v>
      </c>
      <c r="AC1" t="s">
        <v>1328</v>
      </c>
      <c r="AD1" t="s">
        <v>1329</v>
      </c>
      <c r="AE1" t="s">
        <v>1330</v>
      </c>
      <c r="AF1" t="s">
        <v>1331</v>
      </c>
      <c r="AG1" t="s">
        <v>1332</v>
      </c>
      <c r="AH1" t="s">
        <v>1333</v>
      </c>
      <c r="AI1" t="s">
        <v>1334</v>
      </c>
      <c r="AJ1" t="s">
        <v>1335</v>
      </c>
    </row>
    <row r="2" spans="1:36" x14ac:dyDescent="0.25">
      <c r="A2" s="3" t="str">
        <f t="shared" ref="A2:A65" si="0">IF(J2="","",CONCATENATE(J2," ",I2))</f>
        <v>Warwick Purchase</v>
      </c>
      <c r="B2" s="4">
        <v>45732</v>
      </c>
      <c r="C2" t="s">
        <v>1336</v>
      </c>
      <c r="D2" t="s">
        <v>1337</v>
      </c>
      <c r="E2" t="s">
        <v>1338</v>
      </c>
      <c r="F2" t="s">
        <v>1339</v>
      </c>
      <c r="I2" t="s">
        <v>1340</v>
      </c>
      <c r="J2" t="s">
        <v>1341</v>
      </c>
      <c r="K2">
        <v>1</v>
      </c>
      <c r="L2">
        <v>70</v>
      </c>
      <c r="M2">
        <v>67</v>
      </c>
      <c r="N2">
        <v>69</v>
      </c>
      <c r="Q2">
        <v>206</v>
      </c>
      <c r="R2">
        <v>75.650000000000006</v>
      </c>
      <c r="S2">
        <v>75.650000000000006</v>
      </c>
      <c r="T2">
        <v>72.41</v>
      </c>
      <c r="U2">
        <v>71.099999999999994</v>
      </c>
      <c r="V2">
        <v>71.13</v>
      </c>
      <c r="Y2">
        <v>71.55</v>
      </c>
      <c r="Z2">
        <v>3</v>
      </c>
      <c r="AA2">
        <v>1</v>
      </c>
      <c r="AB2">
        <v>1</v>
      </c>
      <c r="AE2">
        <v>3</v>
      </c>
      <c r="AF2">
        <v>0</v>
      </c>
      <c r="AG2">
        <v>-1</v>
      </c>
      <c r="AJ2">
        <v>1</v>
      </c>
    </row>
    <row r="3" spans="1:36" x14ac:dyDescent="0.25">
      <c r="A3" s="3" t="str">
        <f t="shared" si="0"/>
        <v>Graham Van Der Merwe</v>
      </c>
      <c r="B3" s="4">
        <v>45732</v>
      </c>
      <c r="C3" t="s">
        <v>1336</v>
      </c>
      <c r="D3" t="s">
        <v>1337</v>
      </c>
      <c r="E3" t="s">
        <v>1338</v>
      </c>
      <c r="F3" t="s">
        <v>1339</v>
      </c>
      <c r="I3" t="s">
        <v>1342</v>
      </c>
      <c r="J3" t="s">
        <v>1343</v>
      </c>
      <c r="K3">
        <v>2</v>
      </c>
      <c r="L3">
        <v>69</v>
      </c>
      <c r="M3">
        <v>68</v>
      </c>
      <c r="N3">
        <v>70</v>
      </c>
      <c r="Q3">
        <v>207</v>
      </c>
      <c r="R3">
        <v>75.650000000000006</v>
      </c>
      <c r="S3">
        <v>75.650000000000006</v>
      </c>
      <c r="T3">
        <v>71.41</v>
      </c>
      <c r="U3">
        <v>72.099999999999994</v>
      </c>
      <c r="V3">
        <v>72.13</v>
      </c>
      <c r="Y3">
        <v>71.88</v>
      </c>
      <c r="Z3">
        <v>2</v>
      </c>
      <c r="AA3">
        <v>1</v>
      </c>
      <c r="AB3">
        <v>2</v>
      </c>
      <c r="AE3">
        <v>2</v>
      </c>
      <c r="AF3">
        <v>0</v>
      </c>
      <c r="AG3">
        <v>1</v>
      </c>
      <c r="AJ3">
        <v>2</v>
      </c>
    </row>
    <row r="4" spans="1:36" x14ac:dyDescent="0.25">
      <c r="A4" s="3" t="str">
        <f t="shared" si="0"/>
        <v>Joe Knox</v>
      </c>
      <c r="B4" s="4">
        <v>45732</v>
      </c>
      <c r="C4" t="s">
        <v>1336</v>
      </c>
      <c r="D4" t="s">
        <v>1337</v>
      </c>
      <c r="E4" t="s">
        <v>1338</v>
      </c>
      <c r="F4" t="s">
        <v>1339</v>
      </c>
      <c r="I4" t="s">
        <v>1344</v>
      </c>
      <c r="J4" t="s">
        <v>1345</v>
      </c>
      <c r="K4">
        <v>3</v>
      </c>
      <c r="L4">
        <v>70</v>
      </c>
      <c r="M4">
        <v>67</v>
      </c>
      <c r="N4">
        <v>72</v>
      </c>
      <c r="Q4">
        <v>209</v>
      </c>
      <c r="R4">
        <v>75.650000000000006</v>
      </c>
      <c r="S4">
        <v>75.650000000000006</v>
      </c>
      <c r="T4">
        <v>72.41</v>
      </c>
      <c r="U4">
        <v>71.099999999999994</v>
      </c>
      <c r="V4">
        <v>74.13</v>
      </c>
      <c r="Y4">
        <v>72.55</v>
      </c>
      <c r="Z4">
        <v>3</v>
      </c>
      <c r="AA4">
        <v>1</v>
      </c>
      <c r="AB4">
        <v>3</v>
      </c>
      <c r="AE4">
        <v>3</v>
      </c>
      <c r="AF4">
        <v>0</v>
      </c>
      <c r="AG4">
        <v>3</v>
      </c>
      <c r="AJ4">
        <v>3</v>
      </c>
    </row>
    <row r="5" spans="1:36" x14ac:dyDescent="0.25">
      <c r="A5" s="3" t="str">
        <f t="shared" si="0"/>
        <v>Drikus Joubert</v>
      </c>
      <c r="B5" s="4">
        <v>45732</v>
      </c>
      <c r="C5" t="s">
        <v>1336</v>
      </c>
      <c r="D5" t="s">
        <v>1337</v>
      </c>
      <c r="E5" t="s">
        <v>1338</v>
      </c>
      <c r="F5" t="s">
        <v>1339</v>
      </c>
      <c r="I5" t="s">
        <v>1346</v>
      </c>
      <c r="J5" t="s">
        <v>1347</v>
      </c>
      <c r="K5">
        <v>4</v>
      </c>
      <c r="L5">
        <v>70</v>
      </c>
      <c r="M5">
        <v>71</v>
      </c>
      <c r="N5">
        <v>71</v>
      </c>
      <c r="Q5">
        <v>212</v>
      </c>
      <c r="R5">
        <v>75.650000000000006</v>
      </c>
      <c r="S5">
        <v>75.650000000000006</v>
      </c>
      <c r="T5">
        <v>72.41</v>
      </c>
      <c r="U5">
        <v>75.099999999999994</v>
      </c>
      <c r="V5">
        <v>73.13</v>
      </c>
      <c r="Y5">
        <v>73.55</v>
      </c>
      <c r="Z5">
        <v>3</v>
      </c>
      <c r="AA5">
        <v>5</v>
      </c>
      <c r="AB5">
        <v>4</v>
      </c>
      <c r="AE5">
        <v>3</v>
      </c>
      <c r="AF5">
        <v>4</v>
      </c>
      <c r="AG5">
        <v>6</v>
      </c>
      <c r="AJ5">
        <v>4</v>
      </c>
    </row>
    <row r="6" spans="1:36" x14ac:dyDescent="0.25">
      <c r="A6" s="3" t="str">
        <f t="shared" si="0"/>
        <v>Ulrich Van Den Berg</v>
      </c>
      <c r="B6" s="4">
        <v>45732</v>
      </c>
      <c r="C6" t="s">
        <v>1336</v>
      </c>
      <c r="D6" t="s">
        <v>1337</v>
      </c>
      <c r="E6" t="s">
        <v>1338</v>
      </c>
      <c r="F6" t="s">
        <v>1339</v>
      </c>
      <c r="I6" t="s">
        <v>1348</v>
      </c>
      <c r="J6" t="s">
        <v>1349</v>
      </c>
      <c r="K6">
        <v>5</v>
      </c>
      <c r="L6">
        <v>67</v>
      </c>
      <c r="M6">
        <v>70</v>
      </c>
      <c r="N6">
        <v>76</v>
      </c>
      <c r="Q6">
        <v>213</v>
      </c>
      <c r="R6">
        <v>75.650000000000006</v>
      </c>
      <c r="S6">
        <v>75.650000000000006</v>
      </c>
      <c r="T6">
        <v>69.41</v>
      </c>
      <c r="U6">
        <v>74.099999999999994</v>
      </c>
      <c r="V6">
        <v>78.13</v>
      </c>
      <c r="Y6">
        <v>73.88</v>
      </c>
      <c r="Z6">
        <v>1</v>
      </c>
      <c r="AA6">
        <v>1</v>
      </c>
      <c r="AB6">
        <v>5</v>
      </c>
      <c r="AE6">
        <v>-2</v>
      </c>
      <c r="AF6">
        <v>0</v>
      </c>
      <c r="AG6">
        <v>7</v>
      </c>
      <c r="AJ6">
        <v>5</v>
      </c>
    </row>
    <row r="7" spans="1:36" x14ac:dyDescent="0.25">
      <c r="A7" s="3" t="str">
        <f t="shared" si="0"/>
        <v>Leon Visser</v>
      </c>
      <c r="B7" s="4">
        <v>45732</v>
      </c>
      <c r="C7" t="s">
        <v>1336</v>
      </c>
      <c r="D7" t="s">
        <v>1337</v>
      </c>
      <c r="E7" t="s">
        <v>1338</v>
      </c>
      <c r="F7" t="s">
        <v>1339</v>
      </c>
      <c r="I7" t="s">
        <v>1350</v>
      </c>
      <c r="J7" t="s">
        <v>1351</v>
      </c>
      <c r="K7">
        <v>6</v>
      </c>
      <c r="L7">
        <v>71</v>
      </c>
      <c r="M7">
        <v>71</v>
      </c>
      <c r="N7">
        <v>72</v>
      </c>
      <c r="Q7">
        <v>214</v>
      </c>
      <c r="R7">
        <v>75.650000000000006</v>
      </c>
      <c r="S7">
        <v>75.650000000000006</v>
      </c>
      <c r="T7">
        <v>73.41</v>
      </c>
      <c r="U7">
        <v>75.099999999999994</v>
      </c>
      <c r="V7">
        <v>74.13</v>
      </c>
      <c r="Y7">
        <v>74.209999999999994</v>
      </c>
      <c r="Z7">
        <v>9</v>
      </c>
      <c r="AA7">
        <v>7</v>
      </c>
      <c r="AB7">
        <v>6</v>
      </c>
      <c r="AE7">
        <v>4</v>
      </c>
      <c r="AF7">
        <v>5</v>
      </c>
      <c r="AG7">
        <v>8</v>
      </c>
      <c r="AJ7">
        <v>6</v>
      </c>
    </row>
    <row r="8" spans="1:36" x14ac:dyDescent="0.25">
      <c r="A8" s="3" t="str">
        <f t="shared" si="0"/>
        <v>Marcel Steyn Scholtz</v>
      </c>
      <c r="B8" s="4">
        <v>45732</v>
      </c>
      <c r="C8" t="s">
        <v>1336</v>
      </c>
      <c r="D8" t="s">
        <v>1337</v>
      </c>
      <c r="E8" t="s">
        <v>1338</v>
      </c>
      <c r="F8" t="s">
        <v>1339</v>
      </c>
      <c r="I8" t="s">
        <v>1352</v>
      </c>
      <c r="J8" t="s">
        <v>1353</v>
      </c>
      <c r="K8">
        <v>7</v>
      </c>
      <c r="L8">
        <v>70</v>
      </c>
      <c r="M8">
        <v>73</v>
      </c>
      <c r="N8">
        <v>72</v>
      </c>
      <c r="Q8">
        <v>215</v>
      </c>
      <c r="R8">
        <v>75.650000000000006</v>
      </c>
      <c r="S8">
        <v>75.650000000000006</v>
      </c>
      <c r="T8">
        <v>72.41</v>
      </c>
      <c r="U8">
        <v>77.099999999999994</v>
      </c>
      <c r="V8">
        <v>74.13</v>
      </c>
      <c r="Y8">
        <v>74.55</v>
      </c>
      <c r="Z8">
        <v>3</v>
      </c>
      <c r="AA8">
        <v>12</v>
      </c>
      <c r="AB8">
        <v>7</v>
      </c>
      <c r="AE8">
        <v>3</v>
      </c>
      <c r="AF8">
        <v>6</v>
      </c>
      <c r="AG8">
        <v>9</v>
      </c>
      <c r="AJ8">
        <v>7</v>
      </c>
    </row>
    <row r="9" spans="1:36" x14ac:dyDescent="0.25">
      <c r="A9" s="3" t="str">
        <f t="shared" si="0"/>
        <v>David Amm</v>
      </c>
      <c r="B9" s="4">
        <v>45732</v>
      </c>
      <c r="C9" t="s">
        <v>1336</v>
      </c>
      <c r="D9" t="s">
        <v>1337</v>
      </c>
      <c r="E9" t="s">
        <v>1338</v>
      </c>
      <c r="F9" t="s">
        <v>1339</v>
      </c>
      <c r="I9" t="s">
        <v>1354</v>
      </c>
      <c r="J9" t="s">
        <v>1355</v>
      </c>
      <c r="K9">
        <v>8</v>
      </c>
      <c r="L9">
        <v>70</v>
      </c>
      <c r="M9">
        <v>71</v>
      </c>
      <c r="N9">
        <v>75</v>
      </c>
      <c r="Q9">
        <v>216</v>
      </c>
      <c r="R9">
        <v>75.650000000000006</v>
      </c>
      <c r="S9">
        <v>75.650000000000006</v>
      </c>
      <c r="T9">
        <v>72.41</v>
      </c>
      <c r="U9">
        <v>75.099999999999994</v>
      </c>
      <c r="V9">
        <v>77.13</v>
      </c>
      <c r="Y9">
        <v>74.88</v>
      </c>
      <c r="Z9">
        <v>3</v>
      </c>
      <c r="AA9">
        <v>5</v>
      </c>
      <c r="AB9">
        <v>8</v>
      </c>
      <c r="AE9">
        <v>3</v>
      </c>
      <c r="AF9">
        <v>4</v>
      </c>
      <c r="AG9">
        <v>10</v>
      </c>
      <c r="AJ9">
        <v>8</v>
      </c>
    </row>
    <row r="10" spans="1:36" x14ac:dyDescent="0.25">
      <c r="A10" s="3" t="str">
        <f t="shared" si="0"/>
        <v>Paul Boshoff</v>
      </c>
      <c r="B10" s="4">
        <v>45732</v>
      </c>
      <c r="C10" t="s">
        <v>1336</v>
      </c>
      <c r="D10" t="s">
        <v>1337</v>
      </c>
      <c r="E10" t="s">
        <v>1338</v>
      </c>
      <c r="F10" t="s">
        <v>1339</v>
      </c>
      <c r="I10" t="s">
        <v>1356</v>
      </c>
      <c r="J10" t="s">
        <v>1357</v>
      </c>
      <c r="K10">
        <v>8</v>
      </c>
      <c r="L10">
        <v>74</v>
      </c>
      <c r="M10">
        <v>69</v>
      </c>
      <c r="N10">
        <v>73</v>
      </c>
      <c r="Q10">
        <v>216</v>
      </c>
      <c r="R10">
        <v>75.650000000000006</v>
      </c>
      <c r="S10">
        <v>75.650000000000006</v>
      </c>
      <c r="T10">
        <v>76.41</v>
      </c>
      <c r="U10">
        <v>73.099999999999994</v>
      </c>
      <c r="V10">
        <v>75.13</v>
      </c>
      <c r="Y10">
        <v>74.88</v>
      </c>
      <c r="Z10">
        <v>17</v>
      </c>
      <c r="AA10">
        <v>12</v>
      </c>
      <c r="AB10">
        <v>8</v>
      </c>
      <c r="AE10">
        <v>7</v>
      </c>
      <c r="AF10">
        <v>6</v>
      </c>
      <c r="AG10">
        <v>10</v>
      </c>
      <c r="AJ10">
        <v>8</v>
      </c>
    </row>
    <row r="11" spans="1:36" x14ac:dyDescent="0.25">
      <c r="A11" s="3" t="str">
        <f t="shared" si="0"/>
        <v>Travis Ladner</v>
      </c>
      <c r="B11" s="4">
        <v>45732</v>
      </c>
      <c r="C11" t="s">
        <v>1336</v>
      </c>
      <c r="D11" t="s">
        <v>1337</v>
      </c>
      <c r="E11" t="s">
        <v>1338</v>
      </c>
      <c r="F11" t="s">
        <v>1339</v>
      </c>
      <c r="I11" t="s">
        <v>1358</v>
      </c>
      <c r="J11" t="s">
        <v>1359</v>
      </c>
      <c r="K11">
        <v>8</v>
      </c>
      <c r="L11">
        <v>73</v>
      </c>
      <c r="M11">
        <v>74</v>
      </c>
      <c r="N11">
        <v>69</v>
      </c>
      <c r="Q11">
        <v>216</v>
      </c>
      <c r="R11">
        <v>75.650000000000006</v>
      </c>
      <c r="S11">
        <v>75.650000000000006</v>
      </c>
      <c r="T11">
        <v>75.41</v>
      </c>
      <c r="U11">
        <v>78.099999999999994</v>
      </c>
      <c r="V11">
        <v>71.13</v>
      </c>
      <c r="Y11">
        <v>74.88</v>
      </c>
      <c r="Z11">
        <v>14</v>
      </c>
      <c r="AA11">
        <v>20</v>
      </c>
      <c r="AB11">
        <v>8</v>
      </c>
      <c r="AE11">
        <v>6</v>
      </c>
      <c r="AF11">
        <v>10</v>
      </c>
      <c r="AG11">
        <v>10</v>
      </c>
      <c r="AJ11">
        <v>8</v>
      </c>
    </row>
    <row r="12" spans="1:36" x14ac:dyDescent="0.25">
      <c r="A12" s="3" t="str">
        <f t="shared" si="0"/>
        <v>Tyron Davidowitz</v>
      </c>
      <c r="B12" s="4">
        <v>45732</v>
      </c>
      <c r="C12" t="s">
        <v>1336</v>
      </c>
      <c r="D12" t="s">
        <v>1337</v>
      </c>
      <c r="E12" t="s">
        <v>1338</v>
      </c>
      <c r="F12" t="s">
        <v>1339</v>
      </c>
      <c r="I12" t="s">
        <v>1360</v>
      </c>
      <c r="J12" t="s">
        <v>1361</v>
      </c>
      <c r="K12">
        <v>11</v>
      </c>
      <c r="L12">
        <v>72</v>
      </c>
      <c r="M12">
        <v>72</v>
      </c>
      <c r="N12">
        <v>73</v>
      </c>
      <c r="Q12">
        <v>217</v>
      </c>
      <c r="R12">
        <v>75.650000000000006</v>
      </c>
      <c r="S12">
        <v>75.650000000000006</v>
      </c>
      <c r="T12">
        <v>74.41</v>
      </c>
      <c r="U12">
        <v>76.099999999999994</v>
      </c>
      <c r="V12">
        <v>75.13</v>
      </c>
      <c r="Y12">
        <v>75.209999999999994</v>
      </c>
      <c r="Z12">
        <v>11</v>
      </c>
      <c r="AA12">
        <v>15</v>
      </c>
      <c r="AB12">
        <v>11</v>
      </c>
      <c r="AE12">
        <v>5</v>
      </c>
      <c r="AF12">
        <v>7</v>
      </c>
      <c r="AG12">
        <v>11</v>
      </c>
      <c r="AJ12">
        <v>11</v>
      </c>
    </row>
    <row r="13" spans="1:36" x14ac:dyDescent="0.25">
      <c r="A13" s="3" t="str">
        <f t="shared" si="0"/>
        <v>Luke Mayo</v>
      </c>
      <c r="B13" s="4">
        <v>45732</v>
      </c>
      <c r="C13" t="s">
        <v>1336</v>
      </c>
      <c r="D13" t="s">
        <v>1337</v>
      </c>
      <c r="E13" t="s">
        <v>1338</v>
      </c>
      <c r="F13" t="s">
        <v>1339</v>
      </c>
      <c r="I13" t="s">
        <v>1362</v>
      </c>
      <c r="J13" t="s">
        <v>1363</v>
      </c>
      <c r="K13">
        <v>11</v>
      </c>
      <c r="L13">
        <v>70</v>
      </c>
      <c r="M13">
        <v>76</v>
      </c>
      <c r="N13">
        <v>71</v>
      </c>
      <c r="Q13">
        <v>217</v>
      </c>
      <c r="R13">
        <v>75.650000000000006</v>
      </c>
      <c r="S13">
        <v>75.650000000000006</v>
      </c>
      <c r="T13">
        <v>72.41</v>
      </c>
      <c r="U13">
        <v>80.099999999999994</v>
      </c>
      <c r="V13">
        <v>73.13</v>
      </c>
      <c r="Y13">
        <v>75.209999999999994</v>
      </c>
      <c r="Z13">
        <v>3</v>
      </c>
      <c r="AA13">
        <v>19</v>
      </c>
      <c r="AB13">
        <v>11</v>
      </c>
      <c r="AE13">
        <v>3</v>
      </c>
      <c r="AF13">
        <v>9</v>
      </c>
      <c r="AG13">
        <v>11</v>
      </c>
      <c r="AJ13">
        <v>11</v>
      </c>
    </row>
    <row r="14" spans="1:36" x14ac:dyDescent="0.25">
      <c r="A14" s="3" t="str">
        <f t="shared" si="0"/>
        <v>Slade Pickering</v>
      </c>
      <c r="B14" s="4">
        <v>45732</v>
      </c>
      <c r="C14" t="s">
        <v>1336</v>
      </c>
      <c r="D14" t="s">
        <v>1337</v>
      </c>
      <c r="E14" t="s">
        <v>1338</v>
      </c>
      <c r="F14" t="s">
        <v>1339</v>
      </c>
      <c r="I14" t="s">
        <v>1364</v>
      </c>
      <c r="J14" t="s">
        <v>1365</v>
      </c>
      <c r="K14">
        <v>11</v>
      </c>
      <c r="L14">
        <v>72</v>
      </c>
      <c r="M14">
        <v>70</v>
      </c>
      <c r="N14">
        <v>75</v>
      </c>
      <c r="Q14">
        <v>217</v>
      </c>
      <c r="R14">
        <v>75.650000000000006</v>
      </c>
      <c r="S14">
        <v>75.650000000000006</v>
      </c>
      <c r="T14">
        <v>74.41</v>
      </c>
      <c r="U14">
        <v>74.099999999999994</v>
      </c>
      <c r="V14">
        <v>77.13</v>
      </c>
      <c r="Y14">
        <v>75.209999999999994</v>
      </c>
      <c r="Z14">
        <v>11</v>
      </c>
      <c r="AA14">
        <v>7</v>
      </c>
      <c r="AB14">
        <v>11</v>
      </c>
      <c r="AE14">
        <v>5</v>
      </c>
      <c r="AF14">
        <v>5</v>
      </c>
      <c r="AG14">
        <v>11</v>
      </c>
      <c r="AJ14">
        <v>11</v>
      </c>
    </row>
    <row r="15" spans="1:36" x14ac:dyDescent="0.25">
      <c r="A15" s="3" t="str">
        <f t="shared" si="0"/>
        <v>Xander Basson</v>
      </c>
      <c r="B15" s="4">
        <v>45732</v>
      </c>
      <c r="C15" t="s">
        <v>1336</v>
      </c>
      <c r="D15" t="s">
        <v>1337</v>
      </c>
      <c r="E15" t="s">
        <v>1338</v>
      </c>
      <c r="F15" t="s">
        <v>1339</v>
      </c>
      <c r="I15" t="s">
        <v>1366</v>
      </c>
      <c r="J15" t="s">
        <v>1367</v>
      </c>
      <c r="K15">
        <v>14</v>
      </c>
      <c r="L15">
        <v>74</v>
      </c>
      <c r="M15">
        <v>76</v>
      </c>
      <c r="N15">
        <v>68</v>
      </c>
      <c r="Q15">
        <v>218</v>
      </c>
      <c r="R15">
        <v>75.650000000000006</v>
      </c>
      <c r="S15">
        <v>75.650000000000006</v>
      </c>
      <c r="T15">
        <v>76.41</v>
      </c>
      <c r="U15">
        <v>80.099999999999994</v>
      </c>
      <c r="V15">
        <v>70.13</v>
      </c>
      <c r="Y15">
        <v>75.55</v>
      </c>
      <c r="Z15">
        <v>17</v>
      </c>
      <c r="AA15">
        <v>24</v>
      </c>
      <c r="AB15">
        <v>14</v>
      </c>
      <c r="AE15">
        <v>7</v>
      </c>
      <c r="AF15">
        <v>13</v>
      </c>
      <c r="AG15">
        <v>12</v>
      </c>
      <c r="AJ15">
        <v>14</v>
      </c>
    </row>
    <row r="16" spans="1:36" x14ac:dyDescent="0.25">
      <c r="A16" s="3" t="str">
        <f t="shared" si="0"/>
        <v>Philip Geerts</v>
      </c>
      <c r="B16" s="4">
        <v>45732</v>
      </c>
      <c r="C16" t="s">
        <v>1336</v>
      </c>
      <c r="D16" t="s">
        <v>1337</v>
      </c>
      <c r="E16" t="s">
        <v>1338</v>
      </c>
      <c r="F16" t="s">
        <v>1339</v>
      </c>
      <c r="I16" t="s">
        <v>1368</v>
      </c>
      <c r="J16" t="s">
        <v>1369</v>
      </c>
      <c r="K16">
        <v>14</v>
      </c>
      <c r="L16">
        <v>73</v>
      </c>
      <c r="M16">
        <v>69</v>
      </c>
      <c r="N16">
        <v>76</v>
      </c>
      <c r="Q16">
        <v>218</v>
      </c>
      <c r="R16">
        <v>75.650000000000006</v>
      </c>
      <c r="S16">
        <v>75.650000000000006</v>
      </c>
      <c r="T16">
        <v>75.41</v>
      </c>
      <c r="U16">
        <v>73.099999999999994</v>
      </c>
      <c r="V16">
        <v>78.13</v>
      </c>
      <c r="Y16">
        <v>75.55</v>
      </c>
      <c r="Z16">
        <v>14</v>
      </c>
      <c r="AA16">
        <v>7</v>
      </c>
      <c r="AB16">
        <v>14</v>
      </c>
      <c r="AE16">
        <v>6</v>
      </c>
      <c r="AF16">
        <v>5</v>
      </c>
      <c r="AG16">
        <v>12</v>
      </c>
      <c r="AJ16">
        <v>14</v>
      </c>
    </row>
    <row r="17" spans="1:36" x14ac:dyDescent="0.25">
      <c r="A17" s="3" t="str">
        <f t="shared" si="0"/>
        <v>Matthew Rushton</v>
      </c>
      <c r="B17" s="4">
        <v>45732</v>
      </c>
      <c r="C17" t="s">
        <v>1336</v>
      </c>
      <c r="D17" t="s">
        <v>1337</v>
      </c>
      <c r="E17" t="s">
        <v>1338</v>
      </c>
      <c r="F17" t="s">
        <v>1339</v>
      </c>
      <c r="I17" t="s">
        <v>1370</v>
      </c>
      <c r="J17" t="s">
        <v>1371</v>
      </c>
      <c r="K17">
        <v>14</v>
      </c>
      <c r="L17">
        <v>71</v>
      </c>
      <c r="M17">
        <v>71</v>
      </c>
      <c r="N17">
        <v>76</v>
      </c>
      <c r="Q17">
        <v>218</v>
      </c>
      <c r="R17">
        <v>75.650000000000006</v>
      </c>
      <c r="S17">
        <v>75.650000000000006</v>
      </c>
      <c r="T17">
        <v>73.41</v>
      </c>
      <c r="U17">
        <v>75.099999999999994</v>
      </c>
      <c r="V17">
        <v>78.13</v>
      </c>
      <c r="Y17">
        <v>75.55</v>
      </c>
      <c r="Z17">
        <v>9</v>
      </c>
      <c r="AA17">
        <v>7</v>
      </c>
      <c r="AB17">
        <v>14</v>
      </c>
      <c r="AE17">
        <v>4</v>
      </c>
      <c r="AF17">
        <v>5</v>
      </c>
      <c r="AG17">
        <v>12</v>
      </c>
      <c r="AJ17">
        <v>14</v>
      </c>
    </row>
    <row r="18" spans="1:36" x14ac:dyDescent="0.25">
      <c r="A18" s="3" t="str">
        <f t="shared" si="0"/>
        <v>Richard Joubert</v>
      </c>
      <c r="B18" s="4">
        <v>45732</v>
      </c>
      <c r="C18" t="s">
        <v>1336</v>
      </c>
      <c r="D18" t="s">
        <v>1337</v>
      </c>
      <c r="E18" t="s">
        <v>1338</v>
      </c>
      <c r="F18" t="s">
        <v>1339</v>
      </c>
      <c r="I18" t="s">
        <v>1346</v>
      </c>
      <c r="J18" t="s">
        <v>1372</v>
      </c>
      <c r="K18">
        <v>17</v>
      </c>
      <c r="L18">
        <v>77</v>
      </c>
      <c r="M18">
        <v>71</v>
      </c>
      <c r="N18">
        <v>71</v>
      </c>
      <c r="Q18">
        <v>219</v>
      </c>
      <c r="R18">
        <v>75.650000000000006</v>
      </c>
      <c r="S18">
        <v>75.650000000000006</v>
      </c>
      <c r="T18">
        <v>79.41</v>
      </c>
      <c r="U18">
        <v>75.099999999999994</v>
      </c>
      <c r="V18">
        <v>73.13</v>
      </c>
      <c r="Y18">
        <v>75.88</v>
      </c>
      <c r="Z18">
        <v>24</v>
      </c>
      <c r="AA18">
        <v>21</v>
      </c>
      <c r="AB18">
        <v>17</v>
      </c>
      <c r="AE18">
        <v>10</v>
      </c>
      <c r="AF18">
        <v>11</v>
      </c>
      <c r="AG18">
        <v>13</v>
      </c>
      <c r="AJ18">
        <v>17</v>
      </c>
    </row>
    <row r="19" spans="1:36" x14ac:dyDescent="0.25">
      <c r="A19" s="3" t="str">
        <f t="shared" si="0"/>
        <v>Ryan Van Der Klis</v>
      </c>
      <c r="B19" s="4">
        <v>45732</v>
      </c>
      <c r="C19" t="s">
        <v>1336</v>
      </c>
      <c r="D19" t="s">
        <v>1337</v>
      </c>
      <c r="E19" t="s">
        <v>1338</v>
      </c>
      <c r="F19" t="s">
        <v>1339</v>
      </c>
      <c r="I19" t="s">
        <v>1373</v>
      </c>
      <c r="J19" t="s">
        <v>1374</v>
      </c>
      <c r="K19">
        <v>17</v>
      </c>
      <c r="L19">
        <v>73</v>
      </c>
      <c r="M19">
        <v>69</v>
      </c>
      <c r="N19">
        <v>77</v>
      </c>
      <c r="Q19">
        <v>219</v>
      </c>
      <c r="R19">
        <v>75.650000000000006</v>
      </c>
      <c r="S19">
        <v>75.650000000000006</v>
      </c>
      <c r="T19">
        <v>75.41</v>
      </c>
      <c r="U19">
        <v>73.099999999999994</v>
      </c>
      <c r="V19">
        <v>79.13</v>
      </c>
      <c r="Y19">
        <v>75.88</v>
      </c>
      <c r="Z19">
        <v>14</v>
      </c>
      <c r="AA19">
        <v>7</v>
      </c>
      <c r="AB19">
        <v>17</v>
      </c>
      <c r="AE19">
        <v>6</v>
      </c>
      <c r="AF19">
        <v>5</v>
      </c>
      <c r="AG19">
        <v>13</v>
      </c>
      <c r="AJ19">
        <v>17</v>
      </c>
    </row>
    <row r="20" spans="1:36" x14ac:dyDescent="0.25">
      <c r="A20" s="3" t="str">
        <f t="shared" si="0"/>
        <v>Andrew Williamson</v>
      </c>
      <c r="B20" s="4">
        <v>45732</v>
      </c>
      <c r="C20" t="s">
        <v>1336</v>
      </c>
      <c r="D20" t="s">
        <v>1337</v>
      </c>
      <c r="E20" t="s">
        <v>1338</v>
      </c>
      <c r="F20" t="s">
        <v>1339</v>
      </c>
      <c r="I20" t="s">
        <v>1375</v>
      </c>
      <c r="J20" t="s">
        <v>1376</v>
      </c>
      <c r="K20">
        <v>17</v>
      </c>
      <c r="L20">
        <v>74</v>
      </c>
      <c r="M20">
        <v>71</v>
      </c>
      <c r="N20">
        <v>74</v>
      </c>
      <c r="Q20">
        <v>219</v>
      </c>
      <c r="R20">
        <v>75.650000000000006</v>
      </c>
      <c r="S20">
        <v>75.650000000000006</v>
      </c>
      <c r="T20">
        <v>76.41</v>
      </c>
      <c r="U20">
        <v>75.099999999999994</v>
      </c>
      <c r="V20">
        <v>76.13</v>
      </c>
      <c r="Y20">
        <v>75.88</v>
      </c>
      <c r="Z20">
        <v>17</v>
      </c>
      <c r="AA20">
        <v>17</v>
      </c>
      <c r="AB20">
        <v>17</v>
      </c>
      <c r="AE20">
        <v>7</v>
      </c>
      <c r="AF20">
        <v>8</v>
      </c>
      <c r="AG20">
        <v>13</v>
      </c>
      <c r="AJ20">
        <v>17</v>
      </c>
    </row>
    <row r="21" spans="1:36" x14ac:dyDescent="0.25">
      <c r="A21" s="3" t="str">
        <f t="shared" si="0"/>
        <v>Musiwalo Nethunzwi</v>
      </c>
      <c r="B21" s="4">
        <v>45732</v>
      </c>
      <c r="C21" t="s">
        <v>1336</v>
      </c>
      <c r="D21" t="s">
        <v>1337</v>
      </c>
      <c r="E21" t="s">
        <v>1338</v>
      </c>
      <c r="F21" t="s">
        <v>1339</v>
      </c>
      <c r="I21" t="s">
        <v>1377</v>
      </c>
      <c r="J21" t="s">
        <v>1378</v>
      </c>
      <c r="K21">
        <v>20</v>
      </c>
      <c r="L21">
        <v>77</v>
      </c>
      <c r="M21">
        <v>72</v>
      </c>
      <c r="N21">
        <v>72</v>
      </c>
      <c r="Q21">
        <v>221</v>
      </c>
      <c r="R21">
        <v>75.650000000000006</v>
      </c>
      <c r="S21">
        <v>75.650000000000006</v>
      </c>
      <c r="T21">
        <v>79.41</v>
      </c>
      <c r="U21">
        <v>76.099999999999994</v>
      </c>
      <c r="V21">
        <v>74.13</v>
      </c>
      <c r="Y21">
        <v>76.55</v>
      </c>
      <c r="Z21">
        <v>24</v>
      </c>
      <c r="AA21">
        <v>22</v>
      </c>
      <c r="AB21">
        <v>20</v>
      </c>
      <c r="AE21">
        <v>10</v>
      </c>
      <c r="AF21">
        <v>12</v>
      </c>
      <c r="AG21">
        <v>15</v>
      </c>
      <c r="AJ21">
        <v>20</v>
      </c>
    </row>
    <row r="22" spans="1:36" x14ac:dyDescent="0.25">
      <c r="A22" s="3" t="str">
        <f t="shared" si="0"/>
        <v>Tyrone Ryan</v>
      </c>
      <c r="B22" s="4">
        <v>45732</v>
      </c>
      <c r="C22" t="s">
        <v>1336</v>
      </c>
      <c r="D22" t="s">
        <v>1337</v>
      </c>
      <c r="E22" t="s">
        <v>1338</v>
      </c>
      <c r="F22" t="s">
        <v>1339</v>
      </c>
      <c r="I22" t="s">
        <v>1374</v>
      </c>
      <c r="J22" t="s">
        <v>1379</v>
      </c>
      <c r="K22">
        <v>20</v>
      </c>
      <c r="L22">
        <v>72</v>
      </c>
      <c r="M22">
        <v>72</v>
      </c>
      <c r="N22">
        <v>77</v>
      </c>
      <c r="Q22">
        <v>221</v>
      </c>
      <c r="R22">
        <v>75.650000000000006</v>
      </c>
      <c r="S22">
        <v>75.650000000000006</v>
      </c>
      <c r="T22">
        <v>74.41</v>
      </c>
      <c r="U22">
        <v>76.099999999999994</v>
      </c>
      <c r="V22">
        <v>79.13</v>
      </c>
      <c r="Y22">
        <v>76.55</v>
      </c>
      <c r="Z22">
        <v>11</v>
      </c>
      <c r="AA22">
        <v>15</v>
      </c>
      <c r="AB22">
        <v>20</v>
      </c>
      <c r="AE22">
        <v>5</v>
      </c>
      <c r="AF22">
        <v>7</v>
      </c>
      <c r="AG22">
        <v>15</v>
      </c>
      <c r="AJ22">
        <v>20</v>
      </c>
    </row>
    <row r="23" spans="1:36" x14ac:dyDescent="0.25">
      <c r="A23" s="3" t="str">
        <f t="shared" si="0"/>
        <v>Toto Thimba</v>
      </c>
      <c r="B23" s="4">
        <v>45732</v>
      </c>
      <c r="C23" t="s">
        <v>1336</v>
      </c>
      <c r="D23" t="s">
        <v>1337</v>
      </c>
      <c r="E23" t="s">
        <v>1338</v>
      </c>
      <c r="F23" t="s">
        <v>1339</v>
      </c>
      <c r="I23" t="s">
        <v>1380</v>
      </c>
      <c r="J23" t="s">
        <v>1381</v>
      </c>
      <c r="K23">
        <v>20</v>
      </c>
      <c r="L23">
        <v>74</v>
      </c>
      <c r="M23">
        <v>69</v>
      </c>
      <c r="N23">
        <v>78</v>
      </c>
      <c r="Q23">
        <v>221</v>
      </c>
      <c r="R23">
        <v>75.650000000000006</v>
      </c>
      <c r="S23">
        <v>75.650000000000006</v>
      </c>
      <c r="T23">
        <v>76.41</v>
      </c>
      <c r="U23">
        <v>73.099999999999994</v>
      </c>
      <c r="V23">
        <v>80.13</v>
      </c>
      <c r="Y23">
        <v>76.55</v>
      </c>
      <c r="Z23">
        <v>17</v>
      </c>
      <c r="AA23">
        <v>12</v>
      </c>
      <c r="AB23">
        <v>20</v>
      </c>
      <c r="AE23">
        <v>7</v>
      </c>
      <c r="AF23">
        <v>6</v>
      </c>
      <c r="AG23">
        <v>15</v>
      </c>
      <c r="AJ23">
        <v>20</v>
      </c>
    </row>
    <row r="24" spans="1:36" x14ac:dyDescent="0.25">
      <c r="A24" s="3" t="str">
        <f t="shared" si="0"/>
        <v>Leon Vorster</v>
      </c>
      <c r="B24" s="4">
        <v>45732</v>
      </c>
      <c r="C24" t="s">
        <v>1336</v>
      </c>
      <c r="D24" t="s">
        <v>1337</v>
      </c>
      <c r="E24" t="s">
        <v>1338</v>
      </c>
      <c r="F24" t="s">
        <v>1339</v>
      </c>
      <c r="I24" t="s">
        <v>1382</v>
      </c>
      <c r="J24" t="s">
        <v>1351</v>
      </c>
      <c r="K24">
        <v>20</v>
      </c>
      <c r="L24">
        <v>75</v>
      </c>
      <c r="M24">
        <v>70</v>
      </c>
      <c r="N24">
        <v>76</v>
      </c>
      <c r="Q24">
        <v>221</v>
      </c>
      <c r="R24">
        <v>75.650000000000006</v>
      </c>
      <c r="S24">
        <v>75.650000000000006</v>
      </c>
      <c r="T24">
        <v>77.41</v>
      </c>
      <c r="U24">
        <v>74.099999999999994</v>
      </c>
      <c r="V24">
        <v>78.13</v>
      </c>
      <c r="Y24">
        <v>76.55</v>
      </c>
      <c r="Z24">
        <v>21</v>
      </c>
      <c r="AA24">
        <v>17</v>
      </c>
      <c r="AB24">
        <v>20</v>
      </c>
      <c r="AE24">
        <v>8</v>
      </c>
      <c r="AF24">
        <v>8</v>
      </c>
      <c r="AG24">
        <v>15</v>
      </c>
      <c r="AJ24">
        <v>20</v>
      </c>
    </row>
    <row r="25" spans="1:36" x14ac:dyDescent="0.25">
      <c r="A25" s="3" t="str">
        <f t="shared" si="0"/>
        <v>Jaden Deltel</v>
      </c>
      <c r="B25" s="4">
        <v>45732</v>
      </c>
      <c r="C25" t="s">
        <v>1336</v>
      </c>
      <c r="D25" t="s">
        <v>1337</v>
      </c>
      <c r="E25" t="s">
        <v>1338</v>
      </c>
      <c r="F25" t="s">
        <v>1339</v>
      </c>
      <c r="I25" t="s">
        <v>1383</v>
      </c>
      <c r="J25" t="s">
        <v>1384</v>
      </c>
      <c r="K25">
        <v>24</v>
      </c>
      <c r="L25">
        <v>75</v>
      </c>
      <c r="M25">
        <v>74</v>
      </c>
      <c r="N25">
        <v>73</v>
      </c>
      <c r="Q25">
        <v>222</v>
      </c>
      <c r="R25">
        <v>75.650000000000006</v>
      </c>
      <c r="S25">
        <v>75.650000000000006</v>
      </c>
      <c r="T25">
        <v>77.41</v>
      </c>
      <c r="U25">
        <v>78.099999999999994</v>
      </c>
      <c r="V25">
        <v>75.13</v>
      </c>
      <c r="Y25">
        <v>76.88</v>
      </c>
      <c r="Z25">
        <v>21</v>
      </c>
      <c r="AA25">
        <v>22</v>
      </c>
      <c r="AB25">
        <v>24</v>
      </c>
      <c r="AE25">
        <v>8</v>
      </c>
      <c r="AF25">
        <v>12</v>
      </c>
      <c r="AG25">
        <v>16</v>
      </c>
      <c r="AJ25">
        <v>24</v>
      </c>
    </row>
    <row r="26" spans="1:36" x14ac:dyDescent="0.25">
      <c r="A26" s="3" t="str">
        <f t="shared" si="0"/>
        <v>Christopher Long</v>
      </c>
      <c r="B26" s="4">
        <v>45732</v>
      </c>
      <c r="C26" t="s">
        <v>1336</v>
      </c>
      <c r="D26" t="s">
        <v>1337</v>
      </c>
      <c r="E26" t="s">
        <v>1338</v>
      </c>
      <c r="F26" t="s">
        <v>1339</v>
      </c>
      <c r="I26" t="s">
        <v>1385</v>
      </c>
      <c r="J26" t="s">
        <v>1386</v>
      </c>
      <c r="K26">
        <v>24</v>
      </c>
      <c r="L26">
        <v>76</v>
      </c>
      <c r="M26">
        <v>74</v>
      </c>
      <c r="N26">
        <v>72</v>
      </c>
      <c r="Q26">
        <v>222</v>
      </c>
      <c r="R26">
        <v>75.650000000000006</v>
      </c>
      <c r="S26">
        <v>75.650000000000006</v>
      </c>
      <c r="T26">
        <v>78.41</v>
      </c>
      <c r="U26">
        <v>78.099999999999994</v>
      </c>
      <c r="V26">
        <v>74.13</v>
      </c>
      <c r="Y26">
        <v>76.88</v>
      </c>
      <c r="Z26">
        <v>23</v>
      </c>
      <c r="AA26">
        <v>24</v>
      </c>
      <c r="AB26">
        <v>24</v>
      </c>
      <c r="AE26">
        <v>9</v>
      </c>
      <c r="AF26">
        <v>13</v>
      </c>
      <c r="AG26">
        <v>16</v>
      </c>
      <c r="AJ26">
        <v>24</v>
      </c>
    </row>
    <row r="27" spans="1:36" x14ac:dyDescent="0.25">
      <c r="A27" s="3" t="str">
        <f t="shared" si="0"/>
        <v>Louis Liebenberg</v>
      </c>
      <c r="B27" s="4">
        <v>45732</v>
      </c>
      <c r="C27" t="s">
        <v>1336</v>
      </c>
      <c r="D27" t="s">
        <v>1337</v>
      </c>
      <c r="E27" t="s">
        <v>1338</v>
      </c>
      <c r="F27" t="s">
        <v>1339</v>
      </c>
      <c r="I27" t="s">
        <v>1387</v>
      </c>
      <c r="J27" t="s">
        <v>1388</v>
      </c>
      <c r="K27">
        <v>26</v>
      </c>
      <c r="L27">
        <v>78</v>
      </c>
      <c r="M27">
        <v>72</v>
      </c>
      <c r="N27">
        <v>75</v>
      </c>
      <c r="Q27">
        <v>225</v>
      </c>
      <c r="R27">
        <v>75.650000000000006</v>
      </c>
      <c r="S27">
        <v>75.650000000000006</v>
      </c>
      <c r="T27">
        <v>80.41</v>
      </c>
      <c r="U27">
        <v>76.099999999999994</v>
      </c>
      <c r="V27">
        <v>77.13</v>
      </c>
      <c r="Y27">
        <v>77.88</v>
      </c>
      <c r="Z27">
        <v>26</v>
      </c>
      <c r="AA27">
        <v>24</v>
      </c>
      <c r="AB27">
        <v>26</v>
      </c>
      <c r="AE27">
        <v>11</v>
      </c>
      <c r="AF27">
        <v>13</v>
      </c>
      <c r="AG27">
        <v>19</v>
      </c>
      <c r="AJ27">
        <v>26</v>
      </c>
    </row>
    <row r="28" spans="1:36" x14ac:dyDescent="0.25">
      <c r="A28" s="3" t="str">
        <f t="shared" si="0"/>
        <v>Eric Wowor</v>
      </c>
      <c r="B28" s="4">
        <v>45732</v>
      </c>
      <c r="C28" t="s">
        <v>1336</v>
      </c>
      <c r="D28" t="s">
        <v>1337</v>
      </c>
      <c r="E28" t="s">
        <v>1338</v>
      </c>
      <c r="F28" t="s">
        <v>1339</v>
      </c>
      <c r="I28" t="s">
        <v>1389</v>
      </c>
      <c r="J28" t="s">
        <v>1390</v>
      </c>
      <c r="K28">
        <v>26</v>
      </c>
      <c r="L28">
        <v>79</v>
      </c>
      <c r="M28">
        <v>71</v>
      </c>
      <c r="N28">
        <v>75</v>
      </c>
      <c r="Q28">
        <v>225</v>
      </c>
      <c r="R28">
        <v>75.650000000000006</v>
      </c>
      <c r="S28">
        <v>75.650000000000006</v>
      </c>
      <c r="T28">
        <v>81.41</v>
      </c>
      <c r="U28">
        <v>75.099999999999994</v>
      </c>
      <c r="V28">
        <v>77.13</v>
      </c>
      <c r="Y28">
        <v>77.88</v>
      </c>
      <c r="Z28">
        <v>27</v>
      </c>
      <c r="AA28">
        <v>24</v>
      </c>
      <c r="AB28">
        <v>26</v>
      </c>
      <c r="AE28">
        <v>12</v>
      </c>
      <c r="AF28">
        <v>13</v>
      </c>
      <c r="AG28">
        <v>19</v>
      </c>
      <c r="AJ28">
        <v>26</v>
      </c>
    </row>
    <row r="29" spans="1:36" x14ac:dyDescent="0.25">
      <c r="A29" s="3" t="str">
        <f t="shared" si="0"/>
        <v>Francois Van Der Walt</v>
      </c>
      <c r="B29" s="4">
        <v>45732</v>
      </c>
      <c r="C29" t="s">
        <v>1336</v>
      </c>
      <c r="D29" t="s">
        <v>1337</v>
      </c>
      <c r="E29" t="s">
        <v>1338</v>
      </c>
      <c r="F29" t="s">
        <v>1339</v>
      </c>
      <c r="I29" t="s">
        <v>1391</v>
      </c>
      <c r="J29" t="s">
        <v>1392</v>
      </c>
      <c r="K29">
        <v>28</v>
      </c>
      <c r="L29">
        <v>79</v>
      </c>
      <c r="M29">
        <v>78</v>
      </c>
      <c r="N29">
        <v>73</v>
      </c>
      <c r="Q29">
        <v>230</v>
      </c>
      <c r="R29">
        <v>75.650000000000006</v>
      </c>
      <c r="S29">
        <v>75.650000000000006</v>
      </c>
      <c r="T29">
        <v>81.41</v>
      </c>
      <c r="U29">
        <v>82.1</v>
      </c>
      <c r="V29">
        <v>75.13</v>
      </c>
      <c r="Y29">
        <v>79.55</v>
      </c>
      <c r="Z29">
        <v>27</v>
      </c>
      <c r="AA29">
        <v>29</v>
      </c>
      <c r="AB29">
        <v>28</v>
      </c>
      <c r="AE29">
        <v>12</v>
      </c>
      <c r="AF29">
        <v>20</v>
      </c>
      <c r="AG29">
        <v>24</v>
      </c>
      <c r="AJ29">
        <v>28</v>
      </c>
    </row>
    <row r="30" spans="1:36" x14ac:dyDescent="0.25">
      <c r="A30" s="3" t="str">
        <f t="shared" si="0"/>
        <v>Andrew McLardy</v>
      </c>
      <c r="B30" s="4">
        <v>45732</v>
      </c>
      <c r="C30" t="s">
        <v>1336</v>
      </c>
      <c r="D30" t="s">
        <v>1337</v>
      </c>
      <c r="E30" t="s">
        <v>1338</v>
      </c>
      <c r="F30" t="s">
        <v>1339</v>
      </c>
      <c r="I30" t="s">
        <v>1393</v>
      </c>
      <c r="J30" t="s">
        <v>1376</v>
      </c>
      <c r="K30">
        <v>29</v>
      </c>
      <c r="L30">
        <v>79</v>
      </c>
      <c r="M30">
        <v>77</v>
      </c>
      <c r="N30">
        <v>81</v>
      </c>
      <c r="Q30">
        <v>237</v>
      </c>
      <c r="R30">
        <v>75.650000000000006</v>
      </c>
      <c r="S30">
        <v>75.650000000000006</v>
      </c>
      <c r="T30">
        <v>81.41</v>
      </c>
      <c r="U30">
        <v>81.099999999999994</v>
      </c>
      <c r="V30">
        <v>83.13</v>
      </c>
      <c r="Y30">
        <v>81.88</v>
      </c>
      <c r="Z30">
        <v>27</v>
      </c>
      <c r="AA30">
        <v>28</v>
      </c>
      <c r="AB30">
        <v>29</v>
      </c>
      <c r="AE30">
        <v>12</v>
      </c>
      <c r="AF30">
        <v>19</v>
      </c>
      <c r="AG30">
        <v>31</v>
      </c>
      <c r="AJ30">
        <v>29</v>
      </c>
    </row>
    <row r="31" spans="1:36" x14ac:dyDescent="0.25">
      <c r="A31" s="3" t="str">
        <f t="shared" si="0"/>
        <v>Joaquin Niemann</v>
      </c>
      <c r="B31" s="4">
        <v>45732</v>
      </c>
      <c r="C31" t="s">
        <v>1394</v>
      </c>
      <c r="D31" t="s">
        <v>1395</v>
      </c>
      <c r="E31" t="s">
        <v>1396</v>
      </c>
      <c r="F31" t="s">
        <v>1397</v>
      </c>
      <c r="I31" t="s">
        <v>1398</v>
      </c>
      <c r="J31" t="s">
        <v>1399</v>
      </c>
      <c r="K31">
        <v>1</v>
      </c>
      <c r="L31">
        <v>67</v>
      </c>
      <c r="M31">
        <v>64</v>
      </c>
      <c r="N31">
        <v>65</v>
      </c>
      <c r="Q31">
        <v>196</v>
      </c>
      <c r="R31">
        <v>70.599999999999994</v>
      </c>
      <c r="S31">
        <v>70.66</v>
      </c>
      <c r="T31">
        <v>67.34</v>
      </c>
      <c r="U31">
        <v>63.91</v>
      </c>
      <c r="V31">
        <v>65.08</v>
      </c>
      <c r="Y31">
        <v>65.44</v>
      </c>
      <c r="Z31">
        <v>3</v>
      </c>
      <c r="AA31">
        <v>1</v>
      </c>
      <c r="AB31">
        <v>1</v>
      </c>
      <c r="AE31">
        <v>4</v>
      </c>
      <c r="AF31">
        <v>0</v>
      </c>
      <c r="AG31">
        <v>-5</v>
      </c>
      <c r="AJ31">
        <v>1</v>
      </c>
    </row>
    <row r="32" spans="1:36" x14ac:dyDescent="0.25">
      <c r="A32" s="3" t="str">
        <f t="shared" si="0"/>
        <v>Brooks Koepka</v>
      </c>
      <c r="B32" s="4">
        <v>45732</v>
      </c>
      <c r="C32" t="s">
        <v>1394</v>
      </c>
      <c r="D32" t="s">
        <v>1395</v>
      </c>
      <c r="E32" t="s">
        <v>1396</v>
      </c>
      <c r="F32" t="s">
        <v>1397</v>
      </c>
      <c r="I32" t="s">
        <v>1400</v>
      </c>
      <c r="J32" t="s">
        <v>1401</v>
      </c>
      <c r="K32">
        <v>2</v>
      </c>
      <c r="L32">
        <v>67</v>
      </c>
      <c r="M32">
        <v>69</v>
      </c>
      <c r="N32">
        <v>65</v>
      </c>
      <c r="Q32">
        <v>201</v>
      </c>
      <c r="R32">
        <v>70.58</v>
      </c>
      <c r="S32">
        <v>70.58</v>
      </c>
      <c r="T32">
        <v>67.34</v>
      </c>
      <c r="U32">
        <v>68.91</v>
      </c>
      <c r="V32">
        <v>65.08</v>
      </c>
      <c r="Y32">
        <v>67.11</v>
      </c>
      <c r="Z32">
        <v>3</v>
      </c>
      <c r="AA32">
        <v>8</v>
      </c>
      <c r="AB32">
        <v>2</v>
      </c>
      <c r="AE32">
        <v>4</v>
      </c>
      <c r="AF32">
        <v>5</v>
      </c>
      <c r="AG32">
        <v>5</v>
      </c>
      <c r="AJ32">
        <v>2</v>
      </c>
    </row>
    <row r="33" spans="1:36" x14ac:dyDescent="0.25">
      <c r="A33" s="3" t="str">
        <f t="shared" si="0"/>
        <v>Ben Campbell</v>
      </c>
      <c r="B33" s="4">
        <v>45732</v>
      </c>
      <c r="C33" t="s">
        <v>1394</v>
      </c>
      <c r="D33" t="s">
        <v>1395</v>
      </c>
      <c r="E33" t="s">
        <v>1396</v>
      </c>
      <c r="F33" t="s">
        <v>1397</v>
      </c>
      <c r="I33" t="s">
        <v>1402</v>
      </c>
      <c r="J33" t="s">
        <v>1403</v>
      </c>
      <c r="K33">
        <v>3</v>
      </c>
      <c r="L33">
        <v>68</v>
      </c>
      <c r="M33">
        <v>67</v>
      </c>
      <c r="N33">
        <v>67</v>
      </c>
      <c r="Q33">
        <v>202</v>
      </c>
      <c r="R33">
        <v>70.58</v>
      </c>
      <c r="S33">
        <v>70.58</v>
      </c>
      <c r="T33">
        <v>68.34</v>
      </c>
      <c r="U33">
        <v>66.91</v>
      </c>
      <c r="V33">
        <v>67.08</v>
      </c>
      <c r="Y33">
        <v>67.44</v>
      </c>
      <c r="Z33">
        <v>11</v>
      </c>
      <c r="AA33">
        <v>7</v>
      </c>
      <c r="AB33">
        <v>3</v>
      </c>
      <c r="AE33">
        <v>5</v>
      </c>
      <c r="AF33">
        <v>4</v>
      </c>
      <c r="AG33">
        <v>6</v>
      </c>
      <c r="AJ33">
        <v>3</v>
      </c>
    </row>
    <row r="34" spans="1:36" x14ac:dyDescent="0.25">
      <c r="A34" s="3" t="str">
        <f t="shared" si="0"/>
        <v>David Puig</v>
      </c>
      <c r="B34" s="4">
        <v>45732</v>
      </c>
      <c r="C34" t="s">
        <v>1394</v>
      </c>
      <c r="D34" t="s">
        <v>1395</v>
      </c>
      <c r="E34" t="s">
        <v>1396</v>
      </c>
      <c r="F34" t="s">
        <v>1397</v>
      </c>
      <c r="I34" t="s">
        <v>1404</v>
      </c>
      <c r="J34" t="s">
        <v>1355</v>
      </c>
      <c r="K34">
        <v>4</v>
      </c>
      <c r="L34">
        <v>68</v>
      </c>
      <c r="M34">
        <v>69</v>
      </c>
      <c r="N34">
        <v>66</v>
      </c>
      <c r="Q34">
        <v>203</v>
      </c>
      <c r="R34">
        <v>70.58</v>
      </c>
      <c r="S34">
        <v>70.58</v>
      </c>
      <c r="T34">
        <v>68.34</v>
      </c>
      <c r="U34">
        <v>68.91</v>
      </c>
      <c r="V34">
        <v>66.08</v>
      </c>
      <c r="Y34">
        <v>67.78</v>
      </c>
      <c r="Z34">
        <v>11</v>
      </c>
      <c r="AA34">
        <v>10</v>
      </c>
      <c r="AB34">
        <v>4</v>
      </c>
      <c r="AE34">
        <v>5</v>
      </c>
      <c r="AF34">
        <v>6</v>
      </c>
      <c r="AG34">
        <v>7</v>
      </c>
      <c r="AJ34">
        <v>4</v>
      </c>
    </row>
    <row r="35" spans="1:36" x14ac:dyDescent="0.25">
      <c r="A35" s="3" t="str">
        <f t="shared" si="0"/>
        <v>Dustin Johnson</v>
      </c>
      <c r="B35" s="4">
        <v>45732</v>
      </c>
      <c r="C35" t="s">
        <v>1394</v>
      </c>
      <c r="D35" t="s">
        <v>1395</v>
      </c>
      <c r="E35" t="s">
        <v>1396</v>
      </c>
      <c r="F35" t="s">
        <v>1397</v>
      </c>
      <c r="I35" t="s">
        <v>1405</v>
      </c>
      <c r="J35" t="s">
        <v>1406</v>
      </c>
      <c r="K35">
        <v>5</v>
      </c>
      <c r="L35">
        <v>63</v>
      </c>
      <c r="M35">
        <v>68</v>
      </c>
      <c r="N35">
        <v>73</v>
      </c>
      <c r="Q35">
        <v>204</v>
      </c>
      <c r="R35">
        <v>70.58</v>
      </c>
      <c r="S35">
        <v>70.58</v>
      </c>
      <c r="T35">
        <v>63.34</v>
      </c>
      <c r="U35">
        <v>67.91</v>
      </c>
      <c r="V35">
        <v>73.08</v>
      </c>
      <c r="Y35">
        <v>68.11</v>
      </c>
      <c r="Z35">
        <v>1</v>
      </c>
      <c r="AA35">
        <v>1</v>
      </c>
      <c r="AB35">
        <v>5</v>
      </c>
      <c r="AE35">
        <v>-3</v>
      </c>
      <c r="AF35">
        <v>0</v>
      </c>
      <c r="AG35">
        <v>8</v>
      </c>
      <c r="AJ35">
        <v>5</v>
      </c>
    </row>
    <row r="36" spans="1:36" x14ac:dyDescent="0.25">
      <c r="A36" s="3" t="str">
        <f t="shared" si="0"/>
        <v>Sebastian Munoz</v>
      </c>
      <c r="B36" s="4">
        <v>45732</v>
      </c>
      <c r="C36" t="s">
        <v>1394</v>
      </c>
      <c r="D36" t="s">
        <v>1395</v>
      </c>
      <c r="E36" t="s">
        <v>1396</v>
      </c>
      <c r="F36" t="s">
        <v>1397</v>
      </c>
      <c r="I36" t="s">
        <v>1407</v>
      </c>
      <c r="J36" t="s">
        <v>1408</v>
      </c>
      <c r="K36">
        <v>5</v>
      </c>
      <c r="L36">
        <v>66</v>
      </c>
      <c r="M36">
        <v>68</v>
      </c>
      <c r="N36">
        <v>70</v>
      </c>
      <c r="Q36">
        <v>204</v>
      </c>
      <c r="R36">
        <v>70.58</v>
      </c>
      <c r="S36">
        <v>70.58</v>
      </c>
      <c r="T36">
        <v>66.34</v>
      </c>
      <c r="U36">
        <v>67.91</v>
      </c>
      <c r="V36">
        <v>70.08</v>
      </c>
      <c r="Y36">
        <v>68.11</v>
      </c>
      <c r="Z36">
        <v>2</v>
      </c>
      <c r="AA36">
        <v>3</v>
      </c>
      <c r="AB36">
        <v>5</v>
      </c>
      <c r="AE36">
        <v>3</v>
      </c>
      <c r="AF36">
        <v>3</v>
      </c>
      <c r="AG36">
        <v>8</v>
      </c>
      <c r="AJ36">
        <v>5</v>
      </c>
    </row>
    <row r="37" spans="1:36" x14ac:dyDescent="0.25">
      <c r="A37" s="3" t="str">
        <f t="shared" si="0"/>
        <v>Louis Oosthuizen</v>
      </c>
      <c r="B37" s="4">
        <v>45732</v>
      </c>
      <c r="C37" t="s">
        <v>1394</v>
      </c>
      <c r="D37" t="s">
        <v>1395</v>
      </c>
      <c r="E37" t="s">
        <v>1396</v>
      </c>
      <c r="F37" t="s">
        <v>1397</v>
      </c>
      <c r="I37" t="s">
        <v>1409</v>
      </c>
      <c r="J37" t="s">
        <v>1388</v>
      </c>
      <c r="K37">
        <v>5</v>
      </c>
      <c r="L37">
        <v>67</v>
      </c>
      <c r="M37">
        <v>70</v>
      </c>
      <c r="N37">
        <v>67</v>
      </c>
      <c r="Q37">
        <v>204</v>
      </c>
      <c r="R37">
        <v>70.58</v>
      </c>
      <c r="S37">
        <v>70.58</v>
      </c>
      <c r="T37">
        <v>67.34</v>
      </c>
      <c r="U37">
        <v>69.91</v>
      </c>
      <c r="V37">
        <v>67.08</v>
      </c>
      <c r="Y37">
        <v>68.11</v>
      </c>
      <c r="Z37">
        <v>3</v>
      </c>
      <c r="AA37">
        <v>10</v>
      </c>
      <c r="AB37">
        <v>5</v>
      </c>
      <c r="AE37">
        <v>4</v>
      </c>
      <c r="AF37">
        <v>6</v>
      </c>
      <c r="AG37">
        <v>8</v>
      </c>
      <c r="AJ37">
        <v>5</v>
      </c>
    </row>
    <row r="38" spans="1:36" x14ac:dyDescent="0.25">
      <c r="A38" s="3" t="str">
        <f t="shared" si="0"/>
        <v>Jon Rahm</v>
      </c>
      <c r="B38" s="4">
        <v>45732</v>
      </c>
      <c r="C38" t="s">
        <v>1394</v>
      </c>
      <c r="D38" t="s">
        <v>1395</v>
      </c>
      <c r="E38" t="s">
        <v>1396</v>
      </c>
      <c r="F38" t="s">
        <v>1397</v>
      </c>
      <c r="I38" t="s">
        <v>1410</v>
      </c>
      <c r="J38" t="s">
        <v>1411</v>
      </c>
      <c r="K38">
        <v>5</v>
      </c>
      <c r="L38">
        <v>67</v>
      </c>
      <c r="M38">
        <v>70</v>
      </c>
      <c r="N38">
        <v>67</v>
      </c>
      <c r="Q38">
        <v>204</v>
      </c>
      <c r="R38">
        <v>70.58</v>
      </c>
      <c r="S38">
        <v>70.58</v>
      </c>
      <c r="T38">
        <v>67.34</v>
      </c>
      <c r="U38">
        <v>69.91</v>
      </c>
      <c r="V38">
        <v>67.08</v>
      </c>
      <c r="Y38">
        <v>68.11</v>
      </c>
      <c r="Z38">
        <v>3</v>
      </c>
      <c r="AA38">
        <v>10</v>
      </c>
      <c r="AB38">
        <v>5</v>
      </c>
      <c r="AE38">
        <v>4</v>
      </c>
      <c r="AF38">
        <v>6</v>
      </c>
      <c r="AG38">
        <v>8</v>
      </c>
      <c r="AJ38">
        <v>5</v>
      </c>
    </row>
    <row r="39" spans="1:36" x14ac:dyDescent="0.25">
      <c r="A39" s="3" t="str">
        <f t="shared" si="0"/>
        <v>Cameron Tringale</v>
      </c>
      <c r="B39" s="4">
        <v>45732</v>
      </c>
      <c r="C39" t="s">
        <v>1394</v>
      </c>
      <c r="D39" t="s">
        <v>1395</v>
      </c>
      <c r="E39" t="s">
        <v>1396</v>
      </c>
      <c r="F39" t="s">
        <v>1397</v>
      </c>
      <c r="I39" t="s">
        <v>1412</v>
      </c>
      <c r="J39" t="s">
        <v>1413</v>
      </c>
      <c r="K39">
        <v>5</v>
      </c>
      <c r="L39">
        <v>67</v>
      </c>
      <c r="M39">
        <v>67</v>
      </c>
      <c r="N39">
        <v>70</v>
      </c>
      <c r="Q39">
        <v>204</v>
      </c>
      <c r="R39">
        <v>70.58</v>
      </c>
      <c r="S39">
        <v>70.58</v>
      </c>
      <c r="T39">
        <v>67.34</v>
      </c>
      <c r="U39">
        <v>66.91</v>
      </c>
      <c r="V39">
        <v>70.08</v>
      </c>
      <c r="Y39">
        <v>68.11</v>
      </c>
      <c r="Z39">
        <v>3</v>
      </c>
      <c r="AA39">
        <v>3</v>
      </c>
      <c r="AB39">
        <v>5</v>
      </c>
      <c r="AE39">
        <v>4</v>
      </c>
      <c r="AF39">
        <v>3</v>
      </c>
      <c r="AG39">
        <v>8</v>
      </c>
      <c r="AJ39">
        <v>5</v>
      </c>
    </row>
    <row r="40" spans="1:36" x14ac:dyDescent="0.25">
      <c r="A40" s="3" t="str">
        <f t="shared" si="0"/>
        <v>Abraham Ancer</v>
      </c>
      <c r="B40" s="4">
        <v>45732</v>
      </c>
      <c r="C40" t="s">
        <v>1394</v>
      </c>
      <c r="D40" t="s">
        <v>1395</v>
      </c>
      <c r="E40" t="s">
        <v>1396</v>
      </c>
      <c r="F40" t="s">
        <v>1397</v>
      </c>
      <c r="I40" t="s">
        <v>1414</v>
      </c>
      <c r="J40" t="s">
        <v>1415</v>
      </c>
      <c r="K40">
        <v>10</v>
      </c>
      <c r="L40">
        <v>67</v>
      </c>
      <c r="M40">
        <v>70</v>
      </c>
      <c r="N40">
        <v>69</v>
      </c>
      <c r="Q40">
        <v>206</v>
      </c>
      <c r="R40">
        <v>70.58</v>
      </c>
      <c r="S40">
        <v>70.58</v>
      </c>
      <c r="T40">
        <v>67.34</v>
      </c>
      <c r="U40">
        <v>69.91</v>
      </c>
      <c r="V40">
        <v>69.08</v>
      </c>
      <c r="Y40">
        <v>68.78</v>
      </c>
      <c r="Z40">
        <v>3</v>
      </c>
      <c r="AA40">
        <v>10</v>
      </c>
      <c r="AB40">
        <v>10</v>
      </c>
      <c r="AE40">
        <v>4</v>
      </c>
      <c r="AF40">
        <v>6</v>
      </c>
      <c r="AG40">
        <v>10</v>
      </c>
      <c r="AJ40">
        <v>10</v>
      </c>
    </row>
    <row r="41" spans="1:36" x14ac:dyDescent="0.25">
      <c r="A41" s="3" t="str">
        <f t="shared" si="0"/>
        <v>Paul Casey</v>
      </c>
      <c r="B41" s="4">
        <v>45732</v>
      </c>
      <c r="C41" t="s">
        <v>1394</v>
      </c>
      <c r="D41" t="s">
        <v>1395</v>
      </c>
      <c r="E41" t="s">
        <v>1396</v>
      </c>
      <c r="F41" t="s">
        <v>1397</v>
      </c>
      <c r="I41" t="s">
        <v>1416</v>
      </c>
      <c r="J41" t="s">
        <v>1357</v>
      </c>
      <c r="K41">
        <v>10</v>
      </c>
      <c r="L41">
        <v>67</v>
      </c>
      <c r="M41">
        <v>69</v>
      </c>
      <c r="N41">
        <v>70</v>
      </c>
      <c r="Q41">
        <v>206</v>
      </c>
      <c r="R41">
        <v>70.58</v>
      </c>
      <c r="S41">
        <v>70.58</v>
      </c>
      <c r="T41">
        <v>67.34</v>
      </c>
      <c r="U41">
        <v>68.91</v>
      </c>
      <c r="V41">
        <v>70.08</v>
      </c>
      <c r="Y41">
        <v>68.78</v>
      </c>
      <c r="Z41">
        <v>3</v>
      </c>
      <c r="AA41">
        <v>8</v>
      </c>
      <c r="AB41">
        <v>10</v>
      </c>
      <c r="AE41">
        <v>4</v>
      </c>
      <c r="AF41">
        <v>5</v>
      </c>
      <c r="AG41">
        <v>10</v>
      </c>
      <c r="AJ41">
        <v>10</v>
      </c>
    </row>
    <row r="42" spans="1:36" x14ac:dyDescent="0.25">
      <c r="A42" s="3" t="str">
        <f t="shared" si="0"/>
        <v>Bryson DeChambeau</v>
      </c>
      <c r="B42" s="4">
        <v>45732</v>
      </c>
      <c r="C42" t="s">
        <v>1394</v>
      </c>
      <c r="D42" t="s">
        <v>1395</v>
      </c>
      <c r="E42" t="s">
        <v>1396</v>
      </c>
      <c r="F42" t="s">
        <v>1397</v>
      </c>
      <c r="I42" t="s">
        <v>1417</v>
      </c>
      <c r="J42" t="s">
        <v>1418</v>
      </c>
      <c r="K42">
        <v>10</v>
      </c>
      <c r="L42">
        <v>74</v>
      </c>
      <c r="M42">
        <v>65</v>
      </c>
      <c r="N42">
        <v>67</v>
      </c>
      <c r="Q42">
        <v>206</v>
      </c>
      <c r="R42">
        <v>70.58</v>
      </c>
      <c r="S42">
        <v>70.58</v>
      </c>
      <c r="T42">
        <v>74.34</v>
      </c>
      <c r="U42">
        <v>64.91</v>
      </c>
      <c r="V42">
        <v>67.08</v>
      </c>
      <c r="Y42">
        <v>68.78</v>
      </c>
      <c r="Z42">
        <v>46</v>
      </c>
      <c r="AA42">
        <v>21</v>
      </c>
      <c r="AB42">
        <v>10</v>
      </c>
      <c r="AE42">
        <v>11</v>
      </c>
      <c r="AF42">
        <v>8</v>
      </c>
      <c r="AG42">
        <v>10</v>
      </c>
      <c r="AJ42">
        <v>10</v>
      </c>
    </row>
    <row r="43" spans="1:36" x14ac:dyDescent="0.25">
      <c r="A43" s="3" t="str">
        <f t="shared" si="0"/>
        <v>Jason Kokrak</v>
      </c>
      <c r="B43" s="4">
        <v>45732</v>
      </c>
      <c r="C43" t="s">
        <v>1394</v>
      </c>
      <c r="D43" t="s">
        <v>1395</v>
      </c>
      <c r="E43" t="s">
        <v>1396</v>
      </c>
      <c r="F43" t="s">
        <v>1397</v>
      </c>
      <c r="I43" t="s">
        <v>1419</v>
      </c>
      <c r="J43" t="s">
        <v>1420</v>
      </c>
      <c r="K43">
        <v>10</v>
      </c>
      <c r="L43">
        <v>68</v>
      </c>
      <c r="M43">
        <v>66</v>
      </c>
      <c r="N43">
        <v>72</v>
      </c>
      <c r="Q43">
        <v>206</v>
      </c>
      <c r="R43">
        <v>70.58</v>
      </c>
      <c r="S43">
        <v>70.58</v>
      </c>
      <c r="T43">
        <v>68.34</v>
      </c>
      <c r="U43">
        <v>65.91</v>
      </c>
      <c r="V43">
        <v>72.08</v>
      </c>
      <c r="Y43">
        <v>68.78</v>
      </c>
      <c r="Z43">
        <v>11</v>
      </c>
      <c r="AA43">
        <v>3</v>
      </c>
      <c r="AB43">
        <v>10</v>
      </c>
      <c r="AE43">
        <v>5</v>
      </c>
      <c r="AF43">
        <v>3</v>
      </c>
      <c r="AG43">
        <v>10</v>
      </c>
      <c r="AJ43">
        <v>10</v>
      </c>
    </row>
    <row r="44" spans="1:36" x14ac:dyDescent="0.25">
      <c r="A44" s="3" t="str">
        <f t="shared" si="0"/>
        <v>Richard Bland</v>
      </c>
      <c r="B44" s="4">
        <v>45732</v>
      </c>
      <c r="C44" t="s">
        <v>1394</v>
      </c>
      <c r="D44" t="s">
        <v>1395</v>
      </c>
      <c r="E44" t="s">
        <v>1396</v>
      </c>
      <c r="F44" t="s">
        <v>1397</v>
      </c>
      <c r="I44" t="s">
        <v>1421</v>
      </c>
      <c r="J44" t="s">
        <v>1372</v>
      </c>
      <c r="K44">
        <v>14</v>
      </c>
      <c r="L44">
        <v>71</v>
      </c>
      <c r="M44">
        <v>70</v>
      </c>
      <c r="N44">
        <v>67</v>
      </c>
      <c r="Q44">
        <v>208</v>
      </c>
      <c r="R44">
        <v>70.58</v>
      </c>
      <c r="S44">
        <v>70.58</v>
      </c>
      <c r="T44">
        <v>71.34</v>
      </c>
      <c r="U44">
        <v>69.91</v>
      </c>
      <c r="V44">
        <v>67.08</v>
      </c>
      <c r="Y44">
        <v>69.44</v>
      </c>
      <c r="Z44">
        <v>35</v>
      </c>
      <c r="AA44">
        <v>25</v>
      </c>
      <c r="AB44">
        <v>14</v>
      </c>
      <c r="AE44">
        <v>8</v>
      </c>
      <c r="AF44">
        <v>10</v>
      </c>
      <c r="AG44">
        <v>12</v>
      </c>
      <c r="AJ44">
        <v>14</v>
      </c>
    </row>
    <row r="45" spans="1:36" x14ac:dyDescent="0.25">
      <c r="A45" s="3" t="str">
        <f t="shared" si="0"/>
        <v>Lucas Herbert</v>
      </c>
      <c r="B45" s="4">
        <v>45732</v>
      </c>
      <c r="C45" t="s">
        <v>1394</v>
      </c>
      <c r="D45" t="s">
        <v>1395</v>
      </c>
      <c r="E45" t="s">
        <v>1396</v>
      </c>
      <c r="F45" t="s">
        <v>1397</v>
      </c>
      <c r="I45" t="s">
        <v>1422</v>
      </c>
      <c r="J45" t="s">
        <v>1423</v>
      </c>
      <c r="K45">
        <v>14</v>
      </c>
      <c r="L45">
        <v>68</v>
      </c>
      <c r="M45">
        <v>66</v>
      </c>
      <c r="N45">
        <v>74</v>
      </c>
      <c r="Q45">
        <v>208</v>
      </c>
      <c r="R45">
        <v>70.58</v>
      </c>
      <c r="S45">
        <v>70.58</v>
      </c>
      <c r="T45">
        <v>68.34</v>
      </c>
      <c r="U45">
        <v>65.91</v>
      </c>
      <c r="V45">
        <v>74.08</v>
      </c>
      <c r="Y45">
        <v>69.44</v>
      </c>
      <c r="Z45">
        <v>11</v>
      </c>
      <c r="AA45">
        <v>3</v>
      </c>
      <c r="AB45">
        <v>14</v>
      </c>
      <c r="AE45">
        <v>5</v>
      </c>
      <c r="AF45">
        <v>3</v>
      </c>
      <c r="AG45">
        <v>12</v>
      </c>
      <c r="AJ45">
        <v>14</v>
      </c>
    </row>
    <row r="46" spans="1:36" x14ac:dyDescent="0.25">
      <c r="A46" s="3" t="str">
        <f t="shared" si="0"/>
        <v>Luis Masaveu</v>
      </c>
      <c r="B46" s="4">
        <v>45732</v>
      </c>
      <c r="C46" t="s">
        <v>1394</v>
      </c>
      <c r="D46" t="s">
        <v>1395</v>
      </c>
      <c r="E46" t="s">
        <v>1396</v>
      </c>
      <c r="F46" t="s">
        <v>1397</v>
      </c>
      <c r="I46" t="s">
        <v>1424</v>
      </c>
      <c r="J46" t="s">
        <v>1425</v>
      </c>
      <c r="K46">
        <v>14</v>
      </c>
      <c r="L46">
        <v>70</v>
      </c>
      <c r="M46">
        <v>70</v>
      </c>
      <c r="N46">
        <v>68</v>
      </c>
      <c r="Q46">
        <v>208</v>
      </c>
      <c r="R46">
        <v>70.58</v>
      </c>
      <c r="S46">
        <v>70.58</v>
      </c>
      <c r="T46">
        <v>70.34</v>
      </c>
      <c r="U46">
        <v>69.91</v>
      </c>
      <c r="V46">
        <v>68.08</v>
      </c>
      <c r="Y46">
        <v>69.44</v>
      </c>
      <c r="Z46">
        <v>25</v>
      </c>
      <c r="AA46">
        <v>24</v>
      </c>
      <c r="AB46">
        <v>14</v>
      </c>
      <c r="AE46">
        <v>7</v>
      </c>
      <c r="AF46">
        <v>9</v>
      </c>
      <c r="AG46">
        <v>12</v>
      </c>
      <c r="AJ46">
        <v>14</v>
      </c>
    </row>
    <row r="47" spans="1:36" x14ac:dyDescent="0.25">
      <c r="A47" s="3" t="str">
        <f t="shared" si="0"/>
        <v>Kevin Na</v>
      </c>
      <c r="B47" s="4">
        <v>45732</v>
      </c>
      <c r="C47" t="s">
        <v>1394</v>
      </c>
      <c r="D47" t="s">
        <v>1395</v>
      </c>
      <c r="E47" t="s">
        <v>1396</v>
      </c>
      <c r="F47" t="s">
        <v>1397</v>
      </c>
      <c r="I47" t="s">
        <v>1426</v>
      </c>
      <c r="J47" t="s">
        <v>1427</v>
      </c>
      <c r="K47">
        <v>14</v>
      </c>
      <c r="L47">
        <v>72</v>
      </c>
      <c r="M47">
        <v>67</v>
      </c>
      <c r="N47">
        <v>69</v>
      </c>
      <c r="Q47">
        <v>208</v>
      </c>
      <c r="R47">
        <v>70.58</v>
      </c>
      <c r="S47">
        <v>70.58</v>
      </c>
      <c r="T47">
        <v>72.34</v>
      </c>
      <c r="U47">
        <v>66.91</v>
      </c>
      <c r="V47">
        <v>69.08</v>
      </c>
      <c r="Y47">
        <v>69.44</v>
      </c>
      <c r="Z47">
        <v>38</v>
      </c>
      <c r="AA47">
        <v>21</v>
      </c>
      <c r="AB47">
        <v>14</v>
      </c>
      <c r="AE47">
        <v>9</v>
      </c>
      <c r="AF47">
        <v>8</v>
      </c>
      <c r="AG47">
        <v>12</v>
      </c>
      <c r="AJ47">
        <v>14</v>
      </c>
    </row>
    <row r="48" spans="1:36" x14ac:dyDescent="0.25">
      <c r="A48" s="3" t="str">
        <f t="shared" si="0"/>
        <v>Charl Schwartzel</v>
      </c>
      <c r="B48" s="4">
        <v>45732</v>
      </c>
      <c r="C48" t="s">
        <v>1394</v>
      </c>
      <c r="D48" t="s">
        <v>1395</v>
      </c>
      <c r="E48" t="s">
        <v>1396</v>
      </c>
      <c r="F48" t="s">
        <v>1397</v>
      </c>
      <c r="I48" t="s">
        <v>1428</v>
      </c>
      <c r="J48" t="s">
        <v>1429</v>
      </c>
      <c r="K48">
        <v>14</v>
      </c>
      <c r="L48">
        <v>68</v>
      </c>
      <c r="M48">
        <v>70</v>
      </c>
      <c r="N48">
        <v>70</v>
      </c>
      <c r="Q48">
        <v>208</v>
      </c>
      <c r="R48">
        <v>70.58</v>
      </c>
      <c r="S48">
        <v>70.58</v>
      </c>
      <c r="T48">
        <v>68.34</v>
      </c>
      <c r="U48">
        <v>69.91</v>
      </c>
      <c r="V48">
        <v>70.08</v>
      </c>
      <c r="Y48">
        <v>69.44</v>
      </c>
      <c r="Z48">
        <v>11</v>
      </c>
      <c r="AA48">
        <v>19</v>
      </c>
      <c r="AB48">
        <v>14</v>
      </c>
      <c r="AE48">
        <v>5</v>
      </c>
      <c r="AF48">
        <v>7</v>
      </c>
      <c r="AG48">
        <v>12</v>
      </c>
      <c r="AJ48">
        <v>14</v>
      </c>
    </row>
    <row r="49" spans="1:36" x14ac:dyDescent="0.25">
      <c r="A49" s="3" t="str">
        <f t="shared" si="0"/>
        <v>Tyrrell Hatton</v>
      </c>
      <c r="B49" s="4">
        <v>45732</v>
      </c>
      <c r="C49" t="s">
        <v>1394</v>
      </c>
      <c r="D49" t="s">
        <v>1395</v>
      </c>
      <c r="E49" t="s">
        <v>1396</v>
      </c>
      <c r="F49" t="s">
        <v>1397</v>
      </c>
      <c r="I49" t="s">
        <v>1430</v>
      </c>
      <c r="J49" t="s">
        <v>1431</v>
      </c>
      <c r="K49">
        <v>19</v>
      </c>
      <c r="L49">
        <v>70</v>
      </c>
      <c r="M49">
        <v>73</v>
      </c>
      <c r="N49">
        <v>66</v>
      </c>
      <c r="Q49">
        <v>209</v>
      </c>
      <c r="R49">
        <v>70.58</v>
      </c>
      <c r="S49">
        <v>70.58</v>
      </c>
      <c r="T49">
        <v>70.34</v>
      </c>
      <c r="U49">
        <v>72.91</v>
      </c>
      <c r="V49">
        <v>66.08</v>
      </c>
      <c r="Y49">
        <v>69.78</v>
      </c>
      <c r="Z49">
        <v>25</v>
      </c>
      <c r="AA49">
        <v>35</v>
      </c>
      <c r="AB49">
        <v>19</v>
      </c>
      <c r="AE49">
        <v>7</v>
      </c>
      <c r="AF49">
        <v>12</v>
      </c>
      <c r="AG49">
        <v>13</v>
      </c>
      <c r="AJ49">
        <v>19</v>
      </c>
    </row>
    <row r="50" spans="1:36" x14ac:dyDescent="0.25">
      <c r="A50" s="3" t="str">
        <f t="shared" si="0"/>
        <v>Phil Mickelson</v>
      </c>
      <c r="B50" s="4">
        <v>45732</v>
      </c>
      <c r="C50" t="s">
        <v>1394</v>
      </c>
      <c r="D50" t="s">
        <v>1395</v>
      </c>
      <c r="E50" t="s">
        <v>1396</v>
      </c>
      <c r="F50" t="s">
        <v>1397</v>
      </c>
      <c r="I50" t="s">
        <v>1432</v>
      </c>
      <c r="J50" t="s">
        <v>1433</v>
      </c>
      <c r="K50">
        <v>19</v>
      </c>
      <c r="L50">
        <v>69</v>
      </c>
      <c r="M50">
        <v>68</v>
      </c>
      <c r="N50">
        <v>72</v>
      </c>
      <c r="Q50">
        <v>209</v>
      </c>
      <c r="R50">
        <v>70.58</v>
      </c>
      <c r="S50">
        <v>70.58</v>
      </c>
      <c r="T50">
        <v>69.34</v>
      </c>
      <c r="U50">
        <v>67.91</v>
      </c>
      <c r="V50">
        <v>72.08</v>
      </c>
      <c r="Y50">
        <v>69.78</v>
      </c>
      <c r="Z50">
        <v>21</v>
      </c>
      <c r="AA50">
        <v>10</v>
      </c>
      <c r="AB50">
        <v>19</v>
      </c>
      <c r="AE50">
        <v>6</v>
      </c>
      <c r="AF50">
        <v>6</v>
      </c>
      <c r="AG50">
        <v>13</v>
      </c>
      <c r="AJ50">
        <v>19</v>
      </c>
    </row>
    <row r="51" spans="1:36" x14ac:dyDescent="0.25">
      <c r="A51" s="3" t="str">
        <f t="shared" si="0"/>
        <v>Cameron Smith</v>
      </c>
      <c r="B51" s="4">
        <v>45732</v>
      </c>
      <c r="C51" t="s">
        <v>1394</v>
      </c>
      <c r="D51" t="s">
        <v>1395</v>
      </c>
      <c r="E51" t="s">
        <v>1396</v>
      </c>
      <c r="F51" t="s">
        <v>1397</v>
      </c>
      <c r="I51" t="s">
        <v>1434</v>
      </c>
      <c r="J51" t="s">
        <v>1413</v>
      </c>
      <c r="K51">
        <v>19</v>
      </c>
      <c r="L51">
        <v>67</v>
      </c>
      <c r="M51">
        <v>70</v>
      </c>
      <c r="N51">
        <v>72</v>
      </c>
      <c r="Q51">
        <v>209</v>
      </c>
      <c r="R51">
        <v>70.58</v>
      </c>
      <c r="S51">
        <v>70.58</v>
      </c>
      <c r="T51">
        <v>67.34</v>
      </c>
      <c r="U51">
        <v>69.91</v>
      </c>
      <c r="V51">
        <v>72.08</v>
      </c>
      <c r="Y51">
        <v>69.78</v>
      </c>
      <c r="Z51">
        <v>3</v>
      </c>
      <c r="AA51">
        <v>10</v>
      </c>
      <c r="AB51">
        <v>19</v>
      </c>
      <c r="AE51">
        <v>4</v>
      </c>
      <c r="AF51">
        <v>6</v>
      </c>
      <c r="AG51">
        <v>13</v>
      </c>
      <c r="AJ51">
        <v>19</v>
      </c>
    </row>
    <row r="52" spans="1:36" x14ac:dyDescent="0.25">
      <c r="A52" s="3" t="str">
        <f t="shared" si="0"/>
        <v>Caleb Surratt</v>
      </c>
      <c r="B52" s="4">
        <v>45732</v>
      </c>
      <c r="C52" t="s">
        <v>1394</v>
      </c>
      <c r="D52" t="s">
        <v>1395</v>
      </c>
      <c r="E52" t="s">
        <v>1396</v>
      </c>
      <c r="F52" t="s">
        <v>1397</v>
      </c>
      <c r="I52" t="s">
        <v>1435</v>
      </c>
      <c r="J52" t="s">
        <v>1436</v>
      </c>
      <c r="K52">
        <v>19</v>
      </c>
      <c r="L52">
        <v>68</v>
      </c>
      <c r="M52">
        <v>70</v>
      </c>
      <c r="N52">
        <v>71</v>
      </c>
      <c r="Q52">
        <v>209</v>
      </c>
      <c r="R52">
        <v>70.58</v>
      </c>
      <c r="S52">
        <v>70.58</v>
      </c>
      <c r="T52">
        <v>68.34</v>
      </c>
      <c r="U52">
        <v>69.91</v>
      </c>
      <c r="V52">
        <v>71.08</v>
      </c>
      <c r="Y52">
        <v>69.78</v>
      </c>
      <c r="Z52">
        <v>11</v>
      </c>
      <c r="AA52">
        <v>19</v>
      </c>
      <c r="AB52">
        <v>19</v>
      </c>
      <c r="AE52">
        <v>5</v>
      </c>
      <c r="AF52">
        <v>7</v>
      </c>
      <c r="AG52">
        <v>13</v>
      </c>
      <c r="AJ52">
        <v>19</v>
      </c>
    </row>
    <row r="53" spans="1:36" x14ac:dyDescent="0.25">
      <c r="A53" s="3" t="str">
        <f t="shared" si="0"/>
        <v>Harold Varner</v>
      </c>
      <c r="B53" s="4">
        <v>45732</v>
      </c>
      <c r="C53" t="s">
        <v>1394</v>
      </c>
      <c r="D53" t="s">
        <v>1395</v>
      </c>
      <c r="E53" t="s">
        <v>1396</v>
      </c>
      <c r="F53" t="s">
        <v>1397</v>
      </c>
      <c r="I53" t="s">
        <v>1437</v>
      </c>
      <c r="J53" t="s">
        <v>1438</v>
      </c>
      <c r="K53">
        <v>19</v>
      </c>
      <c r="L53">
        <v>69</v>
      </c>
      <c r="M53">
        <v>70</v>
      </c>
      <c r="N53">
        <v>70</v>
      </c>
      <c r="Q53">
        <v>209</v>
      </c>
      <c r="R53">
        <v>70.58</v>
      </c>
      <c r="S53">
        <v>70.58</v>
      </c>
      <c r="T53">
        <v>69.34</v>
      </c>
      <c r="U53">
        <v>69.91</v>
      </c>
      <c r="V53">
        <v>70.08</v>
      </c>
      <c r="Y53">
        <v>69.78</v>
      </c>
      <c r="Z53">
        <v>21</v>
      </c>
      <c r="AA53">
        <v>21</v>
      </c>
      <c r="AB53">
        <v>19</v>
      </c>
      <c r="AE53">
        <v>6</v>
      </c>
      <c r="AF53">
        <v>8</v>
      </c>
      <c r="AG53">
        <v>13</v>
      </c>
      <c r="AJ53">
        <v>19</v>
      </c>
    </row>
    <row r="54" spans="1:36" x14ac:dyDescent="0.25">
      <c r="A54" s="3" t="str">
        <f t="shared" si="0"/>
        <v>Thomas Pieters</v>
      </c>
      <c r="B54" s="4">
        <v>45732</v>
      </c>
      <c r="C54" t="s">
        <v>1394</v>
      </c>
      <c r="D54" t="s">
        <v>1395</v>
      </c>
      <c r="E54" t="s">
        <v>1396</v>
      </c>
      <c r="F54" t="s">
        <v>1397</v>
      </c>
      <c r="I54" t="s">
        <v>1439</v>
      </c>
      <c r="J54" t="s">
        <v>1440</v>
      </c>
      <c r="K54">
        <v>24</v>
      </c>
      <c r="L54">
        <v>70</v>
      </c>
      <c r="M54">
        <v>67</v>
      </c>
      <c r="N54">
        <v>73</v>
      </c>
      <c r="Q54">
        <v>210</v>
      </c>
      <c r="R54">
        <v>70.58</v>
      </c>
      <c r="S54">
        <v>70.58</v>
      </c>
      <c r="T54">
        <v>70.34</v>
      </c>
      <c r="U54">
        <v>66.91</v>
      </c>
      <c r="V54">
        <v>73.08</v>
      </c>
      <c r="Y54">
        <v>70.11</v>
      </c>
      <c r="Z54">
        <v>25</v>
      </c>
      <c r="AA54">
        <v>10</v>
      </c>
      <c r="AB54">
        <v>24</v>
      </c>
      <c r="AE54">
        <v>7</v>
      </c>
      <c r="AF54">
        <v>6</v>
      </c>
      <c r="AG54">
        <v>14</v>
      </c>
      <c r="AJ54">
        <v>24</v>
      </c>
    </row>
    <row r="55" spans="1:36" x14ac:dyDescent="0.25">
      <c r="A55" s="3" t="str">
        <f t="shared" si="0"/>
        <v>Anirban Lahiri</v>
      </c>
      <c r="B55" s="4">
        <v>45732</v>
      </c>
      <c r="C55" t="s">
        <v>1394</v>
      </c>
      <c r="D55" t="s">
        <v>1395</v>
      </c>
      <c r="E55" t="s">
        <v>1396</v>
      </c>
      <c r="F55" t="s">
        <v>1397</v>
      </c>
      <c r="I55" t="s">
        <v>1441</v>
      </c>
      <c r="J55" t="s">
        <v>1442</v>
      </c>
      <c r="K55">
        <v>25</v>
      </c>
      <c r="L55">
        <v>70</v>
      </c>
      <c r="M55">
        <v>72</v>
      </c>
      <c r="N55">
        <v>69</v>
      </c>
      <c r="Q55">
        <v>211</v>
      </c>
      <c r="R55">
        <v>70.58</v>
      </c>
      <c r="S55">
        <v>70.58</v>
      </c>
      <c r="T55">
        <v>70.34</v>
      </c>
      <c r="U55">
        <v>71.91</v>
      </c>
      <c r="V55">
        <v>69.08</v>
      </c>
      <c r="Y55">
        <v>70.44</v>
      </c>
      <c r="Z55">
        <v>25</v>
      </c>
      <c r="AA55">
        <v>31</v>
      </c>
      <c r="AB55">
        <v>25</v>
      </c>
      <c r="AE55">
        <v>7</v>
      </c>
      <c r="AF55">
        <v>11</v>
      </c>
      <c r="AG55">
        <v>15</v>
      </c>
      <c r="AJ55">
        <v>25</v>
      </c>
    </row>
    <row r="56" spans="1:36" x14ac:dyDescent="0.25">
      <c r="A56" s="3" t="str">
        <f t="shared" si="0"/>
        <v>Chieh-Po Lee</v>
      </c>
      <c r="B56" s="4">
        <v>45732</v>
      </c>
      <c r="C56" t="s">
        <v>1394</v>
      </c>
      <c r="D56" t="s">
        <v>1395</v>
      </c>
      <c r="E56" t="s">
        <v>1396</v>
      </c>
      <c r="F56" t="s">
        <v>1397</v>
      </c>
      <c r="I56" t="s">
        <v>1443</v>
      </c>
      <c r="J56" t="s">
        <v>1444</v>
      </c>
      <c r="K56">
        <v>25</v>
      </c>
      <c r="L56">
        <v>70</v>
      </c>
      <c r="M56">
        <v>71</v>
      </c>
      <c r="N56">
        <v>70</v>
      </c>
      <c r="Q56">
        <v>211</v>
      </c>
      <c r="R56">
        <v>70.58</v>
      </c>
      <c r="S56">
        <v>70.58</v>
      </c>
      <c r="T56">
        <v>70.34</v>
      </c>
      <c r="U56">
        <v>70.91</v>
      </c>
      <c r="V56">
        <v>70.08</v>
      </c>
      <c r="Y56">
        <v>70.44</v>
      </c>
      <c r="Z56">
        <v>25</v>
      </c>
      <c r="AA56">
        <v>25</v>
      </c>
      <c r="AB56">
        <v>25</v>
      </c>
      <c r="AE56">
        <v>7</v>
      </c>
      <c r="AF56">
        <v>10</v>
      </c>
      <c r="AG56">
        <v>15</v>
      </c>
      <c r="AJ56">
        <v>25</v>
      </c>
    </row>
    <row r="57" spans="1:36" x14ac:dyDescent="0.25">
      <c r="A57" s="3" t="str">
        <f t="shared" si="0"/>
        <v>Tom McKibbin</v>
      </c>
      <c r="B57" s="4">
        <v>45732</v>
      </c>
      <c r="C57" t="s">
        <v>1394</v>
      </c>
      <c r="D57" t="s">
        <v>1395</v>
      </c>
      <c r="E57" t="s">
        <v>1396</v>
      </c>
      <c r="F57" t="s">
        <v>1397</v>
      </c>
      <c r="I57" t="s">
        <v>1445</v>
      </c>
      <c r="J57" t="s">
        <v>1446</v>
      </c>
      <c r="K57">
        <v>25</v>
      </c>
      <c r="L57">
        <v>74</v>
      </c>
      <c r="M57">
        <v>67</v>
      </c>
      <c r="N57">
        <v>70</v>
      </c>
      <c r="Q57">
        <v>211</v>
      </c>
      <c r="R57">
        <v>70.58</v>
      </c>
      <c r="S57">
        <v>70.58</v>
      </c>
      <c r="T57">
        <v>74.34</v>
      </c>
      <c r="U57">
        <v>66.91</v>
      </c>
      <c r="V57">
        <v>70.08</v>
      </c>
      <c r="Y57">
        <v>70.44</v>
      </c>
      <c r="Z57">
        <v>46</v>
      </c>
      <c r="AA57">
        <v>25</v>
      </c>
      <c r="AB57">
        <v>25</v>
      </c>
      <c r="AE57">
        <v>11</v>
      </c>
      <c r="AF57">
        <v>10</v>
      </c>
      <c r="AG57">
        <v>15</v>
      </c>
      <c r="AJ57">
        <v>25</v>
      </c>
    </row>
    <row r="58" spans="1:36" x14ac:dyDescent="0.25">
      <c r="A58" s="3" t="str">
        <f t="shared" si="0"/>
        <v>Patrick Reed</v>
      </c>
      <c r="B58" s="4">
        <v>45732</v>
      </c>
      <c r="C58" t="s">
        <v>1394</v>
      </c>
      <c r="D58" t="s">
        <v>1395</v>
      </c>
      <c r="E58" t="s">
        <v>1396</v>
      </c>
      <c r="F58" t="s">
        <v>1397</v>
      </c>
      <c r="I58" t="s">
        <v>1447</v>
      </c>
      <c r="J58" t="s">
        <v>1448</v>
      </c>
      <c r="K58">
        <v>25</v>
      </c>
      <c r="L58">
        <v>68</v>
      </c>
      <c r="M58">
        <v>73</v>
      </c>
      <c r="N58">
        <v>70</v>
      </c>
      <c r="Q58">
        <v>211</v>
      </c>
      <c r="R58">
        <v>70.58</v>
      </c>
      <c r="S58">
        <v>70.58</v>
      </c>
      <c r="T58">
        <v>68.34</v>
      </c>
      <c r="U58">
        <v>72.91</v>
      </c>
      <c r="V58">
        <v>70.08</v>
      </c>
      <c r="Y58">
        <v>70.44</v>
      </c>
      <c r="Z58">
        <v>11</v>
      </c>
      <c r="AA58">
        <v>25</v>
      </c>
      <c r="AB58">
        <v>25</v>
      </c>
      <c r="AE58">
        <v>5</v>
      </c>
      <c r="AF58">
        <v>10</v>
      </c>
      <c r="AG58">
        <v>15</v>
      </c>
      <c r="AJ58">
        <v>25</v>
      </c>
    </row>
    <row r="59" spans="1:36" x14ac:dyDescent="0.25">
      <c r="A59" s="3" t="str">
        <f t="shared" si="0"/>
        <v>Dean Burmester</v>
      </c>
      <c r="B59" s="4">
        <v>45732</v>
      </c>
      <c r="C59" t="s">
        <v>1394</v>
      </c>
      <c r="D59" t="s">
        <v>1395</v>
      </c>
      <c r="E59" t="s">
        <v>1396</v>
      </c>
      <c r="F59" t="s">
        <v>1397</v>
      </c>
      <c r="I59" t="s">
        <v>1449</v>
      </c>
      <c r="J59" t="s">
        <v>1450</v>
      </c>
      <c r="K59">
        <v>29</v>
      </c>
      <c r="L59">
        <v>70</v>
      </c>
      <c r="M59">
        <v>73</v>
      </c>
      <c r="N59">
        <v>69</v>
      </c>
      <c r="Q59">
        <v>212</v>
      </c>
      <c r="R59">
        <v>70.58</v>
      </c>
      <c r="S59">
        <v>70.58</v>
      </c>
      <c r="T59">
        <v>70.34</v>
      </c>
      <c r="U59">
        <v>72.91</v>
      </c>
      <c r="V59">
        <v>69.08</v>
      </c>
      <c r="Y59">
        <v>70.78</v>
      </c>
      <c r="Z59">
        <v>25</v>
      </c>
      <c r="AA59">
        <v>35</v>
      </c>
      <c r="AB59">
        <v>29</v>
      </c>
      <c r="AE59">
        <v>7</v>
      </c>
      <c r="AF59">
        <v>12</v>
      </c>
      <c r="AG59">
        <v>16</v>
      </c>
      <c r="AJ59">
        <v>29</v>
      </c>
    </row>
    <row r="60" spans="1:36" x14ac:dyDescent="0.25">
      <c r="A60" s="3" t="str">
        <f t="shared" si="0"/>
        <v>Talor Gooch</v>
      </c>
      <c r="B60" s="4">
        <v>45732</v>
      </c>
      <c r="C60" t="s">
        <v>1394</v>
      </c>
      <c r="D60" t="s">
        <v>1395</v>
      </c>
      <c r="E60" t="s">
        <v>1396</v>
      </c>
      <c r="F60" t="s">
        <v>1397</v>
      </c>
      <c r="I60" t="s">
        <v>1451</v>
      </c>
      <c r="J60" t="s">
        <v>1452</v>
      </c>
      <c r="K60">
        <v>29</v>
      </c>
      <c r="L60">
        <v>70</v>
      </c>
      <c r="M60">
        <v>74</v>
      </c>
      <c r="N60">
        <v>68</v>
      </c>
      <c r="Q60">
        <v>212</v>
      </c>
      <c r="R60">
        <v>70.58</v>
      </c>
      <c r="S60">
        <v>70.58</v>
      </c>
      <c r="T60">
        <v>70.34</v>
      </c>
      <c r="U60">
        <v>73.91</v>
      </c>
      <c r="V60">
        <v>68.08</v>
      </c>
      <c r="Y60">
        <v>70.78</v>
      </c>
      <c r="Z60">
        <v>25</v>
      </c>
      <c r="AA60">
        <v>39</v>
      </c>
      <c r="AB60">
        <v>29</v>
      </c>
      <c r="AE60">
        <v>7</v>
      </c>
      <c r="AF60">
        <v>13</v>
      </c>
      <c r="AG60">
        <v>16</v>
      </c>
      <c r="AJ60">
        <v>29</v>
      </c>
    </row>
    <row r="61" spans="1:36" x14ac:dyDescent="0.25">
      <c r="A61" s="3" t="str">
        <f t="shared" si="0"/>
        <v>Peter Uihlein</v>
      </c>
      <c r="B61" s="4">
        <v>45732</v>
      </c>
      <c r="C61" t="s">
        <v>1394</v>
      </c>
      <c r="D61" t="s">
        <v>1395</v>
      </c>
      <c r="E61" t="s">
        <v>1396</v>
      </c>
      <c r="F61" t="s">
        <v>1397</v>
      </c>
      <c r="I61" t="s">
        <v>1453</v>
      </c>
      <c r="J61" t="s">
        <v>1454</v>
      </c>
      <c r="K61">
        <v>29</v>
      </c>
      <c r="L61">
        <v>68</v>
      </c>
      <c r="M61">
        <v>76</v>
      </c>
      <c r="N61">
        <v>68</v>
      </c>
      <c r="Q61">
        <v>212</v>
      </c>
      <c r="R61">
        <v>70.58</v>
      </c>
      <c r="S61">
        <v>70.58</v>
      </c>
      <c r="T61">
        <v>68.34</v>
      </c>
      <c r="U61">
        <v>75.91</v>
      </c>
      <c r="V61">
        <v>68.08</v>
      </c>
      <c r="Y61">
        <v>70.78</v>
      </c>
      <c r="Z61">
        <v>11</v>
      </c>
      <c r="AA61">
        <v>39</v>
      </c>
      <c r="AB61">
        <v>29</v>
      </c>
      <c r="AE61">
        <v>5</v>
      </c>
      <c r="AF61">
        <v>13</v>
      </c>
      <c r="AG61">
        <v>16</v>
      </c>
      <c r="AJ61">
        <v>29</v>
      </c>
    </row>
    <row r="62" spans="1:36" x14ac:dyDescent="0.25">
      <c r="A62" s="3" t="str">
        <f t="shared" si="0"/>
        <v>Sergio Garcia</v>
      </c>
      <c r="B62" s="4">
        <v>45732</v>
      </c>
      <c r="C62" t="s">
        <v>1394</v>
      </c>
      <c r="D62" t="s">
        <v>1395</v>
      </c>
      <c r="E62" t="s">
        <v>1396</v>
      </c>
      <c r="F62" t="s">
        <v>1397</v>
      </c>
      <c r="I62" t="s">
        <v>1455</v>
      </c>
      <c r="J62" t="s">
        <v>1456</v>
      </c>
      <c r="K62">
        <v>32</v>
      </c>
      <c r="L62">
        <v>72</v>
      </c>
      <c r="M62">
        <v>70</v>
      </c>
      <c r="N62">
        <v>71</v>
      </c>
      <c r="Q62">
        <v>213</v>
      </c>
      <c r="R62">
        <v>70.58</v>
      </c>
      <c r="S62">
        <v>70.58</v>
      </c>
      <c r="T62">
        <v>72.34</v>
      </c>
      <c r="U62">
        <v>69.91</v>
      </c>
      <c r="V62">
        <v>71.08</v>
      </c>
      <c r="Y62">
        <v>71.11</v>
      </c>
      <c r="Z62">
        <v>38</v>
      </c>
      <c r="AA62">
        <v>31</v>
      </c>
      <c r="AB62">
        <v>32</v>
      </c>
      <c r="AE62">
        <v>9</v>
      </c>
      <c r="AF62">
        <v>11</v>
      </c>
      <c r="AG62">
        <v>17</v>
      </c>
      <c r="AJ62">
        <v>32</v>
      </c>
    </row>
    <row r="63" spans="1:36" x14ac:dyDescent="0.25">
      <c r="A63" s="3" t="str">
        <f t="shared" si="0"/>
        <v>Matt Jones</v>
      </c>
      <c r="B63" s="4">
        <v>45732</v>
      </c>
      <c r="C63" t="s">
        <v>1394</v>
      </c>
      <c r="D63" t="s">
        <v>1395</v>
      </c>
      <c r="E63" t="s">
        <v>1396</v>
      </c>
      <c r="F63" t="s">
        <v>1397</v>
      </c>
      <c r="I63" t="s">
        <v>1457</v>
      </c>
      <c r="J63" t="s">
        <v>1458</v>
      </c>
      <c r="K63">
        <v>32</v>
      </c>
      <c r="L63">
        <v>72</v>
      </c>
      <c r="M63">
        <v>70</v>
      </c>
      <c r="N63">
        <v>71</v>
      </c>
      <c r="Q63">
        <v>213</v>
      </c>
      <c r="R63">
        <v>70.58</v>
      </c>
      <c r="S63">
        <v>70.58</v>
      </c>
      <c r="T63">
        <v>72.34</v>
      </c>
      <c r="U63">
        <v>69.91</v>
      </c>
      <c r="V63">
        <v>71.08</v>
      </c>
      <c r="Y63">
        <v>71.11</v>
      </c>
      <c r="Z63">
        <v>38</v>
      </c>
      <c r="AA63">
        <v>31</v>
      </c>
      <c r="AB63">
        <v>32</v>
      </c>
      <c r="AE63">
        <v>9</v>
      </c>
      <c r="AF63">
        <v>11</v>
      </c>
      <c r="AG63">
        <v>17</v>
      </c>
      <c r="AJ63">
        <v>32</v>
      </c>
    </row>
    <row r="64" spans="1:36" x14ac:dyDescent="0.25">
      <c r="A64" s="3" t="str">
        <f t="shared" si="0"/>
        <v>Danny Lee</v>
      </c>
      <c r="B64" s="4">
        <v>45732</v>
      </c>
      <c r="C64" t="s">
        <v>1394</v>
      </c>
      <c r="D64" t="s">
        <v>1395</v>
      </c>
      <c r="E64" t="s">
        <v>1396</v>
      </c>
      <c r="F64" t="s">
        <v>1397</v>
      </c>
      <c r="I64" t="s">
        <v>1443</v>
      </c>
      <c r="J64" t="s">
        <v>1459</v>
      </c>
      <c r="K64">
        <v>32</v>
      </c>
      <c r="L64">
        <v>68</v>
      </c>
      <c r="M64">
        <v>69</v>
      </c>
      <c r="N64">
        <v>76</v>
      </c>
      <c r="Q64">
        <v>213</v>
      </c>
      <c r="R64">
        <v>70.58</v>
      </c>
      <c r="S64">
        <v>70.58</v>
      </c>
      <c r="T64">
        <v>68.34</v>
      </c>
      <c r="U64">
        <v>68.91</v>
      </c>
      <c r="V64">
        <v>76.08</v>
      </c>
      <c r="Y64">
        <v>71.11</v>
      </c>
      <c r="Z64">
        <v>11</v>
      </c>
      <c r="AA64">
        <v>10</v>
      </c>
      <c r="AB64">
        <v>32</v>
      </c>
      <c r="AE64">
        <v>5</v>
      </c>
      <c r="AF64">
        <v>6</v>
      </c>
      <c r="AG64">
        <v>17</v>
      </c>
      <c r="AJ64">
        <v>32</v>
      </c>
    </row>
    <row r="65" spans="1:36" x14ac:dyDescent="0.25">
      <c r="A65" s="3" t="str">
        <f t="shared" si="0"/>
        <v>Adrian Meronk</v>
      </c>
      <c r="B65" s="4">
        <v>45732</v>
      </c>
      <c r="C65" t="s">
        <v>1394</v>
      </c>
      <c r="D65" t="s">
        <v>1395</v>
      </c>
      <c r="E65" t="s">
        <v>1396</v>
      </c>
      <c r="F65" t="s">
        <v>1397</v>
      </c>
      <c r="I65" t="s">
        <v>1460</v>
      </c>
      <c r="J65" t="s">
        <v>1461</v>
      </c>
      <c r="K65">
        <v>32</v>
      </c>
      <c r="L65">
        <v>70</v>
      </c>
      <c r="M65">
        <v>75</v>
      </c>
      <c r="N65">
        <v>68</v>
      </c>
      <c r="Q65">
        <v>213</v>
      </c>
      <c r="R65">
        <v>70.58</v>
      </c>
      <c r="S65">
        <v>70.58</v>
      </c>
      <c r="T65">
        <v>70.34</v>
      </c>
      <c r="U65">
        <v>74.91</v>
      </c>
      <c r="V65">
        <v>68.08</v>
      </c>
      <c r="Y65">
        <v>71.11</v>
      </c>
      <c r="Z65">
        <v>25</v>
      </c>
      <c r="AA65">
        <v>42</v>
      </c>
      <c r="AB65">
        <v>32</v>
      </c>
      <c r="AE65">
        <v>7</v>
      </c>
      <c r="AF65">
        <v>14</v>
      </c>
      <c r="AG65">
        <v>17</v>
      </c>
      <c r="AJ65">
        <v>32</v>
      </c>
    </row>
    <row r="66" spans="1:36" x14ac:dyDescent="0.25">
      <c r="A66" s="3" t="str">
        <f t="shared" ref="A66:A129" si="1">IF(J66="","",CONCATENATE(J66," ",I66))</f>
        <v>Brendan Steele</v>
      </c>
      <c r="B66" s="4">
        <v>45732</v>
      </c>
      <c r="C66" t="s">
        <v>1394</v>
      </c>
      <c r="D66" t="s">
        <v>1395</v>
      </c>
      <c r="E66" t="s">
        <v>1396</v>
      </c>
      <c r="F66" t="s">
        <v>1397</v>
      </c>
      <c r="I66" t="s">
        <v>1462</v>
      </c>
      <c r="J66" t="s">
        <v>1463</v>
      </c>
      <c r="K66">
        <v>32</v>
      </c>
      <c r="L66">
        <v>69</v>
      </c>
      <c r="M66">
        <v>68</v>
      </c>
      <c r="N66">
        <v>76</v>
      </c>
      <c r="Q66">
        <v>213</v>
      </c>
      <c r="R66">
        <v>70.58</v>
      </c>
      <c r="S66">
        <v>70.58</v>
      </c>
      <c r="T66">
        <v>69.34</v>
      </c>
      <c r="U66">
        <v>67.91</v>
      </c>
      <c r="V66">
        <v>76.08</v>
      </c>
      <c r="Y66">
        <v>71.11</v>
      </c>
      <c r="Z66">
        <v>21</v>
      </c>
      <c r="AA66">
        <v>10</v>
      </c>
      <c r="AB66">
        <v>32</v>
      </c>
      <c r="AE66">
        <v>6</v>
      </c>
      <c r="AF66">
        <v>6</v>
      </c>
      <c r="AG66">
        <v>17</v>
      </c>
      <c r="AJ66">
        <v>32</v>
      </c>
    </row>
    <row r="67" spans="1:36" x14ac:dyDescent="0.25">
      <c r="A67" s="3" t="str">
        <f t="shared" si="1"/>
        <v>Carlos Ortiz</v>
      </c>
      <c r="B67" s="4">
        <v>45732</v>
      </c>
      <c r="C67" t="s">
        <v>1394</v>
      </c>
      <c r="D67" t="s">
        <v>1395</v>
      </c>
      <c r="E67" t="s">
        <v>1396</v>
      </c>
      <c r="F67" t="s">
        <v>1397</v>
      </c>
      <c r="I67" t="s">
        <v>1464</v>
      </c>
      <c r="J67" t="s">
        <v>1465</v>
      </c>
      <c r="K67">
        <v>37</v>
      </c>
      <c r="L67">
        <v>68</v>
      </c>
      <c r="M67">
        <v>73</v>
      </c>
      <c r="N67">
        <v>73</v>
      </c>
      <c r="Q67">
        <v>214</v>
      </c>
      <c r="R67">
        <v>70.58</v>
      </c>
      <c r="S67">
        <v>70.58</v>
      </c>
      <c r="T67">
        <v>68.34</v>
      </c>
      <c r="U67">
        <v>72.91</v>
      </c>
      <c r="V67">
        <v>73.08</v>
      </c>
      <c r="Y67">
        <v>71.44</v>
      </c>
      <c r="Z67">
        <v>11</v>
      </c>
      <c r="AA67">
        <v>25</v>
      </c>
      <c r="AB67">
        <v>37</v>
      </c>
      <c r="AE67">
        <v>5</v>
      </c>
      <c r="AF67">
        <v>10</v>
      </c>
      <c r="AG67">
        <v>18</v>
      </c>
      <c r="AJ67">
        <v>37</v>
      </c>
    </row>
    <row r="68" spans="1:36" x14ac:dyDescent="0.25">
      <c r="A68" s="3" t="str">
        <f t="shared" si="1"/>
        <v>Andy Ogletree</v>
      </c>
      <c r="B68" s="4">
        <v>45732</v>
      </c>
      <c r="C68" t="s">
        <v>1394</v>
      </c>
      <c r="D68" t="s">
        <v>1395</v>
      </c>
      <c r="E68" t="s">
        <v>1396</v>
      </c>
      <c r="F68" t="s">
        <v>1397</v>
      </c>
      <c r="I68" t="s">
        <v>1466</v>
      </c>
      <c r="J68" t="s">
        <v>1467</v>
      </c>
      <c r="K68">
        <v>38</v>
      </c>
      <c r="L68">
        <v>69</v>
      </c>
      <c r="M68">
        <v>76</v>
      </c>
      <c r="N68">
        <v>70</v>
      </c>
      <c r="Q68">
        <v>215</v>
      </c>
      <c r="R68">
        <v>70.58</v>
      </c>
      <c r="S68">
        <v>70.58</v>
      </c>
      <c r="T68">
        <v>69.34</v>
      </c>
      <c r="U68">
        <v>75.91</v>
      </c>
      <c r="V68">
        <v>70.08</v>
      </c>
      <c r="Y68">
        <v>71.78</v>
      </c>
      <c r="Z68">
        <v>21</v>
      </c>
      <c r="AA68">
        <v>42</v>
      </c>
      <c r="AB68">
        <v>38</v>
      </c>
      <c r="AE68">
        <v>6</v>
      </c>
      <c r="AF68">
        <v>14</v>
      </c>
      <c r="AG68">
        <v>19</v>
      </c>
      <c r="AJ68">
        <v>38</v>
      </c>
    </row>
    <row r="69" spans="1:36" x14ac:dyDescent="0.25">
      <c r="A69" s="3" t="str">
        <f t="shared" si="1"/>
        <v>Henrik Stenson</v>
      </c>
      <c r="B69" s="4">
        <v>45732</v>
      </c>
      <c r="C69" t="s">
        <v>1394</v>
      </c>
      <c r="D69" t="s">
        <v>1395</v>
      </c>
      <c r="E69" t="s">
        <v>1396</v>
      </c>
      <c r="F69" t="s">
        <v>1397</v>
      </c>
      <c r="I69" t="s">
        <v>1468</v>
      </c>
      <c r="J69" t="s">
        <v>1469</v>
      </c>
      <c r="K69">
        <v>38</v>
      </c>
      <c r="L69">
        <v>71</v>
      </c>
      <c r="M69">
        <v>71</v>
      </c>
      <c r="N69">
        <v>73</v>
      </c>
      <c r="Q69">
        <v>215</v>
      </c>
      <c r="R69">
        <v>70.58</v>
      </c>
      <c r="S69">
        <v>70.58</v>
      </c>
      <c r="T69">
        <v>71.34</v>
      </c>
      <c r="U69">
        <v>70.91</v>
      </c>
      <c r="V69">
        <v>73.08</v>
      </c>
      <c r="Y69">
        <v>71.78</v>
      </c>
      <c r="Z69">
        <v>35</v>
      </c>
      <c r="AA69">
        <v>31</v>
      </c>
      <c r="AB69">
        <v>38</v>
      </c>
      <c r="AE69">
        <v>8</v>
      </c>
      <c r="AF69">
        <v>11</v>
      </c>
      <c r="AG69">
        <v>19</v>
      </c>
      <c r="AJ69">
        <v>38</v>
      </c>
    </row>
    <row r="70" spans="1:36" x14ac:dyDescent="0.25">
      <c r="A70" s="3" t="str">
        <f t="shared" si="1"/>
        <v>Bubba Watson</v>
      </c>
      <c r="B70" s="4">
        <v>45732</v>
      </c>
      <c r="C70" t="s">
        <v>1394</v>
      </c>
      <c r="D70" t="s">
        <v>1395</v>
      </c>
      <c r="E70" t="s">
        <v>1396</v>
      </c>
      <c r="F70" t="s">
        <v>1397</v>
      </c>
      <c r="I70" t="s">
        <v>1470</v>
      </c>
      <c r="J70" t="s">
        <v>1471</v>
      </c>
      <c r="K70">
        <v>38</v>
      </c>
      <c r="L70">
        <v>70</v>
      </c>
      <c r="M70">
        <v>74</v>
      </c>
      <c r="N70">
        <v>71</v>
      </c>
      <c r="Q70">
        <v>215</v>
      </c>
      <c r="R70">
        <v>70.58</v>
      </c>
      <c r="S70">
        <v>70.58</v>
      </c>
      <c r="T70">
        <v>70.34</v>
      </c>
      <c r="U70">
        <v>73.91</v>
      </c>
      <c r="V70">
        <v>71.08</v>
      </c>
      <c r="Y70">
        <v>71.78</v>
      </c>
      <c r="Z70">
        <v>25</v>
      </c>
      <c r="AA70">
        <v>39</v>
      </c>
      <c r="AB70">
        <v>38</v>
      </c>
      <c r="AE70">
        <v>7</v>
      </c>
      <c r="AF70">
        <v>13</v>
      </c>
      <c r="AG70">
        <v>19</v>
      </c>
      <c r="AJ70">
        <v>38</v>
      </c>
    </row>
    <row r="71" spans="1:36" x14ac:dyDescent="0.25">
      <c r="A71" s="3" t="str">
        <f t="shared" si="1"/>
        <v>Branden Grace</v>
      </c>
      <c r="B71" s="4">
        <v>45732</v>
      </c>
      <c r="C71" t="s">
        <v>1394</v>
      </c>
      <c r="D71" t="s">
        <v>1395</v>
      </c>
      <c r="E71" t="s">
        <v>1396</v>
      </c>
      <c r="F71" t="s">
        <v>1397</v>
      </c>
      <c r="I71" t="s">
        <v>1472</v>
      </c>
      <c r="J71" t="s">
        <v>1473</v>
      </c>
      <c r="K71">
        <v>41</v>
      </c>
      <c r="L71">
        <v>74</v>
      </c>
      <c r="M71">
        <v>72</v>
      </c>
      <c r="N71">
        <v>70</v>
      </c>
      <c r="Q71">
        <v>216</v>
      </c>
      <c r="R71">
        <v>70.58</v>
      </c>
      <c r="S71">
        <v>70.58</v>
      </c>
      <c r="T71">
        <v>74.34</v>
      </c>
      <c r="U71">
        <v>71.91</v>
      </c>
      <c r="V71">
        <v>70.08</v>
      </c>
      <c r="Y71">
        <v>72.11</v>
      </c>
      <c r="Z71">
        <v>46</v>
      </c>
      <c r="AA71">
        <v>44</v>
      </c>
      <c r="AB71">
        <v>41</v>
      </c>
      <c r="AE71">
        <v>11</v>
      </c>
      <c r="AF71">
        <v>15</v>
      </c>
      <c r="AG71">
        <v>20</v>
      </c>
      <c r="AJ71">
        <v>41</v>
      </c>
    </row>
    <row r="72" spans="1:36" x14ac:dyDescent="0.25">
      <c r="A72" s="3" t="str">
        <f t="shared" si="1"/>
        <v>Charles Howell</v>
      </c>
      <c r="B72" s="4">
        <v>45732</v>
      </c>
      <c r="C72" t="s">
        <v>1394</v>
      </c>
      <c r="D72" t="s">
        <v>1395</v>
      </c>
      <c r="E72" t="s">
        <v>1396</v>
      </c>
      <c r="F72" t="s">
        <v>1397</v>
      </c>
      <c r="I72" t="s">
        <v>1474</v>
      </c>
      <c r="J72" t="s">
        <v>1475</v>
      </c>
      <c r="K72">
        <v>41</v>
      </c>
      <c r="L72">
        <v>74</v>
      </c>
      <c r="M72">
        <v>72</v>
      </c>
      <c r="N72">
        <v>70</v>
      </c>
      <c r="Q72">
        <v>216</v>
      </c>
      <c r="R72">
        <v>70.58</v>
      </c>
      <c r="S72">
        <v>70.58</v>
      </c>
      <c r="T72">
        <v>74.34</v>
      </c>
      <c r="U72">
        <v>71.91</v>
      </c>
      <c r="V72">
        <v>70.08</v>
      </c>
      <c r="Y72">
        <v>72.11</v>
      </c>
      <c r="Z72">
        <v>46</v>
      </c>
      <c r="AA72">
        <v>44</v>
      </c>
      <c r="AB72">
        <v>41</v>
      </c>
      <c r="AE72">
        <v>11</v>
      </c>
      <c r="AF72">
        <v>15</v>
      </c>
      <c r="AG72">
        <v>20</v>
      </c>
      <c r="AJ72">
        <v>41</v>
      </c>
    </row>
    <row r="73" spans="1:36" x14ac:dyDescent="0.25">
      <c r="A73" s="3" t="str">
        <f t="shared" si="1"/>
        <v>Yubin Jang</v>
      </c>
      <c r="B73" s="4">
        <v>45732</v>
      </c>
      <c r="C73" t="s">
        <v>1394</v>
      </c>
      <c r="D73" t="s">
        <v>1395</v>
      </c>
      <c r="E73" t="s">
        <v>1396</v>
      </c>
      <c r="F73" t="s">
        <v>1397</v>
      </c>
      <c r="I73" t="s">
        <v>1476</v>
      </c>
      <c r="J73" t="s">
        <v>1477</v>
      </c>
      <c r="K73">
        <v>41</v>
      </c>
      <c r="L73">
        <v>72</v>
      </c>
      <c r="M73">
        <v>69</v>
      </c>
      <c r="N73">
        <v>75</v>
      </c>
      <c r="Q73">
        <v>216</v>
      </c>
      <c r="R73">
        <v>70.58</v>
      </c>
      <c r="S73">
        <v>70.58</v>
      </c>
      <c r="T73">
        <v>72.34</v>
      </c>
      <c r="U73">
        <v>68.91</v>
      </c>
      <c r="V73">
        <v>75.08</v>
      </c>
      <c r="Y73">
        <v>72.11</v>
      </c>
      <c r="Z73">
        <v>38</v>
      </c>
      <c r="AA73">
        <v>25</v>
      </c>
      <c r="AB73">
        <v>41</v>
      </c>
      <c r="AE73">
        <v>9</v>
      </c>
      <c r="AF73">
        <v>10</v>
      </c>
      <c r="AG73">
        <v>20</v>
      </c>
      <c r="AJ73">
        <v>41</v>
      </c>
    </row>
    <row r="74" spans="1:36" x14ac:dyDescent="0.25">
      <c r="A74" s="3" t="str">
        <f t="shared" si="1"/>
        <v>John Catlin</v>
      </c>
      <c r="B74" s="4">
        <v>45732</v>
      </c>
      <c r="C74" t="s">
        <v>1394</v>
      </c>
      <c r="D74" t="s">
        <v>1395</v>
      </c>
      <c r="E74" t="s">
        <v>1396</v>
      </c>
      <c r="F74" t="s">
        <v>1397</v>
      </c>
      <c r="I74" t="s">
        <v>1478</v>
      </c>
      <c r="J74" t="s">
        <v>1479</v>
      </c>
      <c r="K74">
        <v>44</v>
      </c>
      <c r="L74">
        <v>70</v>
      </c>
      <c r="M74">
        <v>73</v>
      </c>
      <c r="N74">
        <v>74</v>
      </c>
      <c r="Q74">
        <v>217</v>
      </c>
      <c r="R74">
        <v>70.58</v>
      </c>
      <c r="S74">
        <v>70.58</v>
      </c>
      <c r="T74">
        <v>70.34</v>
      </c>
      <c r="U74">
        <v>72.91</v>
      </c>
      <c r="V74">
        <v>74.08</v>
      </c>
      <c r="Y74">
        <v>72.44</v>
      </c>
      <c r="Z74">
        <v>25</v>
      </c>
      <c r="AA74">
        <v>35</v>
      </c>
      <c r="AB74">
        <v>44</v>
      </c>
      <c r="AE74">
        <v>7</v>
      </c>
      <c r="AF74">
        <v>12</v>
      </c>
      <c r="AG74">
        <v>21</v>
      </c>
      <c r="AJ74">
        <v>44</v>
      </c>
    </row>
    <row r="75" spans="1:36" x14ac:dyDescent="0.25">
      <c r="A75" s="3" t="str">
        <f t="shared" si="1"/>
        <v>Martin Kaymer</v>
      </c>
      <c r="B75" s="4">
        <v>45732</v>
      </c>
      <c r="C75" t="s">
        <v>1394</v>
      </c>
      <c r="D75" t="s">
        <v>1395</v>
      </c>
      <c r="E75" t="s">
        <v>1396</v>
      </c>
      <c r="F75" t="s">
        <v>1397</v>
      </c>
      <c r="I75" t="s">
        <v>1480</v>
      </c>
      <c r="J75" t="s">
        <v>1481</v>
      </c>
      <c r="K75">
        <v>44</v>
      </c>
      <c r="L75">
        <v>73</v>
      </c>
      <c r="M75">
        <v>75</v>
      </c>
      <c r="N75">
        <v>69</v>
      </c>
      <c r="Q75">
        <v>217</v>
      </c>
      <c r="R75">
        <v>70.58</v>
      </c>
      <c r="S75">
        <v>70.58</v>
      </c>
      <c r="T75">
        <v>73.34</v>
      </c>
      <c r="U75">
        <v>74.91</v>
      </c>
      <c r="V75">
        <v>69.08</v>
      </c>
      <c r="Y75">
        <v>72.44</v>
      </c>
      <c r="Z75">
        <v>43</v>
      </c>
      <c r="AA75">
        <v>50</v>
      </c>
      <c r="AB75">
        <v>44</v>
      </c>
      <c r="AE75">
        <v>10</v>
      </c>
      <c r="AF75">
        <v>17</v>
      </c>
      <c r="AG75">
        <v>21</v>
      </c>
      <c r="AJ75">
        <v>44</v>
      </c>
    </row>
    <row r="76" spans="1:36" x14ac:dyDescent="0.25">
      <c r="A76" s="3" t="str">
        <f t="shared" si="1"/>
        <v>Matthew Wolff</v>
      </c>
      <c r="B76" s="4">
        <v>45732</v>
      </c>
      <c r="C76" t="s">
        <v>1394</v>
      </c>
      <c r="D76" t="s">
        <v>1395</v>
      </c>
      <c r="E76" t="s">
        <v>1396</v>
      </c>
      <c r="F76" t="s">
        <v>1397</v>
      </c>
      <c r="I76" t="s">
        <v>1482</v>
      </c>
      <c r="J76" t="s">
        <v>1371</v>
      </c>
      <c r="K76">
        <v>44</v>
      </c>
      <c r="L76">
        <v>76</v>
      </c>
      <c r="M76">
        <v>67</v>
      </c>
      <c r="N76">
        <v>74</v>
      </c>
      <c r="Q76">
        <v>217</v>
      </c>
      <c r="R76">
        <v>70.58</v>
      </c>
      <c r="S76">
        <v>70.58</v>
      </c>
      <c r="T76">
        <v>76.34</v>
      </c>
      <c r="U76">
        <v>66.91</v>
      </c>
      <c r="V76">
        <v>74.08</v>
      </c>
      <c r="Y76">
        <v>72.44</v>
      </c>
      <c r="Z76">
        <v>51</v>
      </c>
      <c r="AA76">
        <v>35</v>
      </c>
      <c r="AB76">
        <v>44</v>
      </c>
      <c r="AE76">
        <v>13</v>
      </c>
      <c r="AF76">
        <v>12</v>
      </c>
      <c r="AG76">
        <v>21</v>
      </c>
      <c r="AJ76">
        <v>44</v>
      </c>
    </row>
    <row r="77" spans="1:36" x14ac:dyDescent="0.25">
      <c r="A77" s="3" t="str">
        <f t="shared" si="1"/>
        <v>Anthony Kim</v>
      </c>
      <c r="B77" s="4">
        <v>45732</v>
      </c>
      <c r="C77" t="s">
        <v>1394</v>
      </c>
      <c r="D77" t="s">
        <v>1395</v>
      </c>
      <c r="E77" t="s">
        <v>1396</v>
      </c>
      <c r="F77" t="s">
        <v>1397</v>
      </c>
      <c r="I77" t="s">
        <v>1483</v>
      </c>
      <c r="J77" t="s">
        <v>1484</v>
      </c>
      <c r="K77">
        <v>47</v>
      </c>
      <c r="L77">
        <v>73</v>
      </c>
      <c r="M77">
        <v>73</v>
      </c>
      <c r="N77">
        <v>72</v>
      </c>
      <c r="Q77">
        <v>218</v>
      </c>
      <c r="R77">
        <v>70.58</v>
      </c>
      <c r="S77">
        <v>70.58</v>
      </c>
      <c r="T77">
        <v>73.34</v>
      </c>
      <c r="U77">
        <v>72.91</v>
      </c>
      <c r="V77">
        <v>72.08</v>
      </c>
      <c r="Y77">
        <v>72.78</v>
      </c>
      <c r="Z77">
        <v>43</v>
      </c>
      <c r="AA77">
        <v>44</v>
      </c>
      <c r="AB77">
        <v>47</v>
      </c>
      <c r="AE77">
        <v>10</v>
      </c>
      <c r="AF77">
        <v>15</v>
      </c>
      <c r="AG77">
        <v>22</v>
      </c>
      <c r="AJ77">
        <v>47</v>
      </c>
    </row>
    <row r="78" spans="1:36" x14ac:dyDescent="0.25">
      <c r="A78" s="3" t="str">
        <f t="shared" si="1"/>
        <v>Lee Westwood</v>
      </c>
      <c r="B78" s="4">
        <v>45732</v>
      </c>
      <c r="C78" t="s">
        <v>1394</v>
      </c>
      <c r="D78" t="s">
        <v>1395</v>
      </c>
      <c r="E78" t="s">
        <v>1396</v>
      </c>
      <c r="F78" t="s">
        <v>1397</v>
      </c>
      <c r="I78" t="s">
        <v>1485</v>
      </c>
      <c r="J78" t="s">
        <v>1443</v>
      </c>
      <c r="K78">
        <v>47</v>
      </c>
      <c r="L78">
        <v>72</v>
      </c>
      <c r="M78">
        <v>75</v>
      </c>
      <c r="N78">
        <v>71</v>
      </c>
      <c r="Q78">
        <v>218</v>
      </c>
      <c r="R78">
        <v>70.58</v>
      </c>
      <c r="S78">
        <v>70.58</v>
      </c>
      <c r="T78">
        <v>72.34</v>
      </c>
      <c r="U78">
        <v>74.91</v>
      </c>
      <c r="V78">
        <v>71.08</v>
      </c>
      <c r="Y78">
        <v>72.78</v>
      </c>
      <c r="Z78">
        <v>38</v>
      </c>
      <c r="AA78">
        <v>47</v>
      </c>
      <c r="AB78">
        <v>47</v>
      </c>
      <c r="AE78">
        <v>9</v>
      </c>
      <c r="AF78">
        <v>16</v>
      </c>
      <c r="AG78">
        <v>22</v>
      </c>
      <c r="AJ78">
        <v>47</v>
      </c>
    </row>
    <row r="79" spans="1:36" x14ac:dyDescent="0.25">
      <c r="A79" s="3" t="str">
        <f t="shared" si="1"/>
        <v>Sam Horsfield</v>
      </c>
      <c r="B79" s="4">
        <v>45732</v>
      </c>
      <c r="C79" t="s">
        <v>1394</v>
      </c>
      <c r="D79" t="s">
        <v>1395</v>
      </c>
      <c r="E79" t="s">
        <v>1396</v>
      </c>
      <c r="F79" t="s">
        <v>1397</v>
      </c>
      <c r="I79" t="s">
        <v>1486</v>
      </c>
      <c r="J79" t="s">
        <v>1487</v>
      </c>
      <c r="K79">
        <v>49</v>
      </c>
      <c r="L79">
        <v>73</v>
      </c>
      <c r="M79">
        <v>74</v>
      </c>
      <c r="N79">
        <v>72</v>
      </c>
      <c r="Q79">
        <v>219</v>
      </c>
      <c r="R79">
        <v>70.58</v>
      </c>
      <c r="S79">
        <v>70.58</v>
      </c>
      <c r="T79">
        <v>73.34</v>
      </c>
      <c r="U79">
        <v>73.91</v>
      </c>
      <c r="V79">
        <v>72.08</v>
      </c>
      <c r="Y79">
        <v>73.11</v>
      </c>
      <c r="Z79">
        <v>43</v>
      </c>
      <c r="AA79">
        <v>47</v>
      </c>
      <c r="AB79">
        <v>49</v>
      </c>
      <c r="AE79">
        <v>10</v>
      </c>
      <c r="AF79">
        <v>16</v>
      </c>
      <c r="AG79">
        <v>23</v>
      </c>
      <c r="AJ79">
        <v>49</v>
      </c>
    </row>
    <row r="80" spans="1:36" x14ac:dyDescent="0.25">
      <c r="A80" s="3" t="str">
        <f t="shared" si="1"/>
        <v>Ian Poulter</v>
      </c>
      <c r="B80" s="4">
        <v>45732</v>
      </c>
      <c r="C80" t="s">
        <v>1394</v>
      </c>
      <c r="D80" t="s">
        <v>1395</v>
      </c>
      <c r="E80" t="s">
        <v>1396</v>
      </c>
      <c r="F80" t="s">
        <v>1397</v>
      </c>
      <c r="I80" t="s">
        <v>1488</v>
      </c>
      <c r="J80" t="s">
        <v>1489</v>
      </c>
      <c r="K80">
        <v>49</v>
      </c>
      <c r="L80">
        <v>76</v>
      </c>
      <c r="M80">
        <v>71</v>
      </c>
      <c r="N80">
        <v>72</v>
      </c>
      <c r="Q80">
        <v>219</v>
      </c>
      <c r="R80">
        <v>70.58</v>
      </c>
      <c r="S80">
        <v>70.58</v>
      </c>
      <c r="T80">
        <v>76.34</v>
      </c>
      <c r="U80">
        <v>70.91</v>
      </c>
      <c r="V80">
        <v>72.08</v>
      </c>
      <c r="Y80">
        <v>73.11</v>
      </c>
      <c r="Z80">
        <v>51</v>
      </c>
      <c r="AA80">
        <v>47</v>
      </c>
      <c r="AB80">
        <v>49</v>
      </c>
      <c r="AE80">
        <v>13</v>
      </c>
      <c r="AF80">
        <v>16</v>
      </c>
      <c r="AG80">
        <v>23</v>
      </c>
      <c r="AJ80">
        <v>49</v>
      </c>
    </row>
    <row r="81" spans="1:36" x14ac:dyDescent="0.25">
      <c r="A81" s="3" t="str">
        <f t="shared" si="1"/>
        <v>Marc Leishman</v>
      </c>
      <c r="B81" s="4">
        <v>45732</v>
      </c>
      <c r="C81" t="s">
        <v>1394</v>
      </c>
      <c r="D81" t="s">
        <v>1395</v>
      </c>
      <c r="E81" t="s">
        <v>1396</v>
      </c>
      <c r="F81" t="s">
        <v>1397</v>
      </c>
      <c r="I81" t="s">
        <v>1490</v>
      </c>
      <c r="J81" t="s">
        <v>1491</v>
      </c>
      <c r="K81">
        <v>51</v>
      </c>
      <c r="L81">
        <v>74</v>
      </c>
      <c r="M81">
        <v>76</v>
      </c>
      <c r="N81">
        <v>72</v>
      </c>
      <c r="Q81">
        <v>222</v>
      </c>
      <c r="R81">
        <v>70.58</v>
      </c>
      <c r="S81">
        <v>70.58</v>
      </c>
      <c r="T81">
        <v>74.34</v>
      </c>
      <c r="U81">
        <v>75.91</v>
      </c>
      <c r="V81">
        <v>72.08</v>
      </c>
      <c r="Y81">
        <v>74.11</v>
      </c>
      <c r="Z81">
        <v>46</v>
      </c>
      <c r="AA81">
        <v>52</v>
      </c>
      <c r="AB81">
        <v>51</v>
      </c>
      <c r="AE81">
        <v>11</v>
      </c>
      <c r="AF81">
        <v>19</v>
      </c>
      <c r="AG81">
        <v>26</v>
      </c>
      <c r="AJ81">
        <v>51</v>
      </c>
    </row>
    <row r="82" spans="1:36" x14ac:dyDescent="0.25">
      <c r="A82" s="3" t="str">
        <f t="shared" si="1"/>
        <v>Mito Pereira</v>
      </c>
      <c r="B82" s="4">
        <v>45732</v>
      </c>
      <c r="C82" t="s">
        <v>1394</v>
      </c>
      <c r="D82" t="s">
        <v>1395</v>
      </c>
      <c r="E82" t="s">
        <v>1396</v>
      </c>
      <c r="F82" t="s">
        <v>1397</v>
      </c>
      <c r="I82" t="s">
        <v>1492</v>
      </c>
      <c r="J82" t="s">
        <v>1493</v>
      </c>
      <c r="K82">
        <v>51</v>
      </c>
      <c r="L82">
        <v>71</v>
      </c>
      <c r="M82">
        <v>79</v>
      </c>
      <c r="N82">
        <v>72</v>
      </c>
      <c r="Q82">
        <v>222</v>
      </c>
      <c r="R82">
        <v>70.58</v>
      </c>
      <c r="S82">
        <v>70.58</v>
      </c>
      <c r="T82">
        <v>71.34</v>
      </c>
      <c r="U82">
        <v>78.91</v>
      </c>
      <c r="V82">
        <v>72.08</v>
      </c>
      <c r="Y82">
        <v>74.11</v>
      </c>
      <c r="Z82">
        <v>35</v>
      </c>
      <c r="AA82">
        <v>52</v>
      </c>
      <c r="AB82">
        <v>51</v>
      </c>
      <c r="AE82">
        <v>8</v>
      </c>
      <c r="AF82">
        <v>19</v>
      </c>
      <c r="AG82">
        <v>26</v>
      </c>
      <c r="AJ82">
        <v>51</v>
      </c>
    </row>
    <row r="83" spans="1:36" x14ac:dyDescent="0.25">
      <c r="A83" s="3" t="str">
        <f t="shared" si="1"/>
        <v>Graeme McDowell</v>
      </c>
      <c r="B83" s="4">
        <v>45732</v>
      </c>
      <c r="C83" t="s">
        <v>1394</v>
      </c>
      <c r="D83" t="s">
        <v>1395</v>
      </c>
      <c r="E83" t="s">
        <v>1396</v>
      </c>
      <c r="F83" t="s">
        <v>1397</v>
      </c>
      <c r="I83" t="s">
        <v>1494</v>
      </c>
      <c r="J83" t="s">
        <v>1495</v>
      </c>
      <c r="K83">
        <v>53</v>
      </c>
      <c r="L83">
        <v>78</v>
      </c>
      <c r="M83">
        <v>71</v>
      </c>
      <c r="N83">
        <v>74</v>
      </c>
      <c r="Q83">
        <v>223</v>
      </c>
      <c r="R83">
        <v>70.58</v>
      </c>
      <c r="S83">
        <v>70.58</v>
      </c>
      <c r="T83">
        <v>78.34</v>
      </c>
      <c r="U83">
        <v>70.91</v>
      </c>
      <c r="V83">
        <v>74.08</v>
      </c>
      <c r="Y83">
        <v>74.44</v>
      </c>
      <c r="Z83">
        <v>53</v>
      </c>
      <c r="AA83">
        <v>51</v>
      </c>
      <c r="AB83">
        <v>53</v>
      </c>
      <c r="AE83">
        <v>15</v>
      </c>
      <c r="AF83">
        <v>18</v>
      </c>
      <c r="AG83">
        <v>27</v>
      </c>
      <c r="AJ83">
        <v>53</v>
      </c>
    </row>
    <row r="84" spans="1:36" x14ac:dyDescent="0.25">
      <c r="A84" s="3" t="str">
        <f t="shared" si="1"/>
        <v>Frederik Kjettrup</v>
      </c>
      <c r="B84" s="4">
        <v>45732</v>
      </c>
      <c r="C84" t="s">
        <v>1394</v>
      </c>
      <c r="D84" t="s">
        <v>1395</v>
      </c>
      <c r="E84" t="s">
        <v>1396</v>
      </c>
      <c r="F84" t="s">
        <v>1397</v>
      </c>
      <c r="I84" t="s">
        <v>1496</v>
      </c>
      <c r="J84" t="s">
        <v>1497</v>
      </c>
      <c r="K84">
        <v>54</v>
      </c>
      <c r="L84">
        <v>80</v>
      </c>
      <c r="M84">
        <v>74</v>
      </c>
      <c r="N84">
        <v>77</v>
      </c>
      <c r="Q84">
        <v>231</v>
      </c>
      <c r="R84">
        <v>70.58</v>
      </c>
      <c r="S84">
        <v>70.58</v>
      </c>
      <c r="T84">
        <v>80.34</v>
      </c>
      <c r="U84">
        <v>73.91</v>
      </c>
      <c r="V84">
        <v>77.08</v>
      </c>
      <c r="Y84">
        <v>77.11</v>
      </c>
      <c r="Z84">
        <v>54</v>
      </c>
      <c r="AA84">
        <v>54</v>
      </c>
      <c r="AB84">
        <v>54</v>
      </c>
      <c r="AE84">
        <v>17</v>
      </c>
      <c r="AF84">
        <v>23</v>
      </c>
      <c r="AG84">
        <v>35</v>
      </c>
      <c r="AJ84">
        <v>54</v>
      </c>
    </row>
    <row r="85" spans="1:36" x14ac:dyDescent="0.25">
      <c r="A85" s="3" t="str">
        <f t="shared" si="1"/>
        <v>Joshua Berry</v>
      </c>
      <c r="B85" s="4">
        <v>45732</v>
      </c>
      <c r="C85" t="s">
        <v>1498</v>
      </c>
      <c r="D85" t="s">
        <v>1499</v>
      </c>
      <c r="E85" t="s">
        <v>1500</v>
      </c>
      <c r="F85" t="s">
        <v>1501</v>
      </c>
      <c r="G85" t="s">
        <v>1502</v>
      </c>
      <c r="I85" t="s">
        <v>1503</v>
      </c>
      <c r="J85" t="s">
        <v>1504</v>
      </c>
      <c r="K85">
        <v>1</v>
      </c>
      <c r="L85">
        <v>72</v>
      </c>
      <c r="M85">
        <v>62</v>
      </c>
      <c r="N85">
        <v>70</v>
      </c>
      <c r="O85">
        <v>73</v>
      </c>
      <c r="Q85">
        <v>277</v>
      </c>
      <c r="R85">
        <v>73.44</v>
      </c>
      <c r="S85">
        <v>73.05</v>
      </c>
      <c r="T85">
        <v>72.5</v>
      </c>
      <c r="U85">
        <v>62.94</v>
      </c>
      <c r="V85">
        <v>71.37</v>
      </c>
      <c r="W85">
        <v>73.42</v>
      </c>
      <c r="Y85">
        <v>70.06</v>
      </c>
      <c r="Z85">
        <v>54</v>
      </c>
      <c r="AA85">
        <v>1</v>
      </c>
      <c r="AB85">
        <v>1</v>
      </c>
      <c r="AC85">
        <v>1</v>
      </c>
      <c r="AE85">
        <v>6</v>
      </c>
      <c r="AF85">
        <v>0</v>
      </c>
      <c r="AG85">
        <v>-1</v>
      </c>
      <c r="AH85">
        <v>0</v>
      </c>
      <c r="AJ85">
        <v>1</v>
      </c>
    </row>
    <row r="86" spans="1:36" x14ac:dyDescent="0.25">
      <c r="A86" s="3" t="str">
        <f t="shared" si="1"/>
        <v>Om Prakash Chouhan</v>
      </c>
      <c r="B86" s="4">
        <v>45732</v>
      </c>
      <c r="C86" t="s">
        <v>1498</v>
      </c>
      <c r="D86" t="s">
        <v>1499</v>
      </c>
      <c r="E86" t="s">
        <v>1500</v>
      </c>
      <c r="F86" t="s">
        <v>1501</v>
      </c>
      <c r="G86" t="s">
        <v>1502</v>
      </c>
      <c r="I86" t="s">
        <v>1505</v>
      </c>
      <c r="J86" t="s">
        <v>1506</v>
      </c>
      <c r="K86">
        <v>2</v>
      </c>
      <c r="L86">
        <v>66</v>
      </c>
      <c r="M86">
        <v>68</v>
      </c>
      <c r="N86">
        <v>73</v>
      </c>
      <c r="O86">
        <v>70</v>
      </c>
      <c r="Q86">
        <v>277</v>
      </c>
      <c r="R86">
        <v>73.44</v>
      </c>
      <c r="S86">
        <v>73.05</v>
      </c>
      <c r="T86">
        <v>66.5</v>
      </c>
      <c r="U86">
        <v>68.94</v>
      </c>
      <c r="V86">
        <v>74.37</v>
      </c>
      <c r="W86">
        <v>70.42</v>
      </c>
      <c r="Y86">
        <v>70.06</v>
      </c>
      <c r="Z86">
        <v>1</v>
      </c>
      <c r="AA86">
        <v>1</v>
      </c>
      <c r="AB86">
        <v>5</v>
      </c>
      <c r="AC86">
        <v>1</v>
      </c>
      <c r="AE86">
        <v>0</v>
      </c>
      <c r="AF86">
        <v>0</v>
      </c>
      <c r="AG86">
        <v>3</v>
      </c>
      <c r="AH86">
        <v>0</v>
      </c>
      <c r="AJ86">
        <v>2</v>
      </c>
    </row>
    <row r="87" spans="1:36" x14ac:dyDescent="0.25">
      <c r="A87" s="3" t="str">
        <f t="shared" si="1"/>
        <v>Andreas Halvorsen</v>
      </c>
      <c r="B87" s="4">
        <v>45732</v>
      </c>
      <c r="C87" t="s">
        <v>1498</v>
      </c>
      <c r="D87" t="s">
        <v>1499</v>
      </c>
      <c r="E87" t="s">
        <v>1500</v>
      </c>
      <c r="F87" t="s">
        <v>1501</v>
      </c>
      <c r="G87" t="s">
        <v>1502</v>
      </c>
      <c r="I87" t="s">
        <v>1507</v>
      </c>
      <c r="J87" t="s">
        <v>1508</v>
      </c>
      <c r="K87">
        <v>2</v>
      </c>
      <c r="L87">
        <v>69</v>
      </c>
      <c r="M87">
        <v>66</v>
      </c>
      <c r="N87">
        <v>71</v>
      </c>
      <c r="O87">
        <v>71</v>
      </c>
      <c r="Q87">
        <v>277</v>
      </c>
      <c r="R87">
        <v>73.44</v>
      </c>
      <c r="S87">
        <v>73.05</v>
      </c>
      <c r="T87">
        <v>69.5</v>
      </c>
      <c r="U87">
        <v>66.94</v>
      </c>
      <c r="V87">
        <v>72.37</v>
      </c>
      <c r="W87">
        <v>71.42</v>
      </c>
      <c r="Y87">
        <v>70.06</v>
      </c>
      <c r="Z87">
        <v>9</v>
      </c>
      <c r="AA87">
        <v>3</v>
      </c>
      <c r="AB87">
        <v>3</v>
      </c>
      <c r="AC87">
        <v>1</v>
      </c>
      <c r="AE87">
        <v>3</v>
      </c>
      <c r="AF87">
        <v>1</v>
      </c>
      <c r="AG87">
        <v>2</v>
      </c>
      <c r="AH87">
        <v>0</v>
      </c>
      <c r="AJ87">
        <v>2</v>
      </c>
    </row>
    <row r="88" spans="1:36" x14ac:dyDescent="0.25">
      <c r="A88" s="3" t="str">
        <f t="shared" si="1"/>
        <v>Lukas Nemecz</v>
      </c>
      <c r="B88" s="4">
        <v>45732</v>
      </c>
      <c r="C88" t="s">
        <v>1498</v>
      </c>
      <c r="D88" t="s">
        <v>1499</v>
      </c>
      <c r="E88" t="s">
        <v>1500</v>
      </c>
      <c r="F88" t="s">
        <v>1501</v>
      </c>
      <c r="G88" t="s">
        <v>1502</v>
      </c>
      <c r="I88" t="s">
        <v>1509</v>
      </c>
      <c r="J88" t="s">
        <v>1510</v>
      </c>
      <c r="K88">
        <v>2</v>
      </c>
      <c r="L88">
        <v>67</v>
      </c>
      <c r="M88">
        <v>70</v>
      </c>
      <c r="N88">
        <v>68</v>
      </c>
      <c r="O88">
        <v>72</v>
      </c>
      <c r="Q88">
        <v>277</v>
      </c>
      <c r="R88">
        <v>73.44</v>
      </c>
      <c r="S88">
        <v>73.05</v>
      </c>
      <c r="T88">
        <v>67.5</v>
      </c>
      <c r="U88">
        <v>70.94</v>
      </c>
      <c r="V88">
        <v>69.37</v>
      </c>
      <c r="W88">
        <v>72.42</v>
      </c>
      <c r="Y88">
        <v>70.06</v>
      </c>
      <c r="Z88">
        <v>3</v>
      </c>
      <c r="AA88">
        <v>4</v>
      </c>
      <c r="AB88">
        <v>2</v>
      </c>
      <c r="AC88">
        <v>1</v>
      </c>
      <c r="AE88">
        <v>1</v>
      </c>
      <c r="AF88">
        <v>3</v>
      </c>
      <c r="AG88">
        <v>1</v>
      </c>
      <c r="AH88">
        <v>0</v>
      </c>
      <c r="AJ88">
        <v>2</v>
      </c>
    </row>
    <row r="89" spans="1:36" x14ac:dyDescent="0.25">
      <c r="A89" s="3" t="str">
        <f t="shared" si="1"/>
        <v>Maximilian Steinlechner</v>
      </c>
      <c r="B89" s="4">
        <v>45732</v>
      </c>
      <c r="C89" t="s">
        <v>1498</v>
      </c>
      <c r="D89" t="s">
        <v>1499</v>
      </c>
      <c r="E89" t="s">
        <v>1500</v>
      </c>
      <c r="F89" t="s">
        <v>1501</v>
      </c>
      <c r="G89" t="s">
        <v>1502</v>
      </c>
      <c r="I89" t="s">
        <v>1511</v>
      </c>
      <c r="J89" t="s">
        <v>1512</v>
      </c>
      <c r="K89">
        <v>5</v>
      </c>
      <c r="L89">
        <v>69</v>
      </c>
      <c r="M89">
        <v>68</v>
      </c>
      <c r="N89">
        <v>69</v>
      </c>
      <c r="O89">
        <v>72</v>
      </c>
      <c r="Q89">
        <v>278</v>
      </c>
      <c r="R89">
        <v>73.44</v>
      </c>
      <c r="S89">
        <v>73.05</v>
      </c>
      <c r="T89">
        <v>69.5</v>
      </c>
      <c r="U89">
        <v>68.94</v>
      </c>
      <c r="V89">
        <v>70.37</v>
      </c>
      <c r="W89">
        <v>72.42</v>
      </c>
      <c r="Y89">
        <v>70.31</v>
      </c>
      <c r="Z89">
        <v>9</v>
      </c>
      <c r="AA89">
        <v>4</v>
      </c>
      <c r="AB89">
        <v>3</v>
      </c>
      <c r="AC89">
        <v>5</v>
      </c>
      <c r="AE89">
        <v>3</v>
      </c>
      <c r="AF89">
        <v>3</v>
      </c>
      <c r="AG89">
        <v>2</v>
      </c>
      <c r="AH89">
        <v>1</v>
      </c>
      <c r="AJ89">
        <v>5</v>
      </c>
    </row>
    <row r="90" spans="1:36" x14ac:dyDescent="0.25">
      <c r="A90" s="3" t="str">
        <f t="shared" si="1"/>
        <v>S.S.P. Chawrasia</v>
      </c>
      <c r="B90" s="4">
        <v>45732</v>
      </c>
      <c r="C90" t="s">
        <v>1498</v>
      </c>
      <c r="D90" t="s">
        <v>1499</v>
      </c>
      <c r="E90" t="s">
        <v>1500</v>
      </c>
      <c r="F90" t="s">
        <v>1501</v>
      </c>
      <c r="G90" t="s">
        <v>1502</v>
      </c>
      <c r="I90" t="s">
        <v>1513</v>
      </c>
      <c r="J90" t="s">
        <v>1514</v>
      </c>
      <c r="K90">
        <v>6</v>
      </c>
      <c r="L90">
        <v>67</v>
      </c>
      <c r="M90">
        <v>72</v>
      </c>
      <c r="N90">
        <v>73</v>
      </c>
      <c r="O90">
        <v>67</v>
      </c>
      <c r="Q90">
        <v>279</v>
      </c>
      <c r="R90">
        <v>73.44</v>
      </c>
      <c r="S90">
        <v>73.05</v>
      </c>
      <c r="T90">
        <v>67.5</v>
      </c>
      <c r="U90">
        <v>72.94</v>
      </c>
      <c r="V90">
        <v>74.37</v>
      </c>
      <c r="W90">
        <v>67.42</v>
      </c>
      <c r="Y90">
        <v>70.56</v>
      </c>
      <c r="Z90">
        <v>3</v>
      </c>
      <c r="AA90">
        <v>13</v>
      </c>
      <c r="AB90">
        <v>24</v>
      </c>
      <c r="AC90">
        <v>6</v>
      </c>
      <c r="AE90">
        <v>1</v>
      </c>
      <c r="AF90">
        <v>5</v>
      </c>
      <c r="AG90">
        <v>8</v>
      </c>
      <c r="AH90">
        <v>2</v>
      </c>
      <c r="AJ90">
        <v>6</v>
      </c>
    </row>
    <row r="91" spans="1:36" x14ac:dyDescent="0.25">
      <c r="A91" s="3" t="str">
        <f t="shared" si="1"/>
        <v>George Bloor</v>
      </c>
      <c r="B91" s="4">
        <v>45732</v>
      </c>
      <c r="C91" t="s">
        <v>1498</v>
      </c>
      <c r="D91" t="s">
        <v>1499</v>
      </c>
      <c r="E91" t="s">
        <v>1500</v>
      </c>
      <c r="F91" t="s">
        <v>1501</v>
      </c>
      <c r="G91" t="s">
        <v>1502</v>
      </c>
      <c r="I91" t="s">
        <v>1515</v>
      </c>
      <c r="J91" t="s">
        <v>1516</v>
      </c>
      <c r="K91">
        <v>7</v>
      </c>
      <c r="L91">
        <v>70</v>
      </c>
      <c r="M91">
        <v>70</v>
      </c>
      <c r="N91">
        <v>67</v>
      </c>
      <c r="O91">
        <v>73</v>
      </c>
      <c r="Q91">
        <v>280</v>
      </c>
      <c r="R91">
        <v>73.44</v>
      </c>
      <c r="S91">
        <v>73.05</v>
      </c>
      <c r="T91">
        <v>70.5</v>
      </c>
      <c r="U91">
        <v>70.94</v>
      </c>
      <c r="V91">
        <v>68.37</v>
      </c>
      <c r="W91">
        <v>73.42</v>
      </c>
      <c r="Y91">
        <v>70.81</v>
      </c>
      <c r="Z91">
        <v>22</v>
      </c>
      <c r="AA91">
        <v>16</v>
      </c>
      <c r="AB91">
        <v>5</v>
      </c>
      <c r="AC91">
        <v>7</v>
      </c>
      <c r="AE91">
        <v>4</v>
      </c>
      <c r="AF91">
        <v>6</v>
      </c>
      <c r="AG91">
        <v>3</v>
      </c>
      <c r="AH91">
        <v>3</v>
      </c>
      <c r="AJ91">
        <v>7</v>
      </c>
    </row>
    <row r="92" spans="1:36" x14ac:dyDescent="0.25">
      <c r="A92" s="3" t="str">
        <f t="shared" si="1"/>
        <v>Samarth Dwivedi</v>
      </c>
      <c r="B92" s="4">
        <v>45732</v>
      </c>
      <c r="C92" t="s">
        <v>1498</v>
      </c>
      <c r="D92" t="s">
        <v>1499</v>
      </c>
      <c r="E92" t="s">
        <v>1500</v>
      </c>
      <c r="F92" t="s">
        <v>1501</v>
      </c>
      <c r="G92" t="s">
        <v>1502</v>
      </c>
      <c r="I92" t="s">
        <v>1517</v>
      </c>
      <c r="J92" t="s">
        <v>1518</v>
      </c>
      <c r="K92">
        <v>7</v>
      </c>
      <c r="L92">
        <v>71</v>
      </c>
      <c r="M92">
        <v>72</v>
      </c>
      <c r="N92">
        <v>70</v>
      </c>
      <c r="O92">
        <v>67</v>
      </c>
      <c r="Q92">
        <v>280</v>
      </c>
      <c r="R92">
        <v>73.44</v>
      </c>
      <c r="S92">
        <v>73.05</v>
      </c>
      <c r="T92">
        <v>71.5</v>
      </c>
      <c r="U92">
        <v>72.94</v>
      </c>
      <c r="V92">
        <v>71.37</v>
      </c>
      <c r="W92">
        <v>67.42</v>
      </c>
      <c r="Y92">
        <v>70.81</v>
      </c>
      <c r="Z92">
        <v>36</v>
      </c>
      <c r="AA92">
        <v>41</v>
      </c>
      <c r="AB92">
        <v>29</v>
      </c>
      <c r="AC92">
        <v>7</v>
      </c>
      <c r="AE92">
        <v>5</v>
      </c>
      <c r="AF92">
        <v>9</v>
      </c>
      <c r="AG92">
        <v>9</v>
      </c>
      <c r="AH92">
        <v>3</v>
      </c>
      <c r="AJ92">
        <v>7</v>
      </c>
    </row>
    <row r="93" spans="1:36" x14ac:dyDescent="0.25">
      <c r="A93" s="3" t="str">
        <f t="shared" si="1"/>
        <v>Tomas Gouveia</v>
      </c>
      <c r="B93" s="4">
        <v>45732</v>
      </c>
      <c r="C93" t="s">
        <v>1498</v>
      </c>
      <c r="D93" t="s">
        <v>1499</v>
      </c>
      <c r="E93" t="s">
        <v>1500</v>
      </c>
      <c r="F93" t="s">
        <v>1501</v>
      </c>
      <c r="G93" t="s">
        <v>1502</v>
      </c>
      <c r="I93" t="s">
        <v>1519</v>
      </c>
      <c r="J93" t="s">
        <v>1520</v>
      </c>
      <c r="K93">
        <v>7</v>
      </c>
      <c r="L93">
        <v>69</v>
      </c>
      <c r="M93">
        <v>69</v>
      </c>
      <c r="N93">
        <v>70</v>
      </c>
      <c r="O93">
        <v>72</v>
      </c>
      <c r="Q93">
        <v>280</v>
      </c>
      <c r="R93">
        <v>73.44</v>
      </c>
      <c r="S93">
        <v>73.05</v>
      </c>
      <c r="T93">
        <v>69.5</v>
      </c>
      <c r="U93">
        <v>69.94</v>
      </c>
      <c r="V93">
        <v>71.37</v>
      </c>
      <c r="W93">
        <v>72.42</v>
      </c>
      <c r="Y93">
        <v>70.81</v>
      </c>
      <c r="Z93">
        <v>9</v>
      </c>
      <c r="AA93">
        <v>8</v>
      </c>
      <c r="AB93">
        <v>7</v>
      </c>
      <c r="AC93">
        <v>7</v>
      </c>
      <c r="AE93">
        <v>3</v>
      </c>
      <c r="AF93">
        <v>4</v>
      </c>
      <c r="AG93">
        <v>4</v>
      </c>
      <c r="AH93">
        <v>3</v>
      </c>
      <c r="AJ93">
        <v>7</v>
      </c>
    </row>
    <row r="94" spans="1:36" x14ac:dyDescent="0.25">
      <c r="A94" s="3" t="str">
        <f t="shared" si="1"/>
        <v>Hayden Hopewell</v>
      </c>
      <c r="B94" s="4">
        <v>45732</v>
      </c>
      <c r="C94" t="s">
        <v>1498</v>
      </c>
      <c r="D94" t="s">
        <v>1499</v>
      </c>
      <c r="E94" t="s">
        <v>1500</v>
      </c>
      <c r="F94" t="s">
        <v>1501</v>
      </c>
      <c r="G94" t="s">
        <v>1502</v>
      </c>
      <c r="I94" t="s">
        <v>1521</v>
      </c>
      <c r="J94" t="s">
        <v>1522</v>
      </c>
      <c r="K94">
        <v>7</v>
      </c>
      <c r="L94">
        <v>69</v>
      </c>
      <c r="M94">
        <v>68</v>
      </c>
      <c r="N94">
        <v>71</v>
      </c>
      <c r="O94">
        <v>72</v>
      </c>
      <c r="Q94">
        <v>280</v>
      </c>
      <c r="R94">
        <v>73.44</v>
      </c>
      <c r="S94">
        <v>73.05</v>
      </c>
      <c r="T94">
        <v>69.5</v>
      </c>
      <c r="U94">
        <v>68.94</v>
      </c>
      <c r="V94">
        <v>72.37</v>
      </c>
      <c r="W94">
        <v>72.42</v>
      </c>
      <c r="Y94">
        <v>70.81</v>
      </c>
      <c r="Z94">
        <v>9</v>
      </c>
      <c r="AA94">
        <v>4</v>
      </c>
      <c r="AB94">
        <v>7</v>
      </c>
      <c r="AC94">
        <v>7</v>
      </c>
      <c r="AE94">
        <v>3</v>
      </c>
      <c r="AF94">
        <v>3</v>
      </c>
      <c r="AG94">
        <v>4</v>
      </c>
      <c r="AH94">
        <v>3</v>
      </c>
      <c r="AJ94">
        <v>7</v>
      </c>
    </row>
    <row r="95" spans="1:36" x14ac:dyDescent="0.25">
      <c r="A95" s="3" t="str">
        <f t="shared" si="1"/>
        <v>Daan Huizing</v>
      </c>
      <c r="B95" s="4">
        <v>45732</v>
      </c>
      <c r="C95" t="s">
        <v>1498</v>
      </c>
      <c r="D95" t="s">
        <v>1499</v>
      </c>
      <c r="E95" t="s">
        <v>1500</v>
      </c>
      <c r="F95" t="s">
        <v>1501</v>
      </c>
      <c r="G95" t="s">
        <v>1502</v>
      </c>
      <c r="I95" t="s">
        <v>1523</v>
      </c>
      <c r="J95" t="s">
        <v>1524</v>
      </c>
      <c r="K95">
        <v>7</v>
      </c>
      <c r="L95">
        <v>68</v>
      </c>
      <c r="M95">
        <v>70</v>
      </c>
      <c r="N95">
        <v>71</v>
      </c>
      <c r="O95">
        <v>71</v>
      </c>
      <c r="Q95">
        <v>280</v>
      </c>
      <c r="R95">
        <v>73.44</v>
      </c>
      <c r="S95">
        <v>73.05</v>
      </c>
      <c r="T95">
        <v>68.5</v>
      </c>
      <c r="U95">
        <v>70.94</v>
      </c>
      <c r="V95">
        <v>72.37</v>
      </c>
      <c r="W95">
        <v>71.42</v>
      </c>
      <c r="Y95">
        <v>70.81</v>
      </c>
      <c r="Z95">
        <v>6</v>
      </c>
      <c r="AA95">
        <v>8</v>
      </c>
      <c r="AB95">
        <v>10</v>
      </c>
      <c r="AC95">
        <v>7</v>
      </c>
      <c r="AE95">
        <v>2</v>
      </c>
      <c r="AF95">
        <v>4</v>
      </c>
      <c r="AG95">
        <v>5</v>
      </c>
      <c r="AH95">
        <v>3</v>
      </c>
      <c r="AJ95">
        <v>7</v>
      </c>
    </row>
    <row r="96" spans="1:36" x14ac:dyDescent="0.25">
      <c r="A96" s="3" t="str">
        <f t="shared" si="1"/>
        <v>Eddie Pepperell</v>
      </c>
      <c r="B96" s="4">
        <v>45732</v>
      </c>
      <c r="C96" t="s">
        <v>1498</v>
      </c>
      <c r="D96" t="s">
        <v>1499</v>
      </c>
      <c r="E96" t="s">
        <v>1500</v>
      </c>
      <c r="F96" t="s">
        <v>1501</v>
      </c>
      <c r="G96" t="s">
        <v>1502</v>
      </c>
      <c r="I96" t="s">
        <v>1525</v>
      </c>
      <c r="J96" t="s">
        <v>1526</v>
      </c>
      <c r="K96">
        <v>7</v>
      </c>
      <c r="L96">
        <v>71</v>
      </c>
      <c r="M96">
        <v>68</v>
      </c>
      <c r="N96">
        <v>71</v>
      </c>
      <c r="O96">
        <v>70</v>
      </c>
      <c r="Q96">
        <v>280</v>
      </c>
      <c r="R96">
        <v>73.44</v>
      </c>
      <c r="S96">
        <v>73.05</v>
      </c>
      <c r="T96">
        <v>71.5</v>
      </c>
      <c r="U96">
        <v>68.94</v>
      </c>
      <c r="V96">
        <v>72.37</v>
      </c>
      <c r="W96">
        <v>70.42</v>
      </c>
      <c r="Y96">
        <v>70.81</v>
      </c>
      <c r="Z96">
        <v>36</v>
      </c>
      <c r="AA96">
        <v>13</v>
      </c>
      <c r="AB96">
        <v>12</v>
      </c>
      <c r="AC96">
        <v>7</v>
      </c>
      <c r="AE96">
        <v>5</v>
      </c>
      <c r="AF96">
        <v>5</v>
      </c>
      <c r="AG96">
        <v>6</v>
      </c>
      <c r="AH96">
        <v>3</v>
      </c>
      <c r="AJ96">
        <v>7</v>
      </c>
    </row>
    <row r="97" spans="1:36" x14ac:dyDescent="0.25">
      <c r="A97" s="3" t="str">
        <f t="shared" si="1"/>
        <v>Lauri Ruuska</v>
      </c>
      <c r="B97" s="4">
        <v>45732</v>
      </c>
      <c r="C97" t="s">
        <v>1498</v>
      </c>
      <c r="D97" t="s">
        <v>1499</v>
      </c>
      <c r="E97" t="s">
        <v>1500</v>
      </c>
      <c r="F97" t="s">
        <v>1501</v>
      </c>
      <c r="G97" t="s">
        <v>1502</v>
      </c>
      <c r="I97" t="s">
        <v>1527</v>
      </c>
      <c r="J97" t="s">
        <v>1528</v>
      </c>
      <c r="K97">
        <v>7</v>
      </c>
      <c r="L97">
        <v>72</v>
      </c>
      <c r="M97">
        <v>72</v>
      </c>
      <c r="N97">
        <v>67</v>
      </c>
      <c r="O97">
        <v>69</v>
      </c>
      <c r="Q97">
        <v>280</v>
      </c>
      <c r="R97">
        <v>73.44</v>
      </c>
      <c r="S97">
        <v>73.05</v>
      </c>
      <c r="T97">
        <v>72.5</v>
      </c>
      <c r="U97">
        <v>72.94</v>
      </c>
      <c r="V97">
        <v>68.37</v>
      </c>
      <c r="W97">
        <v>69.42</v>
      </c>
      <c r="Y97">
        <v>70.81</v>
      </c>
      <c r="Z97">
        <v>54</v>
      </c>
      <c r="AA97">
        <v>55</v>
      </c>
      <c r="AB97">
        <v>15</v>
      </c>
      <c r="AC97">
        <v>7</v>
      </c>
      <c r="AE97">
        <v>6</v>
      </c>
      <c r="AF97">
        <v>10</v>
      </c>
      <c r="AG97">
        <v>7</v>
      </c>
      <c r="AH97">
        <v>3</v>
      </c>
      <c r="AJ97">
        <v>7</v>
      </c>
    </row>
    <row r="98" spans="1:36" x14ac:dyDescent="0.25">
      <c r="A98" s="3" t="str">
        <f t="shared" si="1"/>
        <v>Albert Boneta</v>
      </c>
      <c r="B98" s="4">
        <v>45732</v>
      </c>
      <c r="C98" t="s">
        <v>1498</v>
      </c>
      <c r="D98" t="s">
        <v>1499</v>
      </c>
      <c r="E98" t="s">
        <v>1500</v>
      </c>
      <c r="F98" t="s">
        <v>1501</v>
      </c>
      <c r="G98" t="s">
        <v>1502</v>
      </c>
      <c r="I98" t="s">
        <v>1529</v>
      </c>
      <c r="J98" t="s">
        <v>1530</v>
      </c>
      <c r="K98">
        <v>14</v>
      </c>
      <c r="L98">
        <v>71</v>
      </c>
      <c r="M98">
        <v>70</v>
      </c>
      <c r="N98">
        <v>67</v>
      </c>
      <c r="O98">
        <v>73</v>
      </c>
      <c r="Q98">
        <v>281</v>
      </c>
      <c r="R98">
        <v>73.44</v>
      </c>
      <c r="S98">
        <v>73.05</v>
      </c>
      <c r="T98">
        <v>71.5</v>
      </c>
      <c r="U98">
        <v>70.94</v>
      </c>
      <c r="V98">
        <v>68.37</v>
      </c>
      <c r="W98">
        <v>73.42</v>
      </c>
      <c r="Y98">
        <v>71.06</v>
      </c>
      <c r="Z98">
        <v>36</v>
      </c>
      <c r="AA98">
        <v>20</v>
      </c>
      <c r="AB98">
        <v>7</v>
      </c>
      <c r="AC98">
        <v>14</v>
      </c>
      <c r="AE98">
        <v>5</v>
      </c>
      <c r="AF98">
        <v>7</v>
      </c>
      <c r="AG98">
        <v>4</v>
      </c>
      <c r="AH98">
        <v>4</v>
      </c>
      <c r="AJ98">
        <v>14</v>
      </c>
    </row>
    <row r="99" spans="1:36" x14ac:dyDescent="0.25">
      <c r="A99" s="3" t="str">
        <f t="shared" si="1"/>
        <v>Felix Mory</v>
      </c>
      <c r="B99" s="4">
        <v>45732</v>
      </c>
      <c r="C99" t="s">
        <v>1498</v>
      </c>
      <c r="D99" t="s">
        <v>1499</v>
      </c>
      <c r="E99" t="s">
        <v>1500</v>
      </c>
      <c r="F99" t="s">
        <v>1501</v>
      </c>
      <c r="G99" t="s">
        <v>1502</v>
      </c>
      <c r="I99" t="s">
        <v>1531</v>
      </c>
      <c r="J99" t="s">
        <v>1532</v>
      </c>
      <c r="K99">
        <v>14</v>
      </c>
      <c r="L99">
        <v>70</v>
      </c>
      <c r="M99">
        <v>71</v>
      </c>
      <c r="N99">
        <v>68</v>
      </c>
      <c r="O99">
        <v>72</v>
      </c>
      <c r="Q99">
        <v>281</v>
      </c>
      <c r="R99">
        <v>73.44</v>
      </c>
      <c r="S99">
        <v>73.05</v>
      </c>
      <c r="T99">
        <v>70.5</v>
      </c>
      <c r="U99">
        <v>71.94</v>
      </c>
      <c r="V99">
        <v>69.37</v>
      </c>
      <c r="W99">
        <v>72.42</v>
      </c>
      <c r="Y99">
        <v>71.06</v>
      </c>
      <c r="Z99">
        <v>22</v>
      </c>
      <c r="AA99">
        <v>20</v>
      </c>
      <c r="AB99">
        <v>10</v>
      </c>
      <c r="AC99">
        <v>14</v>
      </c>
      <c r="AE99">
        <v>4</v>
      </c>
      <c r="AF99">
        <v>7</v>
      </c>
      <c r="AG99">
        <v>5</v>
      </c>
      <c r="AH99">
        <v>4</v>
      </c>
      <c r="AJ99">
        <v>14</v>
      </c>
    </row>
    <row r="100" spans="1:36" x14ac:dyDescent="0.25">
      <c r="A100" s="3" t="str">
        <f t="shared" si="1"/>
        <v>Ajeetesh Sandhu</v>
      </c>
      <c r="B100" s="4">
        <v>45732</v>
      </c>
      <c r="C100" t="s">
        <v>1498</v>
      </c>
      <c r="D100" t="s">
        <v>1499</v>
      </c>
      <c r="E100" t="s">
        <v>1500</v>
      </c>
      <c r="F100" t="s">
        <v>1501</v>
      </c>
      <c r="G100" t="s">
        <v>1502</v>
      </c>
      <c r="I100" t="s">
        <v>1533</v>
      </c>
      <c r="J100" t="s">
        <v>1534</v>
      </c>
      <c r="K100">
        <v>14</v>
      </c>
      <c r="L100">
        <v>74</v>
      </c>
      <c r="M100">
        <v>69</v>
      </c>
      <c r="N100">
        <v>69</v>
      </c>
      <c r="O100">
        <v>69</v>
      </c>
      <c r="Q100">
        <v>281</v>
      </c>
      <c r="R100">
        <v>73.44</v>
      </c>
      <c r="S100">
        <v>73.05</v>
      </c>
      <c r="T100">
        <v>74.5</v>
      </c>
      <c r="U100">
        <v>69.94</v>
      </c>
      <c r="V100">
        <v>70.37</v>
      </c>
      <c r="W100">
        <v>69.42</v>
      </c>
      <c r="Y100">
        <v>71.06</v>
      </c>
      <c r="Z100">
        <v>94</v>
      </c>
      <c r="AA100">
        <v>41</v>
      </c>
      <c r="AB100">
        <v>24</v>
      </c>
      <c r="AC100">
        <v>14</v>
      </c>
      <c r="AE100">
        <v>8</v>
      </c>
      <c r="AF100">
        <v>9</v>
      </c>
      <c r="AG100">
        <v>8</v>
      </c>
      <c r="AH100">
        <v>4</v>
      </c>
      <c r="AJ100">
        <v>14</v>
      </c>
    </row>
    <row r="101" spans="1:36" x14ac:dyDescent="0.25">
      <c r="A101" s="3" t="str">
        <f t="shared" si="1"/>
        <v>Martin Simonsen</v>
      </c>
      <c r="B101" s="4">
        <v>45732</v>
      </c>
      <c r="C101" t="s">
        <v>1498</v>
      </c>
      <c r="D101" t="s">
        <v>1499</v>
      </c>
      <c r="E101" t="s">
        <v>1500</v>
      </c>
      <c r="F101" t="s">
        <v>1501</v>
      </c>
      <c r="G101" t="s">
        <v>1502</v>
      </c>
      <c r="I101" t="s">
        <v>1535</v>
      </c>
      <c r="J101" t="s">
        <v>1481</v>
      </c>
      <c r="K101">
        <v>17</v>
      </c>
      <c r="L101">
        <v>70</v>
      </c>
      <c r="M101">
        <v>73</v>
      </c>
      <c r="N101">
        <v>68</v>
      </c>
      <c r="O101">
        <v>71</v>
      </c>
      <c r="Q101">
        <v>282</v>
      </c>
      <c r="R101">
        <v>73.44</v>
      </c>
      <c r="S101">
        <v>73.05</v>
      </c>
      <c r="T101">
        <v>70.5</v>
      </c>
      <c r="U101">
        <v>73.94</v>
      </c>
      <c r="V101">
        <v>69.37</v>
      </c>
      <c r="W101">
        <v>71.42</v>
      </c>
      <c r="Y101">
        <v>71.31</v>
      </c>
      <c r="Z101">
        <v>22</v>
      </c>
      <c r="AA101">
        <v>41</v>
      </c>
      <c r="AB101">
        <v>15</v>
      </c>
      <c r="AC101">
        <v>17</v>
      </c>
      <c r="AE101">
        <v>4</v>
      </c>
      <c r="AF101">
        <v>9</v>
      </c>
      <c r="AG101">
        <v>7</v>
      </c>
      <c r="AH101">
        <v>5</v>
      </c>
      <c r="AJ101">
        <v>17</v>
      </c>
    </row>
    <row r="102" spans="1:36" x14ac:dyDescent="0.25">
      <c r="A102" s="3" t="str">
        <f t="shared" si="1"/>
        <v>Callan Barrow</v>
      </c>
      <c r="B102" s="4">
        <v>45732</v>
      </c>
      <c r="C102" t="s">
        <v>1498</v>
      </c>
      <c r="D102" t="s">
        <v>1499</v>
      </c>
      <c r="E102" t="s">
        <v>1500</v>
      </c>
      <c r="F102" t="s">
        <v>1501</v>
      </c>
      <c r="G102" t="s">
        <v>1502</v>
      </c>
      <c r="I102" t="s">
        <v>1536</v>
      </c>
      <c r="J102" t="s">
        <v>1537</v>
      </c>
      <c r="K102">
        <v>18</v>
      </c>
      <c r="L102">
        <v>71</v>
      </c>
      <c r="M102">
        <v>73</v>
      </c>
      <c r="N102">
        <v>70</v>
      </c>
      <c r="O102">
        <v>69</v>
      </c>
      <c r="Q102">
        <v>283</v>
      </c>
      <c r="R102">
        <v>73.44</v>
      </c>
      <c r="S102">
        <v>73.05</v>
      </c>
      <c r="T102">
        <v>71.5</v>
      </c>
      <c r="U102">
        <v>73.94</v>
      </c>
      <c r="V102">
        <v>71.37</v>
      </c>
      <c r="W102">
        <v>69.42</v>
      </c>
      <c r="Y102">
        <v>71.56</v>
      </c>
      <c r="Z102">
        <v>36</v>
      </c>
      <c r="AA102">
        <v>55</v>
      </c>
      <c r="AB102">
        <v>41</v>
      </c>
      <c r="AC102">
        <v>18</v>
      </c>
      <c r="AE102">
        <v>5</v>
      </c>
      <c r="AF102">
        <v>10</v>
      </c>
      <c r="AG102">
        <v>10</v>
      </c>
      <c r="AH102">
        <v>6</v>
      </c>
      <c r="AJ102">
        <v>18</v>
      </c>
    </row>
    <row r="103" spans="1:36" x14ac:dyDescent="0.25">
      <c r="A103" s="3" t="str">
        <f t="shared" si="1"/>
        <v>Pedro Figueiredo</v>
      </c>
      <c r="B103" s="4">
        <v>45732</v>
      </c>
      <c r="C103" t="s">
        <v>1498</v>
      </c>
      <c r="D103" t="s">
        <v>1499</v>
      </c>
      <c r="E103" t="s">
        <v>1500</v>
      </c>
      <c r="F103" t="s">
        <v>1501</v>
      </c>
      <c r="G103" t="s">
        <v>1502</v>
      </c>
      <c r="I103" t="s">
        <v>1538</v>
      </c>
      <c r="J103" t="s">
        <v>1539</v>
      </c>
      <c r="K103">
        <v>18</v>
      </c>
      <c r="L103">
        <v>71</v>
      </c>
      <c r="M103">
        <v>71</v>
      </c>
      <c r="N103">
        <v>68</v>
      </c>
      <c r="O103">
        <v>73</v>
      </c>
      <c r="Q103">
        <v>283</v>
      </c>
      <c r="R103">
        <v>73.44</v>
      </c>
      <c r="S103">
        <v>73.05</v>
      </c>
      <c r="T103">
        <v>71.5</v>
      </c>
      <c r="U103">
        <v>71.94</v>
      </c>
      <c r="V103">
        <v>69.37</v>
      </c>
      <c r="W103">
        <v>73.42</v>
      </c>
      <c r="Y103">
        <v>71.56</v>
      </c>
      <c r="Z103">
        <v>36</v>
      </c>
      <c r="AA103">
        <v>30</v>
      </c>
      <c r="AB103">
        <v>12</v>
      </c>
      <c r="AC103">
        <v>18</v>
      </c>
      <c r="AE103">
        <v>5</v>
      </c>
      <c r="AF103">
        <v>8</v>
      </c>
      <c r="AG103">
        <v>6</v>
      </c>
      <c r="AH103">
        <v>6</v>
      </c>
      <c r="AJ103">
        <v>18</v>
      </c>
    </row>
    <row r="104" spans="1:36" x14ac:dyDescent="0.25">
      <c r="A104" s="3" t="str">
        <f t="shared" si="1"/>
        <v>David Horsey</v>
      </c>
      <c r="B104" s="4">
        <v>45732</v>
      </c>
      <c r="C104" t="s">
        <v>1498</v>
      </c>
      <c r="D104" t="s">
        <v>1499</v>
      </c>
      <c r="E104" t="s">
        <v>1500</v>
      </c>
      <c r="F104" t="s">
        <v>1501</v>
      </c>
      <c r="G104" t="s">
        <v>1502</v>
      </c>
      <c r="I104" t="s">
        <v>1540</v>
      </c>
      <c r="J104" t="s">
        <v>1355</v>
      </c>
      <c r="K104">
        <v>18</v>
      </c>
      <c r="L104">
        <v>71</v>
      </c>
      <c r="M104">
        <v>70</v>
      </c>
      <c r="N104">
        <v>70</v>
      </c>
      <c r="O104">
        <v>72</v>
      </c>
      <c r="Q104">
        <v>283</v>
      </c>
      <c r="R104">
        <v>73.44</v>
      </c>
      <c r="S104">
        <v>73.05</v>
      </c>
      <c r="T104">
        <v>71.5</v>
      </c>
      <c r="U104">
        <v>70.94</v>
      </c>
      <c r="V104">
        <v>71.37</v>
      </c>
      <c r="W104">
        <v>72.42</v>
      </c>
      <c r="Y104">
        <v>71.56</v>
      </c>
      <c r="Z104">
        <v>36</v>
      </c>
      <c r="AA104">
        <v>20</v>
      </c>
      <c r="AB104">
        <v>15</v>
      </c>
      <c r="AC104">
        <v>18</v>
      </c>
      <c r="AE104">
        <v>5</v>
      </c>
      <c r="AF104">
        <v>7</v>
      </c>
      <c r="AG104">
        <v>7</v>
      </c>
      <c r="AH104">
        <v>6</v>
      </c>
      <c r="AJ104">
        <v>18</v>
      </c>
    </row>
    <row r="105" spans="1:36" x14ac:dyDescent="0.25">
      <c r="A105" s="3" t="str">
        <f t="shared" si="1"/>
        <v>Per Langfors</v>
      </c>
      <c r="B105" s="4">
        <v>45732</v>
      </c>
      <c r="C105" t="s">
        <v>1498</v>
      </c>
      <c r="D105" t="s">
        <v>1499</v>
      </c>
      <c r="E105" t="s">
        <v>1500</v>
      </c>
      <c r="F105" t="s">
        <v>1501</v>
      </c>
      <c r="G105" t="s">
        <v>1502</v>
      </c>
      <c r="I105" t="s">
        <v>1541</v>
      </c>
      <c r="J105" t="s">
        <v>1542</v>
      </c>
      <c r="K105">
        <v>18</v>
      </c>
      <c r="L105">
        <v>70</v>
      </c>
      <c r="M105">
        <v>67</v>
      </c>
      <c r="N105">
        <v>74</v>
      </c>
      <c r="O105">
        <v>72</v>
      </c>
      <c r="Q105">
        <v>283</v>
      </c>
      <c r="R105">
        <v>73.44</v>
      </c>
      <c r="S105">
        <v>73.05</v>
      </c>
      <c r="T105">
        <v>70.5</v>
      </c>
      <c r="U105">
        <v>67.94</v>
      </c>
      <c r="V105">
        <v>75.37</v>
      </c>
      <c r="W105">
        <v>72.42</v>
      </c>
      <c r="Y105">
        <v>71.56</v>
      </c>
      <c r="Z105">
        <v>22</v>
      </c>
      <c r="AA105">
        <v>4</v>
      </c>
      <c r="AB105">
        <v>15</v>
      </c>
      <c r="AC105">
        <v>18</v>
      </c>
      <c r="AE105">
        <v>4</v>
      </c>
      <c r="AF105">
        <v>3</v>
      </c>
      <c r="AG105">
        <v>7</v>
      </c>
      <c r="AH105">
        <v>6</v>
      </c>
      <c r="AJ105">
        <v>18</v>
      </c>
    </row>
    <row r="106" spans="1:36" x14ac:dyDescent="0.25">
      <c r="A106" s="3" t="str">
        <f t="shared" si="1"/>
        <v>Gaganjeet Bhullar</v>
      </c>
      <c r="B106" s="4">
        <v>45732</v>
      </c>
      <c r="C106" t="s">
        <v>1498</v>
      </c>
      <c r="D106" t="s">
        <v>1499</v>
      </c>
      <c r="E106" t="s">
        <v>1500</v>
      </c>
      <c r="F106" t="s">
        <v>1501</v>
      </c>
      <c r="G106" t="s">
        <v>1502</v>
      </c>
      <c r="I106" t="s">
        <v>1543</v>
      </c>
      <c r="J106" t="s">
        <v>1544</v>
      </c>
      <c r="K106">
        <v>22</v>
      </c>
      <c r="L106">
        <v>75</v>
      </c>
      <c r="M106">
        <v>65</v>
      </c>
      <c r="N106">
        <v>71</v>
      </c>
      <c r="O106">
        <v>73</v>
      </c>
      <c r="Q106">
        <v>284</v>
      </c>
      <c r="R106">
        <v>73.44</v>
      </c>
      <c r="S106">
        <v>73.05</v>
      </c>
      <c r="T106">
        <v>75.5</v>
      </c>
      <c r="U106">
        <v>65.94</v>
      </c>
      <c r="V106">
        <v>72.37</v>
      </c>
      <c r="W106">
        <v>73.42</v>
      </c>
      <c r="Y106">
        <v>71.81</v>
      </c>
      <c r="Z106">
        <v>109</v>
      </c>
      <c r="AA106">
        <v>16</v>
      </c>
      <c r="AB106">
        <v>15</v>
      </c>
      <c r="AC106">
        <v>22</v>
      </c>
      <c r="AE106">
        <v>9</v>
      </c>
      <c r="AF106">
        <v>6</v>
      </c>
      <c r="AG106">
        <v>7</v>
      </c>
      <c r="AH106">
        <v>7</v>
      </c>
      <c r="AJ106">
        <v>22</v>
      </c>
    </row>
    <row r="107" spans="1:36" x14ac:dyDescent="0.25">
      <c r="A107" s="3" t="str">
        <f t="shared" si="1"/>
        <v>Ryan Lumsden</v>
      </c>
      <c r="B107" s="4">
        <v>45732</v>
      </c>
      <c r="C107" t="s">
        <v>1498</v>
      </c>
      <c r="D107" t="s">
        <v>1499</v>
      </c>
      <c r="E107" t="s">
        <v>1500</v>
      </c>
      <c r="F107" t="s">
        <v>1501</v>
      </c>
      <c r="G107" t="s">
        <v>1502</v>
      </c>
      <c r="I107" t="s">
        <v>1545</v>
      </c>
      <c r="J107" t="s">
        <v>1374</v>
      </c>
      <c r="K107">
        <v>22</v>
      </c>
      <c r="L107">
        <v>73</v>
      </c>
      <c r="M107">
        <v>71</v>
      </c>
      <c r="N107">
        <v>67</v>
      </c>
      <c r="O107">
        <v>73</v>
      </c>
      <c r="Q107">
        <v>284</v>
      </c>
      <c r="R107">
        <v>73.44</v>
      </c>
      <c r="S107">
        <v>73.05</v>
      </c>
      <c r="T107">
        <v>73.5</v>
      </c>
      <c r="U107">
        <v>71.94</v>
      </c>
      <c r="V107">
        <v>68.37</v>
      </c>
      <c r="W107">
        <v>73.42</v>
      </c>
      <c r="Y107">
        <v>71.81</v>
      </c>
      <c r="Z107">
        <v>76</v>
      </c>
      <c r="AA107">
        <v>55</v>
      </c>
      <c r="AB107">
        <v>15</v>
      </c>
      <c r="AC107">
        <v>22</v>
      </c>
      <c r="AE107">
        <v>7</v>
      </c>
      <c r="AF107">
        <v>10</v>
      </c>
      <c r="AG107">
        <v>7</v>
      </c>
      <c r="AH107">
        <v>7</v>
      </c>
      <c r="AJ107">
        <v>22</v>
      </c>
    </row>
    <row r="108" spans="1:36" x14ac:dyDescent="0.25">
      <c r="A108" s="3" t="str">
        <f t="shared" si="1"/>
        <v>Renato Paratore</v>
      </c>
      <c r="B108" s="4">
        <v>45732</v>
      </c>
      <c r="C108" t="s">
        <v>1498</v>
      </c>
      <c r="D108" t="s">
        <v>1499</v>
      </c>
      <c r="E108" t="s">
        <v>1500</v>
      </c>
      <c r="F108" t="s">
        <v>1501</v>
      </c>
      <c r="G108" t="s">
        <v>1502</v>
      </c>
      <c r="I108" t="s">
        <v>1546</v>
      </c>
      <c r="J108" t="s">
        <v>1547</v>
      </c>
      <c r="K108">
        <v>22</v>
      </c>
      <c r="L108">
        <v>71</v>
      </c>
      <c r="M108">
        <v>71</v>
      </c>
      <c r="N108">
        <v>71</v>
      </c>
      <c r="O108">
        <v>71</v>
      </c>
      <c r="Q108">
        <v>284</v>
      </c>
      <c r="R108">
        <v>73.44</v>
      </c>
      <c r="S108">
        <v>73.05</v>
      </c>
      <c r="T108">
        <v>71.5</v>
      </c>
      <c r="U108">
        <v>71.94</v>
      </c>
      <c r="V108">
        <v>72.37</v>
      </c>
      <c r="W108">
        <v>71.42</v>
      </c>
      <c r="Y108">
        <v>71.81</v>
      </c>
      <c r="Z108">
        <v>36</v>
      </c>
      <c r="AA108">
        <v>30</v>
      </c>
      <c r="AB108">
        <v>29</v>
      </c>
      <c r="AC108">
        <v>22</v>
      </c>
      <c r="AE108">
        <v>5</v>
      </c>
      <c r="AF108">
        <v>8</v>
      </c>
      <c r="AG108">
        <v>9</v>
      </c>
      <c r="AH108">
        <v>7</v>
      </c>
      <c r="AJ108">
        <v>22</v>
      </c>
    </row>
    <row r="109" spans="1:36" x14ac:dyDescent="0.25">
      <c r="A109" s="3" t="str">
        <f t="shared" si="1"/>
        <v>Varun Parikh</v>
      </c>
      <c r="B109" s="4">
        <v>45732</v>
      </c>
      <c r="C109" t="s">
        <v>1498</v>
      </c>
      <c r="D109" t="s">
        <v>1499</v>
      </c>
      <c r="E109" t="s">
        <v>1500</v>
      </c>
      <c r="F109" t="s">
        <v>1501</v>
      </c>
      <c r="G109" t="s">
        <v>1502</v>
      </c>
      <c r="I109" t="s">
        <v>1548</v>
      </c>
      <c r="J109" t="s">
        <v>1549</v>
      </c>
      <c r="K109">
        <v>22</v>
      </c>
      <c r="L109">
        <v>74</v>
      </c>
      <c r="M109">
        <v>68</v>
      </c>
      <c r="N109">
        <v>71</v>
      </c>
      <c r="O109">
        <v>71</v>
      </c>
      <c r="Q109">
        <v>284</v>
      </c>
      <c r="R109">
        <v>73.44</v>
      </c>
      <c r="S109">
        <v>73.05</v>
      </c>
      <c r="T109">
        <v>74.5</v>
      </c>
      <c r="U109">
        <v>68.94</v>
      </c>
      <c r="V109">
        <v>72.37</v>
      </c>
      <c r="W109">
        <v>71.42</v>
      </c>
      <c r="Y109">
        <v>71.81</v>
      </c>
      <c r="Z109">
        <v>94</v>
      </c>
      <c r="AA109">
        <v>30</v>
      </c>
      <c r="AB109">
        <v>29</v>
      </c>
      <c r="AC109">
        <v>22</v>
      </c>
      <c r="AE109">
        <v>8</v>
      </c>
      <c r="AF109">
        <v>8</v>
      </c>
      <c r="AG109">
        <v>9</v>
      </c>
      <c r="AH109">
        <v>7</v>
      </c>
      <c r="AJ109">
        <v>22</v>
      </c>
    </row>
    <row r="110" spans="1:36" x14ac:dyDescent="0.25">
      <c r="A110" s="3" t="str">
        <f t="shared" si="1"/>
        <v>Arjun Prasad</v>
      </c>
      <c r="B110" s="4">
        <v>45732</v>
      </c>
      <c r="C110" t="s">
        <v>1498</v>
      </c>
      <c r="D110" t="s">
        <v>1499</v>
      </c>
      <c r="E110" t="s">
        <v>1500</v>
      </c>
      <c r="F110" t="s">
        <v>1501</v>
      </c>
      <c r="G110" t="s">
        <v>1502</v>
      </c>
      <c r="I110" t="s">
        <v>1550</v>
      </c>
      <c r="J110" t="s">
        <v>1551</v>
      </c>
      <c r="K110">
        <v>22</v>
      </c>
      <c r="L110">
        <v>74</v>
      </c>
      <c r="M110">
        <v>68</v>
      </c>
      <c r="N110">
        <v>68</v>
      </c>
      <c r="O110">
        <v>74</v>
      </c>
      <c r="Q110">
        <v>284</v>
      </c>
      <c r="R110">
        <v>73.44</v>
      </c>
      <c r="S110">
        <v>73.05</v>
      </c>
      <c r="T110">
        <v>74.5</v>
      </c>
      <c r="U110">
        <v>68.94</v>
      </c>
      <c r="V110">
        <v>69.37</v>
      </c>
      <c r="W110">
        <v>74.42</v>
      </c>
      <c r="Y110">
        <v>71.81</v>
      </c>
      <c r="Z110">
        <v>94</v>
      </c>
      <c r="AA110">
        <v>30</v>
      </c>
      <c r="AB110">
        <v>12</v>
      </c>
      <c r="AC110">
        <v>22</v>
      </c>
      <c r="AE110">
        <v>8</v>
      </c>
      <c r="AF110">
        <v>8</v>
      </c>
      <c r="AG110">
        <v>6</v>
      </c>
      <c r="AH110">
        <v>7</v>
      </c>
      <c r="AJ110">
        <v>22</v>
      </c>
    </row>
    <row r="111" spans="1:36" x14ac:dyDescent="0.25">
      <c r="A111" s="3" t="str">
        <f t="shared" si="1"/>
        <v>Jesper Sandborg</v>
      </c>
      <c r="B111" s="4">
        <v>45732</v>
      </c>
      <c r="C111" t="s">
        <v>1498</v>
      </c>
      <c r="D111" t="s">
        <v>1499</v>
      </c>
      <c r="E111" t="s">
        <v>1500</v>
      </c>
      <c r="F111" t="s">
        <v>1501</v>
      </c>
      <c r="G111" t="s">
        <v>1502</v>
      </c>
      <c r="I111" t="s">
        <v>1552</v>
      </c>
      <c r="J111" t="s">
        <v>1553</v>
      </c>
      <c r="K111">
        <v>22</v>
      </c>
      <c r="L111">
        <v>73</v>
      </c>
      <c r="M111">
        <v>71</v>
      </c>
      <c r="N111">
        <v>71</v>
      </c>
      <c r="O111">
        <v>69</v>
      </c>
      <c r="Q111">
        <v>284</v>
      </c>
      <c r="R111">
        <v>73.44</v>
      </c>
      <c r="S111">
        <v>73.05</v>
      </c>
      <c r="T111">
        <v>73.5</v>
      </c>
      <c r="U111">
        <v>71.94</v>
      </c>
      <c r="V111">
        <v>72.37</v>
      </c>
      <c r="W111">
        <v>69.42</v>
      </c>
      <c r="Y111">
        <v>71.81</v>
      </c>
      <c r="Z111">
        <v>76</v>
      </c>
      <c r="AA111">
        <v>55</v>
      </c>
      <c r="AB111">
        <v>45</v>
      </c>
      <c r="AC111">
        <v>22</v>
      </c>
      <c r="AE111">
        <v>7</v>
      </c>
      <c r="AF111">
        <v>10</v>
      </c>
      <c r="AG111">
        <v>11</v>
      </c>
      <c r="AH111">
        <v>7</v>
      </c>
      <c r="AJ111">
        <v>22</v>
      </c>
    </row>
    <row r="112" spans="1:36" x14ac:dyDescent="0.25">
      <c r="A112" s="3" t="str">
        <f t="shared" si="1"/>
        <v>Gaurav Pratap Singh</v>
      </c>
      <c r="B112" s="4">
        <v>45732</v>
      </c>
      <c r="C112" t="s">
        <v>1498</v>
      </c>
      <c r="D112" t="s">
        <v>1499</v>
      </c>
      <c r="E112" t="s">
        <v>1500</v>
      </c>
      <c r="F112" t="s">
        <v>1501</v>
      </c>
      <c r="G112" t="s">
        <v>1502</v>
      </c>
      <c r="I112" t="s">
        <v>1554</v>
      </c>
      <c r="J112" t="s">
        <v>1555</v>
      </c>
      <c r="K112">
        <v>22</v>
      </c>
      <c r="L112">
        <v>70</v>
      </c>
      <c r="M112">
        <v>74</v>
      </c>
      <c r="N112">
        <v>69</v>
      </c>
      <c r="O112">
        <v>71</v>
      </c>
      <c r="Q112">
        <v>284</v>
      </c>
      <c r="R112">
        <v>73.44</v>
      </c>
      <c r="S112">
        <v>73.05</v>
      </c>
      <c r="T112">
        <v>70.5</v>
      </c>
      <c r="U112">
        <v>74.94</v>
      </c>
      <c r="V112">
        <v>70.37</v>
      </c>
      <c r="W112">
        <v>71.42</v>
      </c>
      <c r="Y112">
        <v>71.81</v>
      </c>
      <c r="Z112">
        <v>22</v>
      </c>
      <c r="AA112">
        <v>55</v>
      </c>
      <c r="AB112">
        <v>29</v>
      </c>
      <c r="AC112">
        <v>22</v>
      </c>
      <c r="AE112">
        <v>4</v>
      </c>
      <c r="AF112">
        <v>10</v>
      </c>
      <c r="AG112">
        <v>9</v>
      </c>
      <c r="AH112">
        <v>7</v>
      </c>
      <c r="AJ112">
        <v>22</v>
      </c>
    </row>
    <row r="113" spans="1:36" x14ac:dyDescent="0.25">
      <c r="A113" s="3" t="str">
        <f t="shared" si="1"/>
        <v>Adri Arnaus</v>
      </c>
      <c r="B113" s="4">
        <v>45732</v>
      </c>
      <c r="C113" t="s">
        <v>1498</v>
      </c>
      <c r="D113" t="s">
        <v>1499</v>
      </c>
      <c r="E113" t="s">
        <v>1500</v>
      </c>
      <c r="F113" t="s">
        <v>1501</v>
      </c>
      <c r="G113" t="s">
        <v>1502</v>
      </c>
      <c r="I113" t="s">
        <v>1556</v>
      </c>
      <c r="J113" t="s">
        <v>1557</v>
      </c>
      <c r="K113">
        <v>29</v>
      </c>
      <c r="L113">
        <v>69</v>
      </c>
      <c r="M113">
        <v>71</v>
      </c>
      <c r="N113">
        <v>72</v>
      </c>
      <c r="O113">
        <v>73</v>
      </c>
      <c r="Q113">
        <v>285</v>
      </c>
      <c r="R113">
        <v>73.44</v>
      </c>
      <c r="S113">
        <v>73.05</v>
      </c>
      <c r="T113">
        <v>69.5</v>
      </c>
      <c r="U113">
        <v>71.94</v>
      </c>
      <c r="V113">
        <v>73.37</v>
      </c>
      <c r="W113">
        <v>73.42</v>
      </c>
      <c r="Y113">
        <v>72.06</v>
      </c>
      <c r="Z113">
        <v>9</v>
      </c>
      <c r="AA113">
        <v>16</v>
      </c>
      <c r="AB113">
        <v>24</v>
      </c>
      <c r="AC113">
        <v>29</v>
      </c>
      <c r="AE113">
        <v>3</v>
      </c>
      <c r="AF113">
        <v>6</v>
      </c>
      <c r="AG113">
        <v>8</v>
      </c>
      <c r="AH113">
        <v>8</v>
      </c>
      <c r="AJ113">
        <v>29</v>
      </c>
    </row>
    <row r="114" spans="1:36" x14ac:dyDescent="0.25">
      <c r="A114" s="3" t="str">
        <f t="shared" si="1"/>
        <v>Mohd Azhar</v>
      </c>
      <c r="B114" s="4">
        <v>45732</v>
      </c>
      <c r="C114" t="s">
        <v>1498</v>
      </c>
      <c r="D114" t="s">
        <v>1499</v>
      </c>
      <c r="E114" t="s">
        <v>1500</v>
      </c>
      <c r="F114" t="s">
        <v>1501</v>
      </c>
      <c r="G114" t="s">
        <v>1502</v>
      </c>
      <c r="I114" t="s">
        <v>1558</v>
      </c>
      <c r="J114" t="s">
        <v>1559</v>
      </c>
      <c r="K114">
        <v>29</v>
      </c>
      <c r="L114">
        <v>69</v>
      </c>
      <c r="M114">
        <v>72</v>
      </c>
      <c r="N114">
        <v>72</v>
      </c>
      <c r="O114">
        <v>72</v>
      </c>
      <c r="Q114">
        <v>285</v>
      </c>
      <c r="R114">
        <v>73.44</v>
      </c>
      <c r="S114">
        <v>73.05</v>
      </c>
      <c r="T114">
        <v>69.5</v>
      </c>
      <c r="U114">
        <v>72.94</v>
      </c>
      <c r="V114">
        <v>73.37</v>
      </c>
      <c r="W114">
        <v>72.42</v>
      </c>
      <c r="Y114">
        <v>72.06</v>
      </c>
      <c r="Z114">
        <v>9</v>
      </c>
      <c r="AA114">
        <v>20</v>
      </c>
      <c r="AB114">
        <v>29</v>
      </c>
      <c r="AC114">
        <v>29</v>
      </c>
      <c r="AE114">
        <v>3</v>
      </c>
      <c r="AF114">
        <v>7</v>
      </c>
      <c r="AG114">
        <v>9</v>
      </c>
      <c r="AH114">
        <v>8</v>
      </c>
      <c r="AJ114">
        <v>29</v>
      </c>
    </row>
    <row r="115" spans="1:36" x14ac:dyDescent="0.25">
      <c r="A115" s="3" t="str">
        <f t="shared" si="1"/>
        <v>Badal Hossain</v>
      </c>
      <c r="B115" s="4">
        <v>45732</v>
      </c>
      <c r="C115" t="s">
        <v>1498</v>
      </c>
      <c r="D115" t="s">
        <v>1499</v>
      </c>
      <c r="E115" t="s">
        <v>1500</v>
      </c>
      <c r="F115" t="s">
        <v>1501</v>
      </c>
      <c r="G115" t="s">
        <v>1502</v>
      </c>
      <c r="I115" t="s">
        <v>1560</v>
      </c>
      <c r="J115" t="s">
        <v>1561</v>
      </c>
      <c r="K115">
        <v>29</v>
      </c>
      <c r="L115">
        <v>72</v>
      </c>
      <c r="M115">
        <v>70</v>
      </c>
      <c r="N115">
        <v>71</v>
      </c>
      <c r="O115">
        <v>72</v>
      </c>
      <c r="Q115">
        <v>285</v>
      </c>
      <c r="R115">
        <v>73.44</v>
      </c>
      <c r="S115">
        <v>73.05</v>
      </c>
      <c r="T115">
        <v>72.5</v>
      </c>
      <c r="U115">
        <v>70.94</v>
      </c>
      <c r="V115">
        <v>72.37</v>
      </c>
      <c r="W115">
        <v>72.42</v>
      </c>
      <c r="Y115">
        <v>72.06</v>
      </c>
      <c r="Z115">
        <v>54</v>
      </c>
      <c r="AA115">
        <v>30</v>
      </c>
      <c r="AB115">
        <v>29</v>
      </c>
      <c r="AC115">
        <v>29</v>
      </c>
      <c r="AE115">
        <v>6</v>
      </c>
      <c r="AF115">
        <v>8</v>
      </c>
      <c r="AG115">
        <v>9</v>
      </c>
      <c r="AH115">
        <v>8</v>
      </c>
      <c r="AJ115">
        <v>29</v>
      </c>
    </row>
    <row r="116" spans="1:36" x14ac:dyDescent="0.25">
      <c r="A116" s="3" t="str">
        <f t="shared" si="1"/>
        <v>Aymeric Laussot</v>
      </c>
      <c r="B116" s="4">
        <v>45732</v>
      </c>
      <c r="C116" t="s">
        <v>1498</v>
      </c>
      <c r="D116" t="s">
        <v>1499</v>
      </c>
      <c r="E116" t="s">
        <v>1500</v>
      </c>
      <c r="F116" t="s">
        <v>1501</v>
      </c>
      <c r="G116" t="s">
        <v>1502</v>
      </c>
      <c r="I116" t="s">
        <v>1562</v>
      </c>
      <c r="J116" t="s">
        <v>1563</v>
      </c>
      <c r="K116">
        <v>29</v>
      </c>
      <c r="L116">
        <v>72</v>
      </c>
      <c r="M116">
        <v>70</v>
      </c>
      <c r="N116">
        <v>71</v>
      </c>
      <c r="O116">
        <v>72</v>
      </c>
      <c r="Q116">
        <v>285</v>
      </c>
      <c r="R116">
        <v>73.44</v>
      </c>
      <c r="S116">
        <v>73.05</v>
      </c>
      <c r="T116">
        <v>72.5</v>
      </c>
      <c r="U116">
        <v>70.94</v>
      </c>
      <c r="V116">
        <v>72.37</v>
      </c>
      <c r="W116">
        <v>72.42</v>
      </c>
      <c r="Y116">
        <v>72.06</v>
      </c>
      <c r="Z116">
        <v>54</v>
      </c>
      <c r="AA116">
        <v>30</v>
      </c>
      <c r="AB116">
        <v>29</v>
      </c>
      <c r="AC116">
        <v>29</v>
      </c>
      <c r="AE116">
        <v>6</v>
      </c>
      <c r="AF116">
        <v>8</v>
      </c>
      <c r="AG116">
        <v>9</v>
      </c>
      <c r="AH116">
        <v>8</v>
      </c>
      <c r="AJ116">
        <v>29</v>
      </c>
    </row>
    <row r="117" spans="1:36" x14ac:dyDescent="0.25">
      <c r="A117" s="3" t="str">
        <f t="shared" si="1"/>
        <v>Stefano Mazzoli</v>
      </c>
      <c r="B117" s="4">
        <v>45732</v>
      </c>
      <c r="C117" t="s">
        <v>1498</v>
      </c>
      <c r="D117" t="s">
        <v>1499</v>
      </c>
      <c r="E117" t="s">
        <v>1500</v>
      </c>
      <c r="F117" t="s">
        <v>1501</v>
      </c>
      <c r="G117" t="s">
        <v>1502</v>
      </c>
      <c r="I117" t="s">
        <v>1564</v>
      </c>
      <c r="J117" t="s">
        <v>1565</v>
      </c>
      <c r="K117">
        <v>29</v>
      </c>
      <c r="L117">
        <v>72</v>
      </c>
      <c r="M117">
        <v>68</v>
      </c>
      <c r="N117">
        <v>75</v>
      </c>
      <c r="O117">
        <v>70</v>
      </c>
      <c r="Q117">
        <v>285</v>
      </c>
      <c r="R117">
        <v>73.44</v>
      </c>
      <c r="S117">
        <v>73.05</v>
      </c>
      <c r="T117">
        <v>72.5</v>
      </c>
      <c r="U117">
        <v>68.94</v>
      </c>
      <c r="V117">
        <v>76.37</v>
      </c>
      <c r="W117">
        <v>70.42</v>
      </c>
      <c r="Y117">
        <v>72.06</v>
      </c>
      <c r="Z117">
        <v>54</v>
      </c>
      <c r="AA117">
        <v>16</v>
      </c>
      <c r="AB117">
        <v>45</v>
      </c>
      <c r="AC117">
        <v>29</v>
      </c>
      <c r="AE117">
        <v>6</v>
      </c>
      <c r="AF117">
        <v>6</v>
      </c>
      <c r="AG117">
        <v>11</v>
      </c>
      <c r="AH117">
        <v>8</v>
      </c>
      <c r="AJ117">
        <v>29</v>
      </c>
    </row>
    <row r="118" spans="1:36" x14ac:dyDescent="0.25">
      <c r="A118" s="3" t="str">
        <f t="shared" si="1"/>
        <v>Robin Sciot-Siegrist</v>
      </c>
      <c r="B118" s="4">
        <v>45732</v>
      </c>
      <c r="C118" t="s">
        <v>1498</v>
      </c>
      <c r="D118" t="s">
        <v>1499</v>
      </c>
      <c r="E118" t="s">
        <v>1500</v>
      </c>
      <c r="F118" t="s">
        <v>1501</v>
      </c>
      <c r="G118" t="s">
        <v>1502</v>
      </c>
      <c r="I118" t="s">
        <v>1566</v>
      </c>
      <c r="J118" t="s">
        <v>1567</v>
      </c>
      <c r="K118">
        <v>29</v>
      </c>
      <c r="L118">
        <v>72</v>
      </c>
      <c r="M118">
        <v>72</v>
      </c>
      <c r="N118">
        <v>71</v>
      </c>
      <c r="O118">
        <v>70</v>
      </c>
      <c r="Q118">
        <v>285</v>
      </c>
      <c r="R118">
        <v>73.44</v>
      </c>
      <c r="S118">
        <v>73.05</v>
      </c>
      <c r="T118">
        <v>72.5</v>
      </c>
      <c r="U118">
        <v>72.94</v>
      </c>
      <c r="V118">
        <v>72.37</v>
      </c>
      <c r="W118">
        <v>70.42</v>
      </c>
      <c r="Y118">
        <v>72.06</v>
      </c>
      <c r="Z118">
        <v>54</v>
      </c>
      <c r="AA118">
        <v>55</v>
      </c>
      <c r="AB118">
        <v>45</v>
      </c>
      <c r="AC118">
        <v>29</v>
      </c>
      <c r="AE118">
        <v>6</v>
      </c>
      <c r="AF118">
        <v>10</v>
      </c>
      <c r="AG118">
        <v>11</v>
      </c>
      <c r="AH118">
        <v>8</v>
      </c>
      <c r="AJ118">
        <v>29</v>
      </c>
    </row>
    <row r="119" spans="1:36" x14ac:dyDescent="0.25">
      <c r="A119" s="3" t="str">
        <f t="shared" si="1"/>
        <v>Euan Walker</v>
      </c>
      <c r="B119" s="4">
        <v>45732</v>
      </c>
      <c r="C119" t="s">
        <v>1498</v>
      </c>
      <c r="D119" t="s">
        <v>1499</v>
      </c>
      <c r="E119" t="s">
        <v>1500</v>
      </c>
      <c r="F119" t="s">
        <v>1501</v>
      </c>
      <c r="G119" t="s">
        <v>1502</v>
      </c>
      <c r="I119" t="s">
        <v>1568</v>
      </c>
      <c r="J119" t="s">
        <v>1569</v>
      </c>
      <c r="K119">
        <v>29</v>
      </c>
      <c r="L119">
        <v>70</v>
      </c>
      <c r="M119">
        <v>72</v>
      </c>
      <c r="N119">
        <v>69</v>
      </c>
      <c r="O119">
        <v>74</v>
      </c>
      <c r="Q119">
        <v>285</v>
      </c>
      <c r="R119">
        <v>73.44</v>
      </c>
      <c r="S119">
        <v>73.05</v>
      </c>
      <c r="T119">
        <v>70.5</v>
      </c>
      <c r="U119">
        <v>72.94</v>
      </c>
      <c r="V119">
        <v>70.37</v>
      </c>
      <c r="W119">
        <v>74.42</v>
      </c>
      <c r="Y119">
        <v>72.06</v>
      </c>
      <c r="Z119">
        <v>22</v>
      </c>
      <c r="AA119">
        <v>30</v>
      </c>
      <c r="AB119">
        <v>15</v>
      </c>
      <c r="AC119">
        <v>29</v>
      </c>
      <c r="AE119">
        <v>4</v>
      </c>
      <c r="AF119">
        <v>8</v>
      </c>
      <c r="AG119">
        <v>7</v>
      </c>
      <c r="AH119">
        <v>8</v>
      </c>
      <c r="AJ119">
        <v>29</v>
      </c>
    </row>
    <row r="120" spans="1:36" x14ac:dyDescent="0.25">
      <c r="A120" s="3" t="str">
        <f t="shared" si="1"/>
        <v>Jiri Zuska</v>
      </c>
      <c r="B120" s="4">
        <v>45732</v>
      </c>
      <c r="C120" t="s">
        <v>1498</v>
      </c>
      <c r="D120" t="s">
        <v>1499</v>
      </c>
      <c r="E120" t="s">
        <v>1500</v>
      </c>
      <c r="F120" t="s">
        <v>1501</v>
      </c>
      <c r="G120" t="s">
        <v>1502</v>
      </c>
      <c r="I120" t="s">
        <v>1570</v>
      </c>
      <c r="J120" t="s">
        <v>1571</v>
      </c>
      <c r="K120">
        <v>29</v>
      </c>
      <c r="L120">
        <v>69</v>
      </c>
      <c r="M120">
        <v>72</v>
      </c>
      <c r="N120">
        <v>72</v>
      </c>
      <c r="O120">
        <v>72</v>
      </c>
      <c r="Q120">
        <v>285</v>
      </c>
      <c r="R120">
        <v>73.44</v>
      </c>
      <c r="S120">
        <v>73.05</v>
      </c>
      <c r="T120">
        <v>69.5</v>
      </c>
      <c r="U120">
        <v>72.94</v>
      </c>
      <c r="V120">
        <v>73.37</v>
      </c>
      <c r="W120">
        <v>72.42</v>
      </c>
      <c r="Y120">
        <v>72.06</v>
      </c>
      <c r="Z120">
        <v>9</v>
      </c>
      <c r="AA120">
        <v>20</v>
      </c>
      <c r="AB120">
        <v>29</v>
      </c>
      <c r="AC120">
        <v>29</v>
      </c>
      <c r="AE120">
        <v>3</v>
      </c>
      <c r="AF120">
        <v>7</v>
      </c>
      <c r="AG120">
        <v>9</v>
      </c>
      <c r="AH120">
        <v>8</v>
      </c>
      <c r="AJ120">
        <v>29</v>
      </c>
    </row>
    <row r="121" spans="1:36" x14ac:dyDescent="0.25">
      <c r="A121" s="3" t="str">
        <f t="shared" si="1"/>
        <v>Will Hopkins</v>
      </c>
      <c r="B121" s="4">
        <v>45732</v>
      </c>
      <c r="C121" t="s">
        <v>1498</v>
      </c>
      <c r="D121" t="s">
        <v>1499</v>
      </c>
      <c r="E121" t="s">
        <v>1500</v>
      </c>
      <c r="F121" t="s">
        <v>1501</v>
      </c>
      <c r="G121" t="s">
        <v>1502</v>
      </c>
      <c r="I121" t="s">
        <v>1572</v>
      </c>
      <c r="J121" t="s">
        <v>1573</v>
      </c>
      <c r="K121">
        <v>37</v>
      </c>
      <c r="L121">
        <v>74</v>
      </c>
      <c r="M121">
        <v>69</v>
      </c>
      <c r="N121">
        <v>69</v>
      </c>
      <c r="O121">
        <v>74</v>
      </c>
      <c r="Q121">
        <v>286</v>
      </c>
      <c r="R121">
        <v>73.44</v>
      </c>
      <c r="S121">
        <v>73.05</v>
      </c>
      <c r="T121">
        <v>74.5</v>
      </c>
      <c r="U121">
        <v>69.94</v>
      </c>
      <c r="V121">
        <v>70.37</v>
      </c>
      <c r="W121">
        <v>74.42</v>
      </c>
      <c r="Y121">
        <v>72.31</v>
      </c>
      <c r="Z121">
        <v>94</v>
      </c>
      <c r="AA121">
        <v>41</v>
      </c>
      <c r="AB121">
        <v>24</v>
      </c>
      <c r="AC121">
        <v>37</v>
      </c>
      <c r="AE121">
        <v>8</v>
      </c>
      <c r="AF121">
        <v>9</v>
      </c>
      <c r="AG121">
        <v>8</v>
      </c>
      <c r="AH121">
        <v>9</v>
      </c>
      <c r="AJ121">
        <v>37</v>
      </c>
    </row>
    <row r="122" spans="1:36" x14ac:dyDescent="0.25">
      <c r="A122" s="3" t="str">
        <f t="shared" si="1"/>
        <v>Santiago Tarrio</v>
      </c>
      <c r="B122" s="4">
        <v>45732</v>
      </c>
      <c r="C122" t="s">
        <v>1498</v>
      </c>
      <c r="D122" t="s">
        <v>1499</v>
      </c>
      <c r="E122" t="s">
        <v>1500</v>
      </c>
      <c r="F122" t="s">
        <v>1501</v>
      </c>
      <c r="G122" t="s">
        <v>1502</v>
      </c>
      <c r="I122" t="s">
        <v>1574</v>
      </c>
      <c r="J122" t="s">
        <v>1575</v>
      </c>
      <c r="K122">
        <v>37</v>
      </c>
      <c r="L122">
        <v>70</v>
      </c>
      <c r="M122">
        <v>71</v>
      </c>
      <c r="N122">
        <v>73</v>
      </c>
      <c r="O122">
        <v>72</v>
      </c>
      <c r="Q122">
        <v>286</v>
      </c>
      <c r="R122">
        <v>73.44</v>
      </c>
      <c r="S122">
        <v>73.05</v>
      </c>
      <c r="T122">
        <v>70.5</v>
      </c>
      <c r="U122">
        <v>71.94</v>
      </c>
      <c r="V122">
        <v>74.37</v>
      </c>
      <c r="W122">
        <v>72.42</v>
      </c>
      <c r="Y122">
        <v>72.31</v>
      </c>
      <c r="Z122">
        <v>22</v>
      </c>
      <c r="AA122">
        <v>20</v>
      </c>
      <c r="AB122">
        <v>41</v>
      </c>
      <c r="AC122">
        <v>37</v>
      </c>
      <c r="AE122">
        <v>4</v>
      </c>
      <c r="AF122">
        <v>7</v>
      </c>
      <c r="AG122">
        <v>10</v>
      </c>
      <c r="AH122">
        <v>9</v>
      </c>
      <c r="AJ122">
        <v>37</v>
      </c>
    </row>
    <row r="123" spans="1:36" x14ac:dyDescent="0.25">
      <c r="A123" s="3" t="str">
        <f t="shared" si="1"/>
        <v>Quim Vidal</v>
      </c>
      <c r="B123" s="4">
        <v>45732</v>
      </c>
      <c r="C123" t="s">
        <v>1498</v>
      </c>
      <c r="D123" t="s">
        <v>1499</v>
      </c>
      <c r="E123" t="s">
        <v>1500</v>
      </c>
      <c r="F123" t="s">
        <v>1501</v>
      </c>
      <c r="G123" t="s">
        <v>1502</v>
      </c>
      <c r="I123" t="s">
        <v>1576</v>
      </c>
      <c r="J123" t="s">
        <v>1577</v>
      </c>
      <c r="K123">
        <v>37</v>
      </c>
      <c r="L123">
        <v>66</v>
      </c>
      <c r="M123">
        <v>73</v>
      </c>
      <c r="N123">
        <v>76</v>
      </c>
      <c r="O123">
        <v>71</v>
      </c>
      <c r="Q123">
        <v>286</v>
      </c>
      <c r="R123">
        <v>73.44</v>
      </c>
      <c r="S123">
        <v>73.05</v>
      </c>
      <c r="T123">
        <v>66.5</v>
      </c>
      <c r="U123">
        <v>73.94</v>
      </c>
      <c r="V123">
        <v>77.37</v>
      </c>
      <c r="W123">
        <v>71.42</v>
      </c>
      <c r="Y123">
        <v>72.31</v>
      </c>
      <c r="Z123">
        <v>1</v>
      </c>
      <c r="AA123">
        <v>13</v>
      </c>
      <c r="AB123">
        <v>45</v>
      </c>
      <c r="AC123">
        <v>37</v>
      </c>
      <c r="AE123">
        <v>0</v>
      </c>
      <c r="AF123">
        <v>5</v>
      </c>
      <c r="AG123">
        <v>11</v>
      </c>
      <c r="AH123">
        <v>9</v>
      </c>
      <c r="AJ123">
        <v>37</v>
      </c>
    </row>
    <row r="124" spans="1:36" x14ac:dyDescent="0.25">
      <c r="A124" s="3" t="str">
        <f t="shared" si="1"/>
        <v>John Axelsen</v>
      </c>
      <c r="B124" s="4">
        <v>45732</v>
      </c>
      <c r="C124" t="s">
        <v>1498</v>
      </c>
      <c r="D124" t="s">
        <v>1499</v>
      </c>
      <c r="E124" t="s">
        <v>1500</v>
      </c>
      <c r="F124" t="s">
        <v>1501</v>
      </c>
      <c r="G124" t="s">
        <v>1502</v>
      </c>
      <c r="I124" t="s">
        <v>1578</v>
      </c>
      <c r="J124" t="s">
        <v>1479</v>
      </c>
      <c r="K124">
        <v>40</v>
      </c>
      <c r="L124">
        <v>70</v>
      </c>
      <c r="M124">
        <v>68</v>
      </c>
      <c r="N124">
        <v>73</v>
      </c>
      <c r="O124">
        <v>76</v>
      </c>
      <c r="Q124">
        <v>287</v>
      </c>
      <c r="R124">
        <v>73.44</v>
      </c>
      <c r="S124">
        <v>73.05</v>
      </c>
      <c r="T124">
        <v>70.5</v>
      </c>
      <c r="U124">
        <v>68.94</v>
      </c>
      <c r="V124">
        <v>74.37</v>
      </c>
      <c r="W124">
        <v>76.42</v>
      </c>
      <c r="Y124">
        <v>72.56</v>
      </c>
      <c r="Z124">
        <v>22</v>
      </c>
      <c r="AA124">
        <v>8</v>
      </c>
      <c r="AB124">
        <v>15</v>
      </c>
      <c r="AC124">
        <v>40</v>
      </c>
      <c r="AE124">
        <v>4</v>
      </c>
      <c r="AF124">
        <v>4</v>
      </c>
      <c r="AG124">
        <v>7</v>
      </c>
      <c r="AH124">
        <v>10</v>
      </c>
      <c r="AJ124">
        <v>40</v>
      </c>
    </row>
    <row r="125" spans="1:36" x14ac:dyDescent="0.25">
      <c r="A125" s="3" t="str">
        <f t="shared" si="1"/>
        <v>Matthis Besard</v>
      </c>
      <c r="B125" s="4">
        <v>45732</v>
      </c>
      <c r="C125" t="s">
        <v>1498</v>
      </c>
      <c r="D125" t="s">
        <v>1499</v>
      </c>
      <c r="E125" t="s">
        <v>1500</v>
      </c>
      <c r="F125" t="s">
        <v>1501</v>
      </c>
      <c r="G125" t="s">
        <v>1502</v>
      </c>
      <c r="I125" t="s">
        <v>1579</v>
      </c>
      <c r="J125" t="s">
        <v>1580</v>
      </c>
      <c r="K125">
        <v>40</v>
      </c>
      <c r="L125">
        <v>70</v>
      </c>
      <c r="M125">
        <v>73</v>
      </c>
      <c r="N125">
        <v>74</v>
      </c>
      <c r="O125">
        <v>70</v>
      </c>
      <c r="Q125">
        <v>287</v>
      </c>
      <c r="R125">
        <v>73.44</v>
      </c>
      <c r="S125">
        <v>73.05</v>
      </c>
      <c r="T125">
        <v>70.5</v>
      </c>
      <c r="U125">
        <v>73.94</v>
      </c>
      <c r="V125">
        <v>75.37</v>
      </c>
      <c r="W125">
        <v>70.42</v>
      </c>
      <c r="Y125">
        <v>72.56</v>
      </c>
      <c r="Z125">
        <v>22</v>
      </c>
      <c r="AA125">
        <v>41</v>
      </c>
      <c r="AB125">
        <v>59</v>
      </c>
      <c r="AC125">
        <v>40</v>
      </c>
      <c r="AE125">
        <v>4</v>
      </c>
      <c r="AF125">
        <v>9</v>
      </c>
      <c r="AG125">
        <v>13</v>
      </c>
      <c r="AH125">
        <v>10</v>
      </c>
      <c r="AJ125">
        <v>40</v>
      </c>
    </row>
    <row r="126" spans="1:36" x14ac:dyDescent="0.25">
      <c r="A126" s="3" t="str">
        <f t="shared" si="1"/>
        <v>Calum Fyfe</v>
      </c>
      <c r="B126" s="4">
        <v>45732</v>
      </c>
      <c r="C126" t="s">
        <v>1498</v>
      </c>
      <c r="D126" t="s">
        <v>1499</v>
      </c>
      <c r="E126" t="s">
        <v>1500</v>
      </c>
      <c r="F126" t="s">
        <v>1501</v>
      </c>
      <c r="G126" t="s">
        <v>1502</v>
      </c>
      <c r="I126" t="s">
        <v>1581</v>
      </c>
      <c r="J126" t="s">
        <v>1582</v>
      </c>
      <c r="K126">
        <v>40</v>
      </c>
      <c r="L126">
        <v>71</v>
      </c>
      <c r="M126">
        <v>71</v>
      </c>
      <c r="N126">
        <v>71</v>
      </c>
      <c r="O126">
        <v>74</v>
      </c>
      <c r="Q126">
        <v>287</v>
      </c>
      <c r="R126">
        <v>73.44</v>
      </c>
      <c r="S126">
        <v>73.05</v>
      </c>
      <c r="T126">
        <v>71.5</v>
      </c>
      <c r="U126">
        <v>71.94</v>
      </c>
      <c r="V126">
        <v>72.37</v>
      </c>
      <c r="W126">
        <v>74.42</v>
      </c>
      <c r="Y126">
        <v>72.56</v>
      </c>
      <c r="Z126">
        <v>36</v>
      </c>
      <c r="AA126">
        <v>30</v>
      </c>
      <c r="AB126">
        <v>29</v>
      </c>
      <c r="AC126">
        <v>40</v>
      </c>
      <c r="AE126">
        <v>5</v>
      </c>
      <c r="AF126">
        <v>8</v>
      </c>
      <c r="AG126">
        <v>9</v>
      </c>
      <c r="AH126">
        <v>10</v>
      </c>
      <c r="AJ126">
        <v>40</v>
      </c>
    </row>
    <row r="127" spans="1:36" x14ac:dyDescent="0.25">
      <c r="A127" s="3" t="str">
        <f t="shared" si="1"/>
        <v>Craig Howie</v>
      </c>
      <c r="B127" s="4">
        <v>45732</v>
      </c>
      <c r="C127" t="s">
        <v>1498</v>
      </c>
      <c r="D127" t="s">
        <v>1499</v>
      </c>
      <c r="E127" t="s">
        <v>1500</v>
      </c>
      <c r="F127" t="s">
        <v>1501</v>
      </c>
      <c r="G127" t="s">
        <v>1502</v>
      </c>
      <c r="I127" t="s">
        <v>1583</v>
      </c>
      <c r="J127" t="s">
        <v>1584</v>
      </c>
      <c r="K127">
        <v>40</v>
      </c>
      <c r="L127">
        <v>69</v>
      </c>
      <c r="M127">
        <v>75</v>
      </c>
      <c r="N127">
        <v>71</v>
      </c>
      <c r="O127">
        <v>72</v>
      </c>
      <c r="Q127">
        <v>287</v>
      </c>
      <c r="R127">
        <v>73.44</v>
      </c>
      <c r="S127">
        <v>73.05</v>
      </c>
      <c r="T127">
        <v>69.5</v>
      </c>
      <c r="U127">
        <v>75.94</v>
      </c>
      <c r="V127">
        <v>72.37</v>
      </c>
      <c r="W127">
        <v>72.42</v>
      </c>
      <c r="Y127">
        <v>72.56</v>
      </c>
      <c r="Z127">
        <v>9</v>
      </c>
      <c r="AA127">
        <v>55</v>
      </c>
      <c r="AB127">
        <v>45</v>
      </c>
      <c r="AC127">
        <v>40</v>
      </c>
      <c r="AE127">
        <v>3</v>
      </c>
      <c r="AF127">
        <v>10</v>
      </c>
      <c r="AG127">
        <v>11</v>
      </c>
      <c r="AH127">
        <v>10</v>
      </c>
      <c r="AJ127">
        <v>40</v>
      </c>
    </row>
    <row r="128" spans="1:36" x14ac:dyDescent="0.25">
      <c r="A128" s="3" t="str">
        <f t="shared" si="1"/>
        <v>Michele Ortolani</v>
      </c>
      <c r="B128" s="4">
        <v>45732</v>
      </c>
      <c r="C128" t="s">
        <v>1498</v>
      </c>
      <c r="D128" t="s">
        <v>1499</v>
      </c>
      <c r="E128" t="s">
        <v>1500</v>
      </c>
      <c r="F128" t="s">
        <v>1501</v>
      </c>
      <c r="G128" t="s">
        <v>1502</v>
      </c>
      <c r="I128" t="s">
        <v>1585</v>
      </c>
      <c r="J128" t="s">
        <v>1586</v>
      </c>
      <c r="K128">
        <v>40</v>
      </c>
      <c r="L128">
        <v>69</v>
      </c>
      <c r="M128">
        <v>73</v>
      </c>
      <c r="N128">
        <v>71</v>
      </c>
      <c r="O128">
        <v>74</v>
      </c>
      <c r="Q128">
        <v>287</v>
      </c>
      <c r="R128">
        <v>73.44</v>
      </c>
      <c r="S128">
        <v>73.05</v>
      </c>
      <c r="T128">
        <v>69.5</v>
      </c>
      <c r="U128">
        <v>73.94</v>
      </c>
      <c r="V128">
        <v>72.37</v>
      </c>
      <c r="W128">
        <v>74.42</v>
      </c>
      <c r="Y128">
        <v>72.56</v>
      </c>
      <c r="Z128">
        <v>9</v>
      </c>
      <c r="AA128">
        <v>30</v>
      </c>
      <c r="AB128">
        <v>29</v>
      </c>
      <c r="AC128">
        <v>40</v>
      </c>
      <c r="AE128">
        <v>3</v>
      </c>
      <c r="AF128">
        <v>8</v>
      </c>
      <c r="AG128">
        <v>9</v>
      </c>
      <c r="AH128">
        <v>10</v>
      </c>
      <c r="AJ128">
        <v>40</v>
      </c>
    </row>
    <row r="129" spans="1:36" x14ac:dyDescent="0.25">
      <c r="A129" s="3" t="str">
        <f t="shared" si="1"/>
        <v>Dhruv Sheoran</v>
      </c>
      <c r="B129" s="4">
        <v>45732</v>
      </c>
      <c r="C129" t="s">
        <v>1498</v>
      </c>
      <c r="D129" t="s">
        <v>1499</v>
      </c>
      <c r="E129" t="s">
        <v>1500</v>
      </c>
      <c r="F129" t="s">
        <v>1501</v>
      </c>
      <c r="G129" t="s">
        <v>1502</v>
      </c>
      <c r="I129" t="s">
        <v>1587</v>
      </c>
      <c r="J129" t="s">
        <v>1588</v>
      </c>
      <c r="K129">
        <v>40</v>
      </c>
      <c r="L129">
        <v>67</v>
      </c>
      <c r="M129">
        <v>71</v>
      </c>
      <c r="N129">
        <v>73</v>
      </c>
      <c r="O129">
        <v>76</v>
      </c>
      <c r="Q129">
        <v>287</v>
      </c>
      <c r="R129">
        <v>73.44</v>
      </c>
      <c r="S129">
        <v>73.05</v>
      </c>
      <c r="T129">
        <v>67.5</v>
      </c>
      <c r="U129">
        <v>71.94</v>
      </c>
      <c r="V129">
        <v>74.37</v>
      </c>
      <c r="W129">
        <v>76.42</v>
      </c>
      <c r="Y129">
        <v>72.56</v>
      </c>
      <c r="Z129">
        <v>3</v>
      </c>
      <c r="AA129">
        <v>8</v>
      </c>
      <c r="AB129">
        <v>15</v>
      </c>
      <c r="AC129">
        <v>40</v>
      </c>
      <c r="AE129">
        <v>1</v>
      </c>
      <c r="AF129">
        <v>4</v>
      </c>
      <c r="AG129">
        <v>7</v>
      </c>
      <c r="AH129">
        <v>10</v>
      </c>
      <c r="AJ129">
        <v>40</v>
      </c>
    </row>
    <row r="130" spans="1:36" x14ac:dyDescent="0.25">
      <c r="A130" s="3" t="str">
        <f t="shared" ref="A130:A193" si="2">IF(J130="","",CONCATENATE(J130," ",I130))</f>
        <v>Shaurya Binu</v>
      </c>
      <c r="B130" s="4">
        <v>45732</v>
      </c>
      <c r="C130" t="s">
        <v>1498</v>
      </c>
      <c r="D130" t="s">
        <v>1499</v>
      </c>
      <c r="E130" t="s">
        <v>1500</v>
      </c>
      <c r="F130" t="s">
        <v>1501</v>
      </c>
      <c r="G130" t="s">
        <v>1502</v>
      </c>
      <c r="I130" t="s">
        <v>1589</v>
      </c>
      <c r="J130" t="s">
        <v>1590</v>
      </c>
      <c r="K130">
        <v>46</v>
      </c>
      <c r="L130">
        <v>73</v>
      </c>
      <c r="M130">
        <v>71</v>
      </c>
      <c r="N130">
        <v>72</v>
      </c>
      <c r="O130">
        <v>72</v>
      </c>
      <c r="Q130">
        <v>288</v>
      </c>
      <c r="R130">
        <v>73.44</v>
      </c>
      <c r="S130">
        <v>73.05</v>
      </c>
      <c r="T130">
        <v>73.5</v>
      </c>
      <c r="U130">
        <v>71.94</v>
      </c>
      <c r="V130">
        <v>73.37</v>
      </c>
      <c r="W130">
        <v>72.42</v>
      </c>
      <c r="Y130">
        <v>72.81</v>
      </c>
      <c r="Z130">
        <v>76</v>
      </c>
      <c r="AA130">
        <v>55</v>
      </c>
      <c r="AB130">
        <v>56</v>
      </c>
      <c r="AC130">
        <v>46</v>
      </c>
      <c r="AE130">
        <v>7</v>
      </c>
      <c r="AF130">
        <v>10</v>
      </c>
      <c r="AG130">
        <v>12</v>
      </c>
      <c r="AH130">
        <v>11</v>
      </c>
      <c r="AJ130">
        <v>46</v>
      </c>
    </row>
    <row r="131" spans="1:36" x14ac:dyDescent="0.25">
      <c r="A131" s="3" t="str">
        <f t="shared" si="2"/>
        <v>Yashas Chandra</v>
      </c>
      <c r="B131" s="4">
        <v>45732</v>
      </c>
      <c r="C131" t="s">
        <v>1498</v>
      </c>
      <c r="D131" t="s">
        <v>1499</v>
      </c>
      <c r="E131" t="s">
        <v>1500</v>
      </c>
      <c r="F131" t="s">
        <v>1501</v>
      </c>
      <c r="G131" t="s">
        <v>1502</v>
      </c>
      <c r="I131" t="s">
        <v>1591</v>
      </c>
      <c r="J131" t="s">
        <v>1592</v>
      </c>
      <c r="K131">
        <v>46</v>
      </c>
      <c r="L131">
        <v>75</v>
      </c>
      <c r="M131">
        <v>69</v>
      </c>
      <c r="N131">
        <v>70</v>
      </c>
      <c r="O131">
        <v>74</v>
      </c>
      <c r="Q131">
        <v>288</v>
      </c>
      <c r="R131">
        <v>73.44</v>
      </c>
      <c r="S131">
        <v>73.05</v>
      </c>
      <c r="T131">
        <v>75.5</v>
      </c>
      <c r="U131">
        <v>69.94</v>
      </c>
      <c r="V131">
        <v>71.37</v>
      </c>
      <c r="W131">
        <v>74.42</v>
      </c>
      <c r="Y131">
        <v>72.81</v>
      </c>
      <c r="Z131">
        <v>109</v>
      </c>
      <c r="AA131">
        <v>55</v>
      </c>
      <c r="AB131">
        <v>41</v>
      </c>
      <c r="AC131">
        <v>46</v>
      </c>
      <c r="AE131">
        <v>9</v>
      </c>
      <c r="AF131">
        <v>10</v>
      </c>
      <c r="AG131">
        <v>10</v>
      </c>
      <c r="AH131">
        <v>11</v>
      </c>
      <c r="AJ131">
        <v>46</v>
      </c>
    </row>
    <row r="132" spans="1:36" x14ac:dyDescent="0.25">
      <c r="A132" s="3" t="str">
        <f t="shared" si="2"/>
        <v>Christian Jacobsen</v>
      </c>
      <c r="B132" s="4">
        <v>45732</v>
      </c>
      <c r="C132" t="s">
        <v>1498</v>
      </c>
      <c r="D132" t="s">
        <v>1499</v>
      </c>
      <c r="E132" t="s">
        <v>1500</v>
      </c>
      <c r="F132" t="s">
        <v>1501</v>
      </c>
      <c r="G132" t="s">
        <v>1502</v>
      </c>
      <c r="I132" t="s">
        <v>1593</v>
      </c>
      <c r="J132" t="s">
        <v>1594</v>
      </c>
      <c r="K132">
        <v>46</v>
      </c>
      <c r="L132">
        <v>73</v>
      </c>
      <c r="M132">
        <v>68</v>
      </c>
      <c r="N132">
        <v>73</v>
      </c>
      <c r="O132">
        <v>74</v>
      </c>
      <c r="Q132">
        <v>288</v>
      </c>
      <c r="R132">
        <v>73.44</v>
      </c>
      <c r="S132">
        <v>73.05</v>
      </c>
      <c r="T132">
        <v>73.5</v>
      </c>
      <c r="U132">
        <v>68.94</v>
      </c>
      <c r="V132">
        <v>74.37</v>
      </c>
      <c r="W132">
        <v>74.42</v>
      </c>
      <c r="Y132">
        <v>72.81</v>
      </c>
      <c r="Z132">
        <v>76</v>
      </c>
      <c r="AA132">
        <v>20</v>
      </c>
      <c r="AB132">
        <v>41</v>
      </c>
      <c r="AC132">
        <v>46</v>
      </c>
      <c r="AE132">
        <v>7</v>
      </c>
      <c r="AF132">
        <v>7</v>
      </c>
      <c r="AG132">
        <v>10</v>
      </c>
      <c r="AH132">
        <v>11</v>
      </c>
      <c r="AJ132">
        <v>46</v>
      </c>
    </row>
    <row r="133" spans="1:36" x14ac:dyDescent="0.25">
      <c r="A133" s="3" t="str">
        <f t="shared" si="2"/>
        <v>Abhinav Lohan</v>
      </c>
      <c r="B133" s="4">
        <v>45732</v>
      </c>
      <c r="C133" t="s">
        <v>1498</v>
      </c>
      <c r="D133" t="s">
        <v>1499</v>
      </c>
      <c r="E133" t="s">
        <v>1500</v>
      </c>
      <c r="F133" t="s">
        <v>1501</v>
      </c>
      <c r="G133" t="s">
        <v>1502</v>
      </c>
      <c r="I133" t="s">
        <v>1595</v>
      </c>
      <c r="J133" t="s">
        <v>1596</v>
      </c>
      <c r="K133">
        <v>46</v>
      </c>
      <c r="L133">
        <v>72</v>
      </c>
      <c r="M133">
        <v>71</v>
      </c>
      <c r="N133">
        <v>72</v>
      </c>
      <c r="O133">
        <v>73</v>
      </c>
      <c r="Q133">
        <v>288</v>
      </c>
      <c r="R133">
        <v>73.44</v>
      </c>
      <c r="S133">
        <v>73.05</v>
      </c>
      <c r="T133">
        <v>72.5</v>
      </c>
      <c r="U133">
        <v>71.94</v>
      </c>
      <c r="V133">
        <v>73.37</v>
      </c>
      <c r="W133">
        <v>73.42</v>
      </c>
      <c r="Y133">
        <v>72.81</v>
      </c>
      <c r="Z133">
        <v>54</v>
      </c>
      <c r="AA133">
        <v>41</v>
      </c>
      <c r="AB133">
        <v>45</v>
      </c>
      <c r="AC133">
        <v>46</v>
      </c>
      <c r="AE133">
        <v>6</v>
      </c>
      <c r="AF133">
        <v>9</v>
      </c>
      <c r="AG133">
        <v>11</v>
      </c>
      <c r="AH133">
        <v>11</v>
      </c>
      <c r="AJ133">
        <v>46</v>
      </c>
    </row>
    <row r="134" spans="1:36" x14ac:dyDescent="0.25">
      <c r="A134" s="3" t="str">
        <f t="shared" si="2"/>
        <v>Alex Maguire</v>
      </c>
      <c r="B134" s="4">
        <v>45732</v>
      </c>
      <c r="C134" t="s">
        <v>1498</v>
      </c>
      <c r="D134" t="s">
        <v>1499</v>
      </c>
      <c r="E134" t="s">
        <v>1500</v>
      </c>
      <c r="F134" t="s">
        <v>1501</v>
      </c>
      <c r="G134" t="s">
        <v>1502</v>
      </c>
      <c r="I134" t="s">
        <v>1597</v>
      </c>
      <c r="J134" t="s">
        <v>1598</v>
      </c>
      <c r="K134">
        <v>46</v>
      </c>
      <c r="L134">
        <v>72</v>
      </c>
      <c r="M134">
        <v>72</v>
      </c>
      <c r="N134">
        <v>73</v>
      </c>
      <c r="O134">
        <v>71</v>
      </c>
      <c r="Q134">
        <v>288</v>
      </c>
      <c r="R134">
        <v>73.44</v>
      </c>
      <c r="S134">
        <v>73.05</v>
      </c>
      <c r="T134">
        <v>72.5</v>
      </c>
      <c r="U134">
        <v>72.94</v>
      </c>
      <c r="V134">
        <v>74.37</v>
      </c>
      <c r="W134">
        <v>71.42</v>
      </c>
      <c r="Y134">
        <v>72.81</v>
      </c>
      <c r="Z134">
        <v>54</v>
      </c>
      <c r="AA134">
        <v>55</v>
      </c>
      <c r="AB134">
        <v>59</v>
      </c>
      <c r="AC134">
        <v>46</v>
      </c>
      <c r="AE134">
        <v>6</v>
      </c>
      <c r="AF134">
        <v>10</v>
      </c>
      <c r="AG134">
        <v>13</v>
      </c>
      <c r="AH134">
        <v>11</v>
      </c>
      <c r="AJ134">
        <v>46</v>
      </c>
    </row>
    <row r="135" spans="1:36" x14ac:dyDescent="0.25">
      <c r="A135" s="3" t="str">
        <f t="shared" si="2"/>
        <v>Lucas Vacarisas</v>
      </c>
      <c r="B135" s="4">
        <v>45732</v>
      </c>
      <c r="C135" t="s">
        <v>1498</v>
      </c>
      <c r="D135" t="s">
        <v>1499</v>
      </c>
      <c r="E135" t="s">
        <v>1500</v>
      </c>
      <c r="F135" t="s">
        <v>1501</v>
      </c>
      <c r="G135" t="s">
        <v>1502</v>
      </c>
      <c r="I135" t="s">
        <v>1599</v>
      </c>
      <c r="J135" t="s">
        <v>1423</v>
      </c>
      <c r="K135">
        <v>46</v>
      </c>
      <c r="L135">
        <v>72</v>
      </c>
      <c r="M135">
        <v>69</v>
      </c>
      <c r="N135">
        <v>75</v>
      </c>
      <c r="O135">
        <v>72</v>
      </c>
      <c r="Q135">
        <v>288</v>
      </c>
      <c r="R135">
        <v>73.44</v>
      </c>
      <c r="S135">
        <v>73.05</v>
      </c>
      <c r="T135">
        <v>72.5</v>
      </c>
      <c r="U135">
        <v>69.94</v>
      </c>
      <c r="V135">
        <v>76.37</v>
      </c>
      <c r="W135">
        <v>72.42</v>
      </c>
      <c r="Y135">
        <v>72.81</v>
      </c>
      <c r="Z135">
        <v>54</v>
      </c>
      <c r="AA135">
        <v>20</v>
      </c>
      <c r="AB135">
        <v>56</v>
      </c>
      <c r="AC135">
        <v>46</v>
      </c>
      <c r="AE135">
        <v>6</v>
      </c>
      <c r="AF135">
        <v>7</v>
      </c>
      <c r="AG135">
        <v>12</v>
      </c>
      <c r="AH135">
        <v>11</v>
      </c>
      <c r="AJ135">
        <v>46</v>
      </c>
    </row>
    <row r="136" spans="1:36" x14ac:dyDescent="0.25">
      <c r="A136" s="3" t="str">
        <f t="shared" si="2"/>
        <v>Sebastien Gros</v>
      </c>
      <c r="B136" s="4">
        <v>45732</v>
      </c>
      <c r="C136" t="s">
        <v>1498</v>
      </c>
      <c r="D136" t="s">
        <v>1499</v>
      </c>
      <c r="E136" t="s">
        <v>1500</v>
      </c>
      <c r="F136" t="s">
        <v>1501</v>
      </c>
      <c r="G136" t="s">
        <v>1502</v>
      </c>
      <c r="I136" t="s">
        <v>1600</v>
      </c>
      <c r="J136" t="s">
        <v>1601</v>
      </c>
      <c r="K136">
        <v>52</v>
      </c>
      <c r="L136">
        <v>72</v>
      </c>
      <c r="M136">
        <v>70</v>
      </c>
      <c r="N136">
        <v>73</v>
      </c>
      <c r="O136">
        <v>74</v>
      </c>
      <c r="Q136">
        <v>289</v>
      </c>
      <c r="R136">
        <v>73.44</v>
      </c>
      <c r="S136">
        <v>73.05</v>
      </c>
      <c r="T136">
        <v>72.5</v>
      </c>
      <c r="U136">
        <v>70.94</v>
      </c>
      <c r="V136">
        <v>74.37</v>
      </c>
      <c r="W136">
        <v>74.42</v>
      </c>
      <c r="Y136">
        <v>73.06</v>
      </c>
      <c r="Z136">
        <v>54</v>
      </c>
      <c r="AA136">
        <v>30</v>
      </c>
      <c r="AB136">
        <v>45</v>
      </c>
      <c r="AC136">
        <v>52</v>
      </c>
      <c r="AE136">
        <v>6</v>
      </c>
      <c r="AF136">
        <v>8</v>
      </c>
      <c r="AG136">
        <v>11</v>
      </c>
      <c r="AH136">
        <v>12</v>
      </c>
      <c r="AJ136">
        <v>52</v>
      </c>
    </row>
    <row r="137" spans="1:36" x14ac:dyDescent="0.25">
      <c r="A137" s="3" t="str">
        <f t="shared" si="2"/>
        <v>Karandeep Kochhar</v>
      </c>
      <c r="B137" s="4">
        <v>45732</v>
      </c>
      <c r="C137" t="s">
        <v>1498</v>
      </c>
      <c r="D137" t="s">
        <v>1499</v>
      </c>
      <c r="E137" t="s">
        <v>1500</v>
      </c>
      <c r="F137" t="s">
        <v>1501</v>
      </c>
      <c r="G137" t="s">
        <v>1502</v>
      </c>
      <c r="I137" t="s">
        <v>1602</v>
      </c>
      <c r="J137" t="s">
        <v>1603</v>
      </c>
      <c r="K137">
        <v>52</v>
      </c>
      <c r="L137">
        <v>71</v>
      </c>
      <c r="M137">
        <v>72</v>
      </c>
      <c r="N137">
        <v>72</v>
      </c>
      <c r="O137">
        <v>74</v>
      </c>
      <c r="Q137">
        <v>289</v>
      </c>
      <c r="R137">
        <v>73.44</v>
      </c>
      <c r="S137">
        <v>73.05</v>
      </c>
      <c r="T137">
        <v>71.5</v>
      </c>
      <c r="U137">
        <v>72.94</v>
      </c>
      <c r="V137">
        <v>73.37</v>
      </c>
      <c r="W137">
        <v>74.42</v>
      </c>
      <c r="Y137">
        <v>73.06</v>
      </c>
      <c r="Z137">
        <v>36</v>
      </c>
      <c r="AA137">
        <v>41</v>
      </c>
      <c r="AB137">
        <v>45</v>
      </c>
      <c r="AC137">
        <v>52</v>
      </c>
      <c r="AE137">
        <v>5</v>
      </c>
      <c r="AF137">
        <v>9</v>
      </c>
      <c r="AG137">
        <v>11</v>
      </c>
      <c r="AH137">
        <v>12</v>
      </c>
      <c r="AJ137">
        <v>52</v>
      </c>
    </row>
    <row r="138" spans="1:36" x14ac:dyDescent="0.25">
      <c r="A138" s="3" t="str">
        <f t="shared" si="2"/>
        <v>Jamie Rutherford</v>
      </c>
      <c r="B138" s="4">
        <v>45732</v>
      </c>
      <c r="C138" t="s">
        <v>1498</v>
      </c>
      <c r="D138" t="s">
        <v>1499</v>
      </c>
      <c r="E138" t="s">
        <v>1500</v>
      </c>
      <c r="F138" t="s">
        <v>1501</v>
      </c>
      <c r="G138" t="s">
        <v>1502</v>
      </c>
      <c r="I138" t="s">
        <v>1604</v>
      </c>
      <c r="J138" t="s">
        <v>1605</v>
      </c>
      <c r="K138">
        <v>52</v>
      </c>
      <c r="L138">
        <v>73</v>
      </c>
      <c r="M138">
        <v>71</v>
      </c>
      <c r="N138">
        <v>74</v>
      </c>
      <c r="O138">
        <v>71</v>
      </c>
      <c r="Q138">
        <v>289</v>
      </c>
      <c r="R138">
        <v>73.44</v>
      </c>
      <c r="S138">
        <v>73.05</v>
      </c>
      <c r="T138">
        <v>73.5</v>
      </c>
      <c r="U138">
        <v>71.94</v>
      </c>
      <c r="V138">
        <v>75.37</v>
      </c>
      <c r="W138">
        <v>71.42</v>
      </c>
      <c r="Y138">
        <v>73.06</v>
      </c>
      <c r="Z138">
        <v>76</v>
      </c>
      <c r="AA138">
        <v>55</v>
      </c>
      <c r="AB138">
        <v>62</v>
      </c>
      <c r="AC138">
        <v>52</v>
      </c>
      <c r="AE138">
        <v>7</v>
      </c>
      <c r="AF138">
        <v>10</v>
      </c>
      <c r="AG138">
        <v>14</v>
      </c>
      <c r="AH138">
        <v>12</v>
      </c>
      <c r="AJ138">
        <v>52</v>
      </c>
    </row>
    <row r="139" spans="1:36" x14ac:dyDescent="0.25">
      <c r="A139" s="3" t="str">
        <f t="shared" si="2"/>
        <v>Kartik Sharma</v>
      </c>
      <c r="B139" s="4">
        <v>45732</v>
      </c>
      <c r="C139" t="s">
        <v>1498</v>
      </c>
      <c r="D139" t="s">
        <v>1499</v>
      </c>
      <c r="E139" t="s">
        <v>1500</v>
      </c>
      <c r="F139" t="s">
        <v>1501</v>
      </c>
      <c r="G139" t="s">
        <v>1502</v>
      </c>
      <c r="I139" t="s">
        <v>1606</v>
      </c>
      <c r="J139" t="s">
        <v>1607</v>
      </c>
      <c r="K139">
        <v>52</v>
      </c>
      <c r="L139">
        <v>71</v>
      </c>
      <c r="M139">
        <v>72</v>
      </c>
      <c r="N139">
        <v>70</v>
      </c>
      <c r="O139">
        <v>76</v>
      </c>
      <c r="Q139">
        <v>289</v>
      </c>
      <c r="R139">
        <v>73.44</v>
      </c>
      <c r="S139">
        <v>73.05</v>
      </c>
      <c r="T139">
        <v>71.5</v>
      </c>
      <c r="U139">
        <v>72.94</v>
      </c>
      <c r="V139">
        <v>71.37</v>
      </c>
      <c r="W139">
        <v>76.42</v>
      </c>
      <c r="Y139">
        <v>73.06</v>
      </c>
      <c r="Z139">
        <v>36</v>
      </c>
      <c r="AA139">
        <v>41</v>
      </c>
      <c r="AB139">
        <v>29</v>
      </c>
      <c r="AC139">
        <v>52</v>
      </c>
      <c r="AE139">
        <v>5</v>
      </c>
      <c r="AF139">
        <v>9</v>
      </c>
      <c r="AG139">
        <v>9</v>
      </c>
      <c r="AH139">
        <v>12</v>
      </c>
      <c r="AJ139">
        <v>52</v>
      </c>
    </row>
    <row r="140" spans="1:36" x14ac:dyDescent="0.25">
      <c r="A140" s="3" t="str">
        <f t="shared" si="2"/>
        <v>Yuvraj Singh</v>
      </c>
      <c r="B140" s="4">
        <v>45732</v>
      </c>
      <c r="C140" t="s">
        <v>1498</v>
      </c>
      <c r="D140" t="s">
        <v>1499</v>
      </c>
      <c r="E140" t="s">
        <v>1500</v>
      </c>
      <c r="F140" t="s">
        <v>1501</v>
      </c>
      <c r="G140" t="s">
        <v>1502</v>
      </c>
      <c r="I140" t="s">
        <v>1554</v>
      </c>
      <c r="J140" t="s">
        <v>1608</v>
      </c>
      <c r="K140">
        <v>52</v>
      </c>
      <c r="L140">
        <v>71</v>
      </c>
      <c r="M140">
        <v>72</v>
      </c>
      <c r="N140">
        <v>72</v>
      </c>
      <c r="O140">
        <v>74</v>
      </c>
      <c r="Q140">
        <v>289</v>
      </c>
      <c r="R140">
        <v>73.44</v>
      </c>
      <c r="S140">
        <v>73.05</v>
      </c>
      <c r="T140">
        <v>71.5</v>
      </c>
      <c r="U140">
        <v>72.94</v>
      </c>
      <c r="V140">
        <v>73.37</v>
      </c>
      <c r="W140">
        <v>74.42</v>
      </c>
      <c r="Y140">
        <v>73.06</v>
      </c>
      <c r="Z140">
        <v>36</v>
      </c>
      <c r="AA140">
        <v>41</v>
      </c>
      <c r="AB140">
        <v>45</v>
      </c>
      <c r="AC140">
        <v>52</v>
      </c>
      <c r="AE140">
        <v>5</v>
      </c>
      <c r="AF140">
        <v>9</v>
      </c>
      <c r="AG140">
        <v>11</v>
      </c>
      <c r="AH140">
        <v>12</v>
      </c>
      <c r="AJ140">
        <v>52</v>
      </c>
    </row>
    <row r="141" spans="1:36" x14ac:dyDescent="0.25">
      <c r="A141" s="3" t="str">
        <f t="shared" si="2"/>
        <v>Nick Carlson</v>
      </c>
      <c r="B141" s="4">
        <v>45732</v>
      </c>
      <c r="C141" t="s">
        <v>1498</v>
      </c>
      <c r="D141" t="s">
        <v>1499</v>
      </c>
      <c r="E141" t="s">
        <v>1500</v>
      </c>
      <c r="F141" t="s">
        <v>1501</v>
      </c>
      <c r="G141" t="s">
        <v>1502</v>
      </c>
      <c r="I141" t="s">
        <v>1609</v>
      </c>
      <c r="J141" t="s">
        <v>1610</v>
      </c>
      <c r="K141">
        <v>57</v>
      </c>
      <c r="L141">
        <v>69</v>
      </c>
      <c r="M141">
        <v>72</v>
      </c>
      <c r="N141">
        <v>74</v>
      </c>
      <c r="O141">
        <v>75</v>
      </c>
      <c r="Q141">
        <v>290</v>
      </c>
      <c r="R141">
        <v>73.44</v>
      </c>
      <c r="S141">
        <v>73.05</v>
      </c>
      <c r="T141">
        <v>69.5</v>
      </c>
      <c r="U141">
        <v>72.94</v>
      </c>
      <c r="V141">
        <v>75.37</v>
      </c>
      <c r="W141">
        <v>75.42</v>
      </c>
      <c r="Y141">
        <v>73.31</v>
      </c>
      <c r="Z141">
        <v>9</v>
      </c>
      <c r="AA141">
        <v>20</v>
      </c>
      <c r="AB141">
        <v>45</v>
      </c>
      <c r="AC141">
        <v>57</v>
      </c>
      <c r="AE141">
        <v>3</v>
      </c>
      <c r="AF141">
        <v>7</v>
      </c>
      <c r="AG141">
        <v>11</v>
      </c>
      <c r="AH141">
        <v>13</v>
      </c>
      <c r="AJ141">
        <v>57</v>
      </c>
    </row>
    <row r="142" spans="1:36" x14ac:dyDescent="0.25">
      <c r="A142" s="3" t="str">
        <f t="shared" si="2"/>
        <v>Sam Jones</v>
      </c>
      <c r="B142" s="4">
        <v>45732</v>
      </c>
      <c r="C142" t="s">
        <v>1498</v>
      </c>
      <c r="D142" t="s">
        <v>1499</v>
      </c>
      <c r="E142" t="s">
        <v>1500</v>
      </c>
      <c r="F142" t="s">
        <v>1501</v>
      </c>
      <c r="G142" t="s">
        <v>1502</v>
      </c>
      <c r="I142" t="s">
        <v>1457</v>
      </c>
      <c r="J142" t="s">
        <v>1487</v>
      </c>
      <c r="K142">
        <v>57</v>
      </c>
      <c r="L142">
        <v>71</v>
      </c>
      <c r="M142">
        <v>72</v>
      </c>
      <c r="N142">
        <v>72</v>
      </c>
      <c r="O142">
        <v>75</v>
      </c>
      <c r="Q142">
        <v>290</v>
      </c>
      <c r="R142">
        <v>73.44</v>
      </c>
      <c r="S142">
        <v>73.05</v>
      </c>
      <c r="T142">
        <v>71.5</v>
      </c>
      <c r="U142">
        <v>72.94</v>
      </c>
      <c r="V142">
        <v>73.37</v>
      </c>
      <c r="W142">
        <v>75.42</v>
      </c>
      <c r="Y142">
        <v>73.31</v>
      </c>
      <c r="Z142">
        <v>36</v>
      </c>
      <c r="AA142">
        <v>41</v>
      </c>
      <c r="AB142">
        <v>45</v>
      </c>
      <c r="AC142">
        <v>57</v>
      </c>
      <c r="AE142">
        <v>5</v>
      </c>
      <c r="AF142">
        <v>9</v>
      </c>
      <c r="AG142">
        <v>11</v>
      </c>
      <c r="AH142">
        <v>13</v>
      </c>
      <c r="AJ142">
        <v>57</v>
      </c>
    </row>
    <row r="143" spans="1:36" x14ac:dyDescent="0.25">
      <c r="A143" s="3" t="str">
        <f t="shared" si="2"/>
        <v>Kshitij Naveed Kaul</v>
      </c>
      <c r="B143" s="4">
        <v>45732</v>
      </c>
      <c r="C143" t="s">
        <v>1498</v>
      </c>
      <c r="D143" t="s">
        <v>1499</v>
      </c>
      <c r="E143" t="s">
        <v>1500</v>
      </c>
      <c r="F143" t="s">
        <v>1501</v>
      </c>
      <c r="G143" t="s">
        <v>1502</v>
      </c>
      <c r="I143" t="s">
        <v>1611</v>
      </c>
      <c r="J143" t="s">
        <v>1612</v>
      </c>
      <c r="K143">
        <v>57</v>
      </c>
      <c r="L143">
        <v>71</v>
      </c>
      <c r="M143">
        <v>72</v>
      </c>
      <c r="N143">
        <v>75</v>
      </c>
      <c r="O143">
        <v>72</v>
      </c>
      <c r="Q143">
        <v>290</v>
      </c>
      <c r="R143">
        <v>73.44</v>
      </c>
      <c r="S143">
        <v>73.05</v>
      </c>
      <c r="T143">
        <v>71.5</v>
      </c>
      <c r="U143">
        <v>72.94</v>
      </c>
      <c r="V143">
        <v>76.37</v>
      </c>
      <c r="W143">
        <v>72.42</v>
      </c>
      <c r="Y143">
        <v>73.31</v>
      </c>
      <c r="Z143">
        <v>36</v>
      </c>
      <c r="AA143">
        <v>41</v>
      </c>
      <c r="AB143">
        <v>62</v>
      </c>
      <c r="AC143">
        <v>57</v>
      </c>
      <c r="AE143">
        <v>5</v>
      </c>
      <c r="AF143">
        <v>9</v>
      </c>
      <c r="AG143">
        <v>14</v>
      </c>
      <c r="AH143">
        <v>13</v>
      </c>
      <c r="AJ143">
        <v>57</v>
      </c>
    </row>
    <row r="144" spans="1:36" x14ac:dyDescent="0.25">
      <c r="A144" s="3" t="str">
        <f t="shared" si="2"/>
        <v>Mohammad Sanju</v>
      </c>
      <c r="B144" s="4">
        <v>45732</v>
      </c>
      <c r="C144" t="s">
        <v>1498</v>
      </c>
      <c r="D144" t="s">
        <v>1499</v>
      </c>
      <c r="E144" t="s">
        <v>1500</v>
      </c>
      <c r="F144" t="s">
        <v>1501</v>
      </c>
      <c r="G144" t="s">
        <v>1502</v>
      </c>
      <c r="I144" t="s">
        <v>1613</v>
      </c>
      <c r="J144" t="s">
        <v>1614</v>
      </c>
      <c r="K144">
        <v>57</v>
      </c>
      <c r="L144">
        <v>70</v>
      </c>
      <c r="M144">
        <v>73</v>
      </c>
      <c r="N144">
        <v>69</v>
      </c>
      <c r="O144">
        <v>78</v>
      </c>
      <c r="Q144">
        <v>290</v>
      </c>
      <c r="R144">
        <v>73.44</v>
      </c>
      <c r="S144">
        <v>73.05</v>
      </c>
      <c r="T144">
        <v>70.5</v>
      </c>
      <c r="U144">
        <v>73.94</v>
      </c>
      <c r="V144">
        <v>70.37</v>
      </c>
      <c r="W144">
        <v>78.42</v>
      </c>
      <c r="Y144">
        <v>73.31</v>
      </c>
      <c r="Z144">
        <v>22</v>
      </c>
      <c r="AA144">
        <v>41</v>
      </c>
      <c r="AB144">
        <v>24</v>
      </c>
      <c r="AC144">
        <v>57</v>
      </c>
      <c r="AE144">
        <v>4</v>
      </c>
      <c r="AF144">
        <v>9</v>
      </c>
      <c r="AG144">
        <v>8</v>
      </c>
      <c r="AH144">
        <v>13</v>
      </c>
      <c r="AJ144">
        <v>57</v>
      </c>
    </row>
    <row r="145" spans="1:36" x14ac:dyDescent="0.25">
      <c r="A145" s="3" t="str">
        <f t="shared" si="2"/>
        <v>Lars Van Meijel</v>
      </c>
      <c r="B145" s="4">
        <v>45732</v>
      </c>
      <c r="C145" t="s">
        <v>1498</v>
      </c>
      <c r="D145" t="s">
        <v>1499</v>
      </c>
      <c r="E145" t="s">
        <v>1500</v>
      </c>
      <c r="F145" t="s">
        <v>1501</v>
      </c>
      <c r="G145" t="s">
        <v>1502</v>
      </c>
      <c r="I145" t="s">
        <v>1615</v>
      </c>
      <c r="J145" t="s">
        <v>1616</v>
      </c>
      <c r="K145">
        <v>57</v>
      </c>
      <c r="L145">
        <v>68</v>
      </c>
      <c r="M145">
        <v>73</v>
      </c>
      <c r="N145">
        <v>77</v>
      </c>
      <c r="O145">
        <v>72</v>
      </c>
      <c r="Q145">
        <v>290</v>
      </c>
      <c r="R145">
        <v>73.44</v>
      </c>
      <c r="S145">
        <v>73.05</v>
      </c>
      <c r="T145">
        <v>68.5</v>
      </c>
      <c r="U145">
        <v>73.94</v>
      </c>
      <c r="V145">
        <v>78.37</v>
      </c>
      <c r="W145">
        <v>72.42</v>
      </c>
      <c r="Y145">
        <v>73.31</v>
      </c>
      <c r="Z145">
        <v>6</v>
      </c>
      <c r="AA145">
        <v>20</v>
      </c>
      <c r="AB145">
        <v>62</v>
      </c>
      <c r="AC145">
        <v>57</v>
      </c>
      <c r="AE145">
        <v>2</v>
      </c>
      <c r="AF145">
        <v>7</v>
      </c>
      <c r="AG145">
        <v>14</v>
      </c>
      <c r="AH145">
        <v>13</v>
      </c>
      <c r="AJ145">
        <v>57</v>
      </c>
    </row>
    <row r="146" spans="1:36" x14ac:dyDescent="0.25">
      <c r="A146" s="3" t="str">
        <f t="shared" si="2"/>
        <v>Ilirian Zalli</v>
      </c>
      <c r="B146" s="4">
        <v>45732</v>
      </c>
      <c r="C146" t="s">
        <v>1498</v>
      </c>
      <c r="D146" t="s">
        <v>1499</v>
      </c>
      <c r="E146" t="s">
        <v>1500</v>
      </c>
      <c r="F146" t="s">
        <v>1501</v>
      </c>
      <c r="G146" t="s">
        <v>1502</v>
      </c>
      <c r="I146" t="s">
        <v>1617</v>
      </c>
      <c r="J146" t="s">
        <v>1618</v>
      </c>
      <c r="K146">
        <v>57</v>
      </c>
      <c r="L146">
        <v>68</v>
      </c>
      <c r="M146">
        <v>70</v>
      </c>
      <c r="N146">
        <v>75</v>
      </c>
      <c r="O146">
        <v>77</v>
      </c>
      <c r="Q146">
        <v>290</v>
      </c>
      <c r="R146">
        <v>73.44</v>
      </c>
      <c r="S146">
        <v>73.05</v>
      </c>
      <c r="T146">
        <v>68.5</v>
      </c>
      <c r="U146">
        <v>70.94</v>
      </c>
      <c r="V146">
        <v>76.37</v>
      </c>
      <c r="W146">
        <v>77.42</v>
      </c>
      <c r="Y146">
        <v>73.31</v>
      </c>
      <c r="Z146">
        <v>6</v>
      </c>
      <c r="AA146">
        <v>8</v>
      </c>
      <c r="AB146">
        <v>29</v>
      </c>
      <c r="AC146">
        <v>57</v>
      </c>
      <c r="AE146">
        <v>2</v>
      </c>
      <c r="AF146">
        <v>4</v>
      </c>
      <c r="AG146">
        <v>9</v>
      </c>
      <c r="AH146">
        <v>13</v>
      </c>
      <c r="AJ146">
        <v>57</v>
      </c>
    </row>
    <row r="147" spans="1:36" x14ac:dyDescent="0.25">
      <c r="A147" s="3" t="str">
        <f t="shared" si="2"/>
        <v>James Ashfield</v>
      </c>
      <c r="B147" s="4">
        <v>45732</v>
      </c>
      <c r="C147" t="s">
        <v>1498</v>
      </c>
      <c r="D147" t="s">
        <v>1499</v>
      </c>
      <c r="E147" t="s">
        <v>1500</v>
      </c>
      <c r="F147" t="s">
        <v>1501</v>
      </c>
      <c r="G147" t="s">
        <v>1502</v>
      </c>
      <c r="I147" t="s">
        <v>1619</v>
      </c>
      <c r="J147" t="s">
        <v>1620</v>
      </c>
      <c r="K147">
        <v>63</v>
      </c>
      <c r="L147">
        <v>72</v>
      </c>
      <c r="M147">
        <v>72</v>
      </c>
      <c r="N147">
        <v>73</v>
      </c>
      <c r="O147">
        <v>74</v>
      </c>
      <c r="Q147">
        <v>291</v>
      </c>
      <c r="R147">
        <v>73.44</v>
      </c>
      <c r="S147">
        <v>73.05</v>
      </c>
      <c r="T147">
        <v>72.5</v>
      </c>
      <c r="U147">
        <v>72.94</v>
      </c>
      <c r="V147">
        <v>74.37</v>
      </c>
      <c r="W147">
        <v>74.42</v>
      </c>
      <c r="Y147">
        <v>73.56</v>
      </c>
      <c r="Z147">
        <v>54</v>
      </c>
      <c r="AA147">
        <v>55</v>
      </c>
      <c r="AB147">
        <v>59</v>
      </c>
      <c r="AC147">
        <v>63</v>
      </c>
      <c r="AE147">
        <v>6</v>
      </c>
      <c r="AF147">
        <v>10</v>
      </c>
      <c r="AG147">
        <v>13</v>
      </c>
      <c r="AH147">
        <v>14</v>
      </c>
      <c r="AJ147">
        <v>63</v>
      </c>
    </row>
    <row r="148" spans="1:36" x14ac:dyDescent="0.25">
      <c r="A148" s="3" t="str">
        <f t="shared" si="2"/>
        <v>Alfie Plant</v>
      </c>
      <c r="B148" s="4">
        <v>45732</v>
      </c>
      <c r="C148" t="s">
        <v>1498</v>
      </c>
      <c r="D148" t="s">
        <v>1499</v>
      </c>
      <c r="E148" t="s">
        <v>1500</v>
      </c>
      <c r="F148" t="s">
        <v>1501</v>
      </c>
      <c r="G148" t="s">
        <v>1502</v>
      </c>
      <c r="I148" t="s">
        <v>1621</v>
      </c>
      <c r="J148" t="s">
        <v>1622</v>
      </c>
      <c r="K148">
        <v>64</v>
      </c>
      <c r="L148">
        <v>69</v>
      </c>
      <c r="M148">
        <v>74</v>
      </c>
      <c r="N148">
        <v>73</v>
      </c>
      <c r="O148">
        <v>76</v>
      </c>
      <c r="Q148">
        <v>292</v>
      </c>
      <c r="R148">
        <v>73.44</v>
      </c>
      <c r="S148">
        <v>73.05</v>
      </c>
      <c r="T148">
        <v>69.5</v>
      </c>
      <c r="U148">
        <v>74.94</v>
      </c>
      <c r="V148">
        <v>74.37</v>
      </c>
      <c r="W148">
        <v>76.42</v>
      </c>
      <c r="Y148">
        <v>73.81</v>
      </c>
      <c r="Z148">
        <v>9</v>
      </c>
      <c r="AA148">
        <v>41</v>
      </c>
      <c r="AB148">
        <v>56</v>
      </c>
      <c r="AC148">
        <v>64</v>
      </c>
      <c r="AE148">
        <v>3</v>
      </c>
      <c r="AF148">
        <v>9</v>
      </c>
      <c r="AG148">
        <v>12</v>
      </c>
      <c r="AH148">
        <v>15</v>
      </c>
      <c r="AJ148">
        <v>64</v>
      </c>
    </row>
    <row r="149" spans="1:36" x14ac:dyDescent="0.25">
      <c r="A149" s="3" t="str">
        <f t="shared" si="2"/>
        <v>Bastien Amat</v>
      </c>
      <c r="B149" s="4">
        <v>45732</v>
      </c>
      <c r="C149" t="s">
        <v>1498</v>
      </c>
      <c r="D149" t="s">
        <v>1499</v>
      </c>
      <c r="E149" t="s">
        <v>1500</v>
      </c>
      <c r="F149" t="s">
        <v>1501</v>
      </c>
      <c r="G149" t="s">
        <v>1502</v>
      </c>
      <c r="I149" t="s">
        <v>1623</v>
      </c>
      <c r="J149" t="s">
        <v>1624</v>
      </c>
      <c r="K149">
        <v>65</v>
      </c>
      <c r="L149">
        <v>70</v>
      </c>
      <c r="M149">
        <v>74</v>
      </c>
      <c r="N149">
        <v>76</v>
      </c>
      <c r="O149">
        <v>73</v>
      </c>
      <c r="Q149">
        <v>293</v>
      </c>
      <c r="R149">
        <v>73.44</v>
      </c>
      <c r="S149">
        <v>73.05</v>
      </c>
      <c r="T149">
        <v>70.5</v>
      </c>
      <c r="U149">
        <v>74.94</v>
      </c>
      <c r="V149">
        <v>77.37</v>
      </c>
      <c r="W149">
        <v>73.42</v>
      </c>
      <c r="Y149">
        <v>74.06</v>
      </c>
      <c r="Z149">
        <v>22</v>
      </c>
      <c r="AA149">
        <v>55</v>
      </c>
      <c r="AB149">
        <v>69</v>
      </c>
      <c r="AC149">
        <v>65</v>
      </c>
      <c r="AE149">
        <v>4</v>
      </c>
      <c r="AF149">
        <v>10</v>
      </c>
      <c r="AG149">
        <v>16</v>
      </c>
      <c r="AH149">
        <v>16</v>
      </c>
      <c r="AJ149">
        <v>65</v>
      </c>
    </row>
    <row r="150" spans="1:36" x14ac:dyDescent="0.25">
      <c r="A150" s="3" t="str">
        <f t="shared" si="2"/>
        <v>Daniel Young</v>
      </c>
      <c r="B150" s="4">
        <v>45732</v>
      </c>
      <c r="C150" t="s">
        <v>1498</v>
      </c>
      <c r="D150" t="s">
        <v>1499</v>
      </c>
      <c r="E150" t="s">
        <v>1500</v>
      </c>
      <c r="F150" t="s">
        <v>1501</v>
      </c>
      <c r="G150" t="s">
        <v>1502</v>
      </c>
      <c r="I150" t="s">
        <v>1625</v>
      </c>
      <c r="J150" t="s">
        <v>1626</v>
      </c>
      <c r="K150">
        <v>65</v>
      </c>
      <c r="L150">
        <v>74</v>
      </c>
      <c r="M150">
        <v>69</v>
      </c>
      <c r="N150">
        <v>78</v>
      </c>
      <c r="O150">
        <v>72</v>
      </c>
      <c r="Q150">
        <v>293</v>
      </c>
      <c r="R150">
        <v>73.44</v>
      </c>
      <c r="S150">
        <v>73.05</v>
      </c>
      <c r="T150">
        <v>74.5</v>
      </c>
      <c r="U150">
        <v>69.94</v>
      </c>
      <c r="V150">
        <v>79.37</v>
      </c>
      <c r="W150">
        <v>72.42</v>
      </c>
      <c r="Y150">
        <v>74.06</v>
      </c>
      <c r="Z150">
        <v>94</v>
      </c>
      <c r="AA150">
        <v>41</v>
      </c>
      <c r="AB150">
        <v>71</v>
      </c>
      <c r="AC150">
        <v>65</v>
      </c>
      <c r="AE150">
        <v>8</v>
      </c>
      <c r="AF150">
        <v>9</v>
      </c>
      <c r="AG150">
        <v>17</v>
      </c>
      <c r="AH150">
        <v>16</v>
      </c>
      <c r="AJ150">
        <v>65</v>
      </c>
    </row>
    <row r="151" spans="1:36" x14ac:dyDescent="0.25">
      <c r="A151" s="3" t="str">
        <f t="shared" si="2"/>
        <v>Herman Wibe Sekne</v>
      </c>
      <c r="B151" s="4">
        <v>45732</v>
      </c>
      <c r="C151" t="s">
        <v>1498</v>
      </c>
      <c r="D151" t="s">
        <v>1499</v>
      </c>
      <c r="E151" t="s">
        <v>1500</v>
      </c>
      <c r="F151" t="s">
        <v>1501</v>
      </c>
      <c r="G151" t="s">
        <v>1502</v>
      </c>
      <c r="I151" t="s">
        <v>1627</v>
      </c>
      <c r="J151" t="s">
        <v>1628</v>
      </c>
      <c r="K151">
        <v>67</v>
      </c>
      <c r="L151">
        <v>74</v>
      </c>
      <c r="M151">
        <v>70</v>
      </c>
      <c r="N151">
        <v>74</v>
      </c>
      <c r="O151">
        <v>76</v>
      </c>
      <c r="Q151">
        <v>294</v>
      </c>
      <c r="R151">
        <v>73.44</v>
      </c>
      <c r="S151">
        <v>73.05</v>
      </c>
      <c r="T151">
        <v>74.5</v>
      </c>
      <c r="U151">
        <v>70.94</v>
      </c>
      <c r="V151">
        <v>75.37</v>
      </c>
      <c r="W151">
        <v>76.42</v>
      </c>
      <c r="Y151">
        <v>74.31</v>
      </c>
      <c r="Z151">
        <v>94</v>
      </c>
      <c r="AA151">
        <v>55</v>
      </c>
      <c r="AB151">
        <v>62</v>
      </c>
      <c r="AC151">
        <v>67</v>
      </c>
      <c r="AE151">
        <v>8</v>
      </c>
      <c r="AF151">
        <v>10</v>
      </c>
      <c r="AG151">
        <v>14</v>
      </c>
      <c r="AH151">
        <v>17</v>
      </c>
      <c r="AJ151">
        <v>67</v>
      </c>
    </row>
    <row r="152" spans="1:36" x14ac:dyDescent="0.25">
      <c r="A152" s="3" t="str">
        <f t="shared" si="2"/>
        <v>Saptak Talwar</v>
      </c>
      <c r="B152" s="4">
        <v>45732</v>
      </c>
      <c r="C152" t="s">
        <v>1498</v>
      </c>
      <c r="D152" t="s">
        <v>1499</v>
      </c>
      <c r="E152" t="s">
        <v>1500</v>
      </c>
      <c r="F152" t="s">
        <v>1501</v>
      </c>
      <c r="G152" t="s">
        <v>1502</v>
      </c>
      <c r="I152" t="s">
        <v>1629</v>
      </c>
      <c r="J152" t="s">
        <v>1630</v>
      </c>
      <c r="K152">
        <v>67</v>
      </c>
      <c r="L152">
        <v>73</v>
      </c>
      <c r="M152">
        <v>71</v>
      </c>
      <c r="N152">
        <v>74</v>
      </c>
      <c r="O152">
        <v>76</v>
      </c>
      <c r="Q152">
        <v>294</v>
      </c>
      <c r="R152">
        <v>73.44</v>
      </c>
      <c r="S152">
        <v>73.05</v>
      </c>
      <c r="T152">
        <v>73.5</v>
      </c>
      <c r="U152">
        <v>71.94</v>
      </c>
      <c r="V152">
        <v>75.37</v>
      </c>
      <c r="W152">
        <v>76.42</v>
      </c>
      <c r="Y152">
        <v>74.31</v>
      </c>
      <c r="Z152">
        <v>76</v>
      </c>
      <c r="AA152">
        <v>55</v>
      </c>
      <c r="AB152">
        <v>62</v>
      </c>
      <c r="AC152">
        <v>67</v>
      </c>
      <c r="AE152">
        <v>7</v>
      </c>
      <c r="AF152">
        <v>10</v>
      </c>
      <c r="AG152">
        <v>14</v>
      </c>
      <c r="AH152">
        <v>17</v>
      </c>
      <c r="AJ152">
        <v>67</v>
      </c>
    </row>
    <row r="153" spans="1:36" x14ac:dyDescent="0.25">
      <c r="A153" s="3" t="str">
        <f t="shared" si="2"/>
        <v>N. Thangaraja</v>
      </c>
      <c r="B153" s="4">
        <v>45732</v>
      </c>
      <c r="C153" t="s">
        <v>1498</v>
      </c>
      <c r="D153" t="s">
        <v>1499</v>
      </c>
      <c r="E153" t="s">
        <v>1500</v>
      </c>
      <c r="F153" t="s">
        <v>1501</v>
      </c>
      <c r="G153" t="s">
        <v>1502</v>
      </c>
      <c r="I153" t="s">
        <v>1631</v>
      </c>
      <c r="J153" t="s">
        <v>1632</v>
      </c>
      <c r="K153">
        <v>67</v>
      </c>
      <c r="L153">
        <v>72</v>
      </c>
      <c r="M153">
        <v>72</v>
      </c>
      <c r="N153">
        <v>76</v>
      </c>
      <c r="O153">
        <v>74</v>
      </c>
      <c r="Q153">
        <v>294</v>
      </c>
      <c r="R153">
        <v>73.44</v>
      </c>
      <c r="S153">
        <v>73.05</v>
      </c>
      <c r="T153">
        <v>72.5</v>
      </c>
      <c r="U153">
        <v>72.94</v>
      </c>
      <c r="V153">
        <v>77.37</v>
      </c>
      <c r="W153">
        <v>74.42</v>
      </c>
      <c r="Y153">
        <v>74.31</v>
      </c>
      <c r="Z153">
        <v>54</v>
      </c>
      <c r="AA153">
        <v>55</v>
      </c>
      <c r="AB153">
        <v>69</v>
      </c>
      <c r="AC153">
        <v>67</v>
      </c>
      <c r="AE153">
        <v>6</v>
      </c>
      <c r="AF153">
        <v>10</v>
      </c>
      <c r="AG153">
        <v>16</v>
      </c>
      <c r="AH153">
        <v>17</v>
      </c>
      <c r="AJ153">
        <v>67</v>
      </c>
    </row>
    <row r="154" spans="1:36" x14ac:dyDescent="0.25">
      <c r="A154" s="3" t="str">
        <f t="shared" si="2"/>
        <v>Jamal Hossain</v>
      </c>
      <c r="B154" s="4">
        <v>45732</v>
      </c>
      <c r="C154" t="s">
        <v>1498</v>
      </c>
      <c r="D154" t="s">
        <v>1499</v>
      </c>
      <c r="E154" t="s">
        <v>1500</v>
      </c>
      <c r="F154" t="s">
        <v>1501</v>
      </c>
      <c r="G154" t="s">
        <v>1502</v>
      </c>
      <c r="I154" t="s">
        <v>1560</v>
      </c>
      <c r="J154" t="s">
        <v>1633</v>
      </c>
      <c r="K154">
        <v>70</v>
      </c>
      <c r="L154">
        <v>71</v>
      </c>
      <c r="M154">
        <v>73</v>
      </c>
      <c r="N154">
        <v>74</v>
      </c>
      <c r="O154">
        <v>77</v>
      </c>
      <c r="Q154">
        <v>295</v>
      </c>
      <c r="R154">
        <v>73.44</v>
      </c>
      <c r="S154">
        <v>73.05</v>
      </c>
      <c r="T154">
        <v>71.5</v>
      </c>
      <c r="U154">
        <v>73.94</v>
      </c>
      <c r="V154">
        <v>75.37</v>
      </c>
      <c r="W154">
        <v>77.42</v>
      </c>
      <c r="Y154">
        <v>74.56</v>
      </c>
      <c r="Z154">
        <v>36</v>
      </c>
      <c r="AA154">
        <v>55</v>
      </c>
      <c r="AB154">
        <v>62</v>
      </c>
      <c r="AC154">
        <v>70</v>
      </c>
      <c r="AE154">
        <v>5</v>
      </c>
      <c r="AF154">
        <v>10</v>
      </c>
      <c r="AG154">
        <v>14</v>
      </c>
      <c r="AH154">
        <v>18</v>
      </c>
      <c r="AJ154">
        <v>70</v>
      </c>
    </row>
    <row r="155" spans="1:36" x14ac:dyDescent="0.25">
      <c r="A155" s="3" t="str">
        <f t="shared" si="2"/>
        <v>Udayan Mane</v>
      </c>
      <c r="B155" s="4">
        <v>45732</v>
      </c>
      <c r="C155" t="s">
        <v>1498</v>
      </c>
      <c r="D155" t="s">
        <v>1499</v>
      </c>
      <c r="E155" t="s">
        <v>1500</v>
      </c>
      <c r="F155" t="s">
        <v>1501</v>
      </c>
      <c r="G155" t="s">
        <v>1502</v>
      </c>
      <c r="I155" t="s">
        <v>1634</v>
      </c>
      <c r="J155" t="s">
        <v>1635</v>
      </c>
      <c r="K155">
        <v>71</v>
      </c>
      <c r="L155">
        <v>73</v>
      </c>
      <c r="M155">
        <v>69</v>
      </c>
      <c r="N155">
        <v>76</v>
      </c>
      <c r="O155">
        <v>79</v>
      </c>
      <c r="Q155">
        <v>297</v>
      </c>
      <c r="R155">
        <v>73.44</v>
      </c>
      <c r="S155">
        <v>73.05</v>
      </c>
      <c r="T155">
        <v>73.5</v>
      </c>
      <c r="U155">
        <v>69.94</v>
      </c>
      <c r="V155">
        <v>77.37</v>
      </c>
      <c r="W155">
        <v>79.42</v>
      </c>
      <c r="Y155">
        <v>75.06</v>
      </c>
      <c r="Z155">
        <v>76</v>
      </c>
      <c r="AA155">
        <v>30</v>
      </c>
      <c r="AB155">
        <v>62</v>
      </c>
      <c r="AC155">
        <v>71</v>
      </c>
      <c r="AE155">
        <v>7</v>
      </c>
      <c r="AF155">
        <v>8</v>
      </c>
      <c r="AG155">
        <v>14</v>
      </c>
      <c r="AH155">
        <v>20</v>
      </c>
      <c r="AJ155">
        <v>71</v>
      </c>
    </row>
    <row r="156" spans="1:36" x14ac:dyDescent="0.25">
      <c r="A156" s="3" t="str">
        <f t="shared" si="2"/>
        <v>Syed Saqib Ahmed</v>
      </c>
      <c r="B156" s="4">
        <v>45732</v>
      </c>
      <c r="C156" t="s">
        <v>1498</v>
      </c>
      <c r="D156" t="s">
        <v>1499</v>
      </c>
      <c r="E156" t="s">
        <v>1500</v>
      </c>
      <c r="F156" t="s">
        <v>1501</v>
      </c>
      <c r="G156" t="s">
        <v>1502</v>
      </c>
      <c r="I156" t="s">
        <v>1636</v>
      </c>
      <c r="J156" t="s">
        <v>1637</v>
      </c>
      <c r="K156" t="s">
        <v>1638</v>
      </c>
      <c r="L156">
        <v>69</v>
      </c>
      <c r="M156">
        <v>76</v>
      </c>
      <c r="Q156">
        <v>145</v>
      </c>
      <c r="R156">
        <v>73.44</v>
      </c>
      <c r="S156">
        <v>73.05</v>
      </c>
      <c r="T156">
        <v>69.5</v>
      </c>
      <c r="U156">
        <v>76.94</v>
      </c>
      <c r="Y156">
        <v>73.22</v>
      </c>
      <c r="Z156">
        <v>9</v>
      </c>
      <c r="AA156">
        <v>72</v>
      </c>
      <c r="AE156">
        <v>3</v>
      </c>
      <c r="AF156">
        <v>11</v>
      </c>
      <c r="AJ156">
        <v>72</v>
      </c>
    </row>
    <row r="157" spans="1:36" x14ac:dyDescent="0.25">
      <c r="A157" s="3" t="str">
        <f t="shared" si="2"/>
        <v>Sachin Baisoya</v>
      </c>
      <c r="B157" s="4">
        <v>45732</v>
      </c>
      <c r="C157" t="s">
        <v>1498</v>
      </c>
      <c r="D157" t="s">
        <v>1499</v>
      </c>
      <c r="E157" t="s">
        <v>1500</v>
      </c>
      <c r="F157" t="s">
        <v>1501</v>
      </c>
      <c r="G157" t="s">
        <v>1502</v>
      </c>
      <c r="I157" t="s">
        <v>1639</v>
      </c>
      <c r="J157" t="s">
        <v>1640</v>
      </c>
      <c r="K157" t="s">
        <v>1638</v>
      </c>
      <c r="L157">
        <v>73</v>
      </c>
      <c r="M157">
        <v>72</v>
      </c>
      <c r="Q157">
        <v>145</v>
      </c>
      <c r="R157">
        <v>73.44</v>
      </c>
      <c r="S157">
        <v>73.05</v>
      </c>
      <c r="T157">
        <v>73.5</v>
      </c>
      <c r="U157">
        <v>72.94</v>
      </c>
      <c r="Y157">
        <v>73.22</v>
      </c>
      <c r="Z157">
        <v>76</v>
      </c>
      <c r="AA157">
        <v>72</v>
      </c>
      <c r="AE157">
        <v>7</v>
      </c>
      <c r="AF157">
        <v>11</v>
      </c>
      <c r="AJ157">
        <v>72</v>
      </c>
    </row>
    <row r="158" spans="1:36" x14ac:dyDescent="0.25">
      <c r="A158" s="3" t="str">
        <f t="shared" si="2"/>
        <v>Haydn Barron</v>
      </c>
      <c r="B158" s="4">
        <v>45732</v>
      </c>
      <c r="C158" t="s">
        <v>1498</v>
      </c>
      <c r="D158" t="s">
        <v>1499</v>
      </c>
      <c r="E158" t="s">
        <v>1500</v>
      </c>
      <c r="F158" t="s">
        <v>1501</v>
      </c>
      <c r="G158" t="s">
        <v>1502</v>
      </c>
      <c r="I158" t="s">
        <v>1641</v>
      </c>
      <c r="J158" t="s">
        <v>1642</v>
      </c>
      <c r="K158" t="s">
        <v>1638</v>
      </c>
      <c r="L158">
        <v>71</v>
      </c>
      <c r="M158">
        <v>74</v>
      </c>
      <c r="Q158">
        <v>145</v>
      </c>
      <c r="R158">
        <v>73.44</v>
      </c>
      <c r="S158">
        <v>73.05</v>
      </c>
      <c r="T158">
        <v>71.5</v>
      </c>
      <c r="U158">
        <v>74.94</v>
      </c>
      <c r="Y158">
        <v>73.22</v>
      </c>
      <c r="Z158">
        <v>36</v>
      </c>
      <c r="AA158">
        <v>72</v>
      </c>
      <c r="AE158">
        <v>5</v>
      </c>
      <c r="AF158">
        <v>11</v>
      </c>
      <c r="AJ158">
        <v>72</v>
      </c>
    </row>
    <row r="159" spans="1:36" x14ac:dyDescent="0.25">
      <c r="A159" s="3" t="str">
        <f t="shared" si="2"/>
        <v>Steven Brown</v>
      </c>
      <c r="B159" s="4">
        <v>45732</v>
      </c>
      <c r="C159" t="s">
        <v>1498</v>
      </c>
      <c r="D159" t="s">
        <v>1499</v>
      </c>
      <c r="E159" t="s">
        <v>1500</v>
      </c>
      <c r="F159" t="s">
        <v>1501</v>
      </c>
      <c r="G159" t="s">
        <v>1502</v>
      </c>
      <c r="I159" t="s">
        <v>1643</v>
      </c>
      <c r="J159" t="s">
        <v>1644</v>
      </c>
      <c r="K159" t="s">
        <v>1638</v>
      </c>
      <c r="L159">
        <v>73</v>
      </c>
      <c r="M159">
        <v>72</v>
      </c>
      <c r="Q159">
        <v>145</v>
      </c>
      <c r="R159">
        <v>73.44</v>
      </c>
      <c r="S159">
        <v>73.05</v>
      </c>
      <c r="T159">
        <v>73.5</v>
      </c>
      <c r="U159">
        <v>72.94</v>
      </c>
      <c r="Y159">
        <v>73.22</v>
      </c>
      <c r="Z159">
        <v>76</v>
      </c>
      <c r="AA159">
        <v>72</v>
      </c>
      <c r="AE159">
        <v>7</v>
      </c>
      <c r="AF159">
        <v>11</v>
      </c>
      <c r="AJ159">
        <v>72</v>
      </c>
    </row>
    <row r="160" spans="1:36" x14ac:dyDescent="0.25">
      <c r="A160" s="3" t="str">
        <f t="shared" si="2"/>
        <v>Matthew Cheung</v>
      </c>
      <c r="B160" s="4">
        <v>45732</v>
      </c>
      <c r="C160" t="s">
        <v>1498</v>
      </c>
      <c r="D160" t="s">
        <v>1499</v>
      </c>
      <c r="E160" t="s">
        <v>1500</v>
      </c>
      <c r="F160" t="s">
        <v>1501</v>
      </c>
      <c r="G160" t="s">
        <v>1502</v>
      </c>
      <c r="I160" t="s">
        <v>1645</v>
      </c>
      <c r="J160" t="s">
        <v>1371</v>
      </c>
      <c r="K160" t="s">
        <v>1638</v>
      </c>
      <c r="L160">
        <v>73</v>
      </c>
      <c r="M160">
        <v>72</v>
      </c>
      <c r="Q160">
        <v>145</v>
      </c>
      <c r="R160">
        <v>73.44</v>
      </c>
      <c r="S160">
        <v>73.05</v>
      </c>
      <c r="T160">
        <v>73.5</v>
      </c>
      <c r="U160">
        <v>72.94</v>
      </c>
      <c r="Y160">
        <v>73.22</v>
      </c>
      <c r="Z160">
        <v>76</v>
      </c>
      <c r="AA160">
        <v>72</v>
      </c>
      <c r="AE160">
        <v>7</v>
      </c>
      <c r="AF160">
        <v>11</v>
      </c>
      <c r="AJ160">
        <v>72</v>
      </c>
    </row>
    <row r="161" spans="1:36" x14ac:dyDescent="0.25">
      <c r="A161" s="3" t="str">
        <f t="shared" si="2"/>
        <v>Manu Gandas</v>
      </c>
      <c r="B161" s="4">
        <v>45732</v>
      </c>
      <c r="C161" t="s">
        <v>1498</v>
      </c>
      <c r="D161" t="s">
        <v>1499</v>
      </c>
      <c r="E161" t="s">
        <v>1500</v>
      </c>
      <c r="F161" t="s">
        <v>1501</v>
      </c>
      <c r="G161" t="s">
        <v>1502</v>
      </c>
      <c r="I161" t="s">
        <v>1646</v>
      </c>
      <c r="J161" t="s">
        <v>1647</v>
      </c>
      <c r="K161" t="s">
        <v>1638</v>
      </c>
      <c r="L161">
        <v>74</v>
      </c>
      <c r="M161">
        <v>71</v>
      </c>
      <c r="Q161">
        <v>145</v>
      </c>
      <c r="R161">
        <v>73.44</v>
      </c>
      <c r="S161">
        <v>73.05</v>
      </c>
      <c r="T161">
        <v>74.5</v>
      </c>
      <c r="U161">
        <v>71.94</v>
      </c>
      <c r="Y161">
        <v>73.22</v>
      </c>
      <c r="Z161">
        <v>94</v>
      </c>
      <c r="AA161">
        <v>72</v>
      </c>
      <c r="AE161">
        <v>8</v>
      </c>
      <c r="AF161">
        <v>11</v>
      </c>
      <c r="AJ161">
        <v>72</v>
      </c>
    </row>
    <row r="162" spans="1:36" x14ac:dyDescent="0.25">
      <c r="A162" s="3" t="str">
        <f t="shared" si="2"/>
        <v>Maxence Giboudot</v>
      </c>
      <c r="B162" s="4">
        <v>45732</v>
      </c>
      <c r="C162" t="s">
        <v>1498</v>
      </c>
      <c r="D162" t="s">
        <v>1499</v>
      </c>
      <c r="E162" t="s">
        <v>1500</v>
      </c>
      <c r="F162" t="s">
        <v>1501</v>
      </c>
      <c r="G162" t="s">
        <v>1502</v>
      </c>
      <c r="I162" t="s">
        <v>1648</v>
      </c>
      <c r="J162" t="s">
        <v>1649</v>
      </c>
      <c r="K162" t="s">
        <v>1638</v>
      </c>
      <c r="L162">
        <v>75</v>
      </c>
      <c r="M162">
        <v>70</v>
      </c>
      <c r="Q162">
        <v>145</v>
      </c>
      <c r="R162">
        <v>73.44</v>
      </c>
      <c r="S162">
        <v>73.05</v>
      </c>
      <c r="T162">
        <v>75.5</v>
      </c>
      <c r="U162">
        <v>70.94</v>
      </c>
      <c r="Y162">
        <v>73.22</v>
      </c>
      <c r="Z162">
        <v>109</v>
      </c>
      <c r="AA162">
        <v>72</v>
      </c>
      <c r="AE162">
        <v>9</v>
      </c>
      <c r="AF162">
        <v>11</v>
      </c>
      <c r="AJ162">
        <v>72</v>
      </c>
    </row>
    <row r="163" spans="1:36" x14ac:dyDescent="0.25">
      <c r="A163" s="3" t="str">
        <f t="shared" si="2"/>
        <v>Joshua Grenville-Wood</v>
      </c>
      <c r="B163" s="4">
        <v>45732</v>
      </c>
      <c r="C163" t="s">
        <v>1498</v>
      </c>
      <c r="D163" t="s">
        <v>1499</v>
      </c>
      <c r="E163" t="s">
        <v>1500</v>
      </c>
      <c r="F163" t="s">
        <v>1501</v>
      </c>
      <c r="G163" t="s">
        <v>1502</v>
      </c>
      <c r="I163" t="s">
        <v>1650</v>
      </c>
      <c r="J163" t="s">
        <v>1504</v>
      </c>
      <c r="K163" t="s">
        <v>1638</v>
      </c>
      <c r="L163">
        <v>70</v>
      </c>
      <c r="M163">
        <v>75</v>
      </c>
      <c r="Q163">
        <v>145</v>
      </c>
      <c r="R163">
        <v>73.44</v>
      </c>
      <c r="S163">
        <v>73.05</v>
      </c>
      <c r="T163">
        <v>70.5</v>
      </c>
      <c r="U163">
        <v>75.94</v>
      </c>
      <c r="Y163">
        <v>73.22</v>
      </c>
      <c r="Z163">
        <v>22</v>
      </c>
      <c r="AA163">
        <v>72</v>
      </c>
      <c r="AE163">
        <v>4</v>
      </c>
      <c r="AF163">
        <v>11</v>
      </c>
      <c r="AJ163">
        <v>72</v>
      </c>
    </row>
    <row r="164" spans="1:36" x14ac:dyDescent="0.25">
      <c r="A164" s="3" t="str">
        <f t="shared" si="2"/>
        <v>David Law</v>
      </c>
      <c r="B164" s="4">
        <v>45732</v>
      </c>
      <c r="C164" t="s">
        <v>1498</v>
      </c>
      <c r="D164" t="s">
        <v>1499</v>
      </c>
      <c r="E164" t="s">
        <v>1500</v>
      </c>
      <c r="F164" t="s">
        <v>1501</v>
      </c>
      <c r="G164" t="s">
        <v>1502</v>
      </c>
      <c r="I164" t="s">
        <v>1651</v>
      </c>
      <c r="J164" t="s">
        <v>1355</v>
      </c>
      <c r="K164" t="s">
        <v>1638</v>
      </c>
      <c r="L164">
        <v>69</v>
      </c>
      <c r="M164">
        <v>76</v>
      </c>
      <c r="Q164">
        <v>145</v>
      </c>
      <c r="R164">
        <v>73.44</v>
      </c>
      <c r="S164">
        <v>73.05</v>
      </c>
      <c r="T164">
        <v>69.5</v>
      </c>
      <c r="U164">
        <v>76.94</v>
      </c>
      <c r="Y164">
        <v>73.22</v>
      </c>
      <c r="Z164">
        <v>9</v>
      </c>
      <c r="AA164">
        <v>72</v>
      </c>
      <c r="AE164">
        <v>3</v>
      </c>
      <c r="AF164">
        <v>11</v>
      </c>
      <c r="AJ164">
        <v>72</v>
      </c>
    </row>
    <row r="165" spans="1:36" x14ac:dyDescent="0.25">
      <c r="A165" s="3" t="str">
        <f t="shared" si="2"/>
        <v>Matt Oshrine</v>
      </c>
      <c r="B165" s="4">
        <v>45732</v>
      </c>
      <c r="C165" t="s">
        <v>1498</v>
      </c>
      <c r="D165" t="s">
        <v>1499</v>
      </c>
      <c r="E165" t="s">
        <v>1500</v>
      </c>
      <c r="F165" t="s">
        <v>1501</v>
      </c>
      <c r="G165" t="s">
        <v>1502</v>
      </c>
      <c r="I165" t="s">
        <v>1652</v>
      </c>
      <c r="J165" t="s">
        <v>1458</v>
      </c>
      <c r="K165" t="s">
        <v>1638</v>
      </c>
      <c r="L165">
        <v>73</v>
      </c>
      <c r="M165">
        <v>72</v>
      </c>
      <c r="Q165">
        <v>145</v>
      </c>
      <c r="R165">
        <v>73.44</v>
      </c>
      <c r="S165">
        <v>73.05</v>
      </c>
      <c r="T165">
        <v>73.5</v>
      </c>
      <c r="U165">
        <v>72.94</v>
      </c>
      <c r="Y165">
        <v>73.22</v>
      </c>
      <c r="Z165">
        <v>76</v>
      </c>
      <c r="AA165">
        <v>72</v>
      </c>
      <c r="AE165">
        <v>7</v>
      </c>
      <c r="AF165">
        <v>11</v>
      </c>
      <c r="AJ165">
        <v>72</v>
      </c>
    </row>
    <row r="166" spans="1:36" x14ac:dyDescent="0.25">
      <c r="A166" s="3" t="str">
        <f t="shared" si="2"/>
        <v>Ben Stow</v>
      </c>
      <c r="B166" s="4">
        <v>45732</v>
      </c>
      <c r="C166" t="s">
        <v>1498</v>
      </c>
      <c r="D166" t="s">
        <v>1499</v>
      </c>
      <c r="E166" t="s">
        <v>1500</v>
      </c>
      <c r="F166" t="s">
        <v>1501</v>
      </c>
      <c r="G166" t="s">
        <v>1502</v>
      </c>
      <c r="I166" t="s">
        <v>1653</v>
      </c>
      <c r="J166" t="s">
        <v>1403</v>
      </c>
      <c r="K166" t="s">
        <v>1638</v>
      </c>
      <c r="L166">
        <v>75</v>
      </c>
      <c r="M166">
        <v>70</v>
      </c>
      <c r="Q166">
        <v>145</v>
      </c>
      <c r="R166">
        <v>73.44</v>
      </c>
      <c r="S166">
        <v>73.05</v>
      </c>
      <c r="T166">
        <v>75.5</v>
      </c>
      <c r="U166">
        <v>70.94</v>
      </c>
      <c r="Y166">
        <v>73.22</v>
      </c>
      <c r="Z166">
        <v>109</v>
      </c>
      <c r="AA166">
        <v>72</v>
      </c>
      <c r="AE166">
        <v>9</v>
      </c>
      <c r="AF166">
        <v>11</v>
      </c>
      <c r="AJ166">
        <v>72</v>
      </c>
    </row>
    <row r="167" spans="1:36" x14ac:dyDescent="0.25">
      <c r="A167" s="3" t="str">
        <f t="shared" si="2"/>
        <v>Vince Van Veen</v>
      </c>
      <c r="B167" s="4">
        <v>45732</v>
      </c>
      <c r="C167" t="s">
        <v>1498</v>
      </c>
      <c r="D167" t="s">
        <v>1499</v>
      </c>
      <c r="E167" t="s">
        <v>1500</v>
      </c>
      <c r="F167" t="s">
        <v>1501</v>
      </c>
      <c r="G167" t="s">
        <v>1502</v>
      </c>
      <c r="I167" t="s">
        <v>1654</v>
      </c>
      <c r="J167" t="s">
        <v>1655</v>
      </c>
      <c r="K167" t="s">
        <v>1638</v>
      </c>
      <c r="L167">
        <v>70</v>
      </c>
      <c r="M167">
        <v>75</v>
      </c>
      <c r="Q167">
        <v>145</v>
      </c>
      <c r="R167">
        <v>73.44</v>
      </c>
      <c r="S167">
        <v>73.05</v>
      </c>
      <c r="T167">
        <v>70.5</v>
      </c>
      <c r="U167">
        <v>75.94</v>
      </c>
      <c r="Y167">
        <v>73.22</v>
      </c>
      <c r="Z167">
        <v>22</v>
      </c>
      <c r="AA167">
        <v>72</v>
      </c>
      <c r="AE167">
        <v>4</v>
      </c>
      <c r="AF167">
        <v>11</v>
      </c>
      <c r="AJ167">
        <v>72</v>
      </c>
    </row>
    <row r="168" spans="1:36" x14ac:dyDescent="0.25">
      <c r="A168" s="3" t="str">
        <f t="shared" si="2"/>
        <v>Shankar Das</v>
      </c>
      <c r="B168" s="4">
        <v>45732</v>
      </c>
      <c r="C168" t="s">
        <v>1498</v>
      </c>
      <c r="D168" t="s">
        <v>1499</v>
      </c>
      <c r="E168" t="s">
        <v>1500</v>
      </c>
      <c r="F168" t="s">
        <v>1501</v>
      </c>
      <c r="G168" t="s">
        <v>1502</v>
      </c>
      <c r="I168" t="s">
        <v>1656</v>
      </c>
      <c r="J168" t="s">
        <v>1657</v>
      </c>
      <c r="K168" t="s">
        <v>1638</v>
      </c>
      <c r="L168">
        <v>73</v>
      </c>
      <c r="M168">
        <v>73</v>
      </c>
      <c r="Q168">
        <v>146</v>
      </c>
      <c r="R168">
        <v>73.44</v>
      </c>
      <c r="S168">
        <v>73.05</v>
      </c>
      <c r="T168">
        <v>73.5</v>
      </c>
      <c r="U168">
        <v>73.94</v>
      </c>
      <c r="Y168">
        <v>73.72</v>
      </c>
      <c r="Z168">
        <v>76</v>
      </c>
      <c r="AA168">
        <v>84</v>
      </c>
      <c r="AE168">
        <v>7</v>
      </c>
      <c r="AF168">
        <v>12</v>
      </c>
      <c r="AJ168">
        <v>84</v>
      </c>
    </row>
    <row r="169" spans="1:36" x14ac:dyDescent="0.25">
      <c r="A169" s="3" t="str">
        <f t="shared" si="2"/>
        <v>Will Enefer</v>
      </c>
      <c r="B169" s="4">
        <v>45732</v>
      </c>
      <c r="C169" t="s">
        <v>1498</v>
      </c>
      <c r="D169" t="s">
        <v>1499</v>
      </c>
      <c r="E169" t="s">
        <v>1500</v>
      </c>
      <c r="F169" t="s">
        <v>1501</v>
      </c>
      <c r="G169" t="s">
        <v>1502</v>
      </c>
      <c r="I169" t="s">
        <v>1658</v>
      </c>
      <c r="J169" t="s">
        <v>1573</v>
      </c>
      <c r="K169" t="s">
        <v>1638</v>
      </c>
      <c r="L169">
        <v>70</v>
      </c>
      <c r="M169">
        <v>76</v>
      </c>
      <c r="Q169">
        <v>146</v>
      </c>
      <c r="R169">
        <v>73.44</v>
      </c>
      <c r="S169">
        <v>73.05</v>
      </c>
      <c r="T169">
        <v>70.5</v>
      </c>
      <c r="U169">
        <v>76.94</v>
      </c>
      <c r="Y169">
        <v>73.72</v>
      </c>
      <c r="Z169">
        <v>22</v>
      </c>
      <c r="AA169">
        <v>84</v>
      </c>
      <c r="AE169">
        <v>4</v>
      </c>
      <c r="AF169">
        <v>12</v>
      </c>
      <c r="AJ169">
        <v>84</v>
      </c>
    </row>
    <row r="170" spans="1:36" x14ac:dyDescent="0.25">
      <c r="A170" s="3" t="str">
        <f t="shared" si="2"/>
        <v>Rahil Gangjee</v>
      </c>
      <c r="B170" s="4">
        <v>45732</v>
      </c>
      <c r="C170" t="s">
        <v>1498</v>
      </c>
      <c r="D170" t="s">
        <v>1499</v>
      </c>
      <c r="E170" t="s">
        <v>1500</v>
      </c>
      <c r="F170" t="s">
        <v>1501</v>
      </c>
      <c r="G170" t="s">
        <v>1502</v>
      </c>
      <c r="I170" t="s">
        <v>1659</v>
      </c>
      <c r="J170" t="s">
        <v>1660</v>
      </c>
      <c r="K170" t="s">
        <v>1638</v>
      </c>
      <c r="L170">
        <v>74</v>
      </c>
      <c r="M170">
        <v>72</v>
      </c>
      <c r="Q170">
        <v>146</v>
      </c>
      <c r="R170">
        <v>73.44</v>
      </c>
      <c r="S170">
        <v>73.05</v>
      </c>
      <c r="T170">
        <v>74.5</v>
      </c>
      <c r="U170">
        <v>72.94</v>
      </c>
      <c r="Y170">
        <v>73.72</v>
      </c>
      <c r="Z170">
        <v>94</v>
      </c>
      <c r="AA170">
        <v>84</v>
      </c>
      <c r="AE170">
        <v>8</v>
      </c>
      <c r="AF170">
        <v>12</v>
      </c>
      <c r="AJ170">
        <v>84</v>
      </c>
    </row>
    <row r="171" spans="1:36" x14ac:dyDescent="0.25">
      <c r="A171" s="3" t="str">
        <f t="shared" si="2"/>
        <v>Tapendra Ghai</v>
      </c>
      <c r="B171" s="4">
        <v>45732</v>
      </c>
      <c r="C171" t="s">
        <v>1498</v>
      </c>
      <c r="D171" t="s">
        <v>1499</v>
      </c>
      <c r="E171" t="s">
        <v>1500</v>
      </c>
      <c r="F171" t="s">
        <v>1501</v>
      </c>
      <c r="G171" t="s">
        <v>1502</v>
      </c>
      <c r="I171" t="s">
        <v>1661</v>
      </c>
      <c r="J171" t="s">
        <v>1662</v>
      </c>
      <c r="K171" t="s">
        <v>1638</v>
      </c>
      <c r="L171">
        <v>72</v>
      </c>
      <c r="M171">
        <v>74</v>
      </c>
      <c r="Q171">
        <v>146</v>
      </c>
      <c r="R171">
        <v>73.44</v>
      </c>
      <c r="S171">
        <v>73.05</v>
      </c>
      <c r="T171">
        <v>72.5</v>
      </c>
      <c r="U171">
        <v>74.94</v>
      </c>
      <c r="Y171">
        <v>73.72</v>
      </c>
      <c r="Z171">
        <v>54</v>
      </c>
      <c r="AA171">
        <v>84</v>
      </c>
      <c r="AE171">
        <v>6</v>
      </c>
      <c r="AF171">
        <v>12</v>
      </c>
      <c r="AJ171">
        <v>84</v>
      </c>
    </row>
    <row r="172" spans="1:36" x14ac:dyDescent="0.25">
      <c r="A172" s="3" t="str">
        <f t="shared" si="2"/>
        <v>Marc Hammer</v>
      </c>
      <c r="B172" s="4">
        <v>45732</v>
      </c>
      <c r="C172" t="s">
        <v>1498</v>
      </c>
      <c r="D172" t="s">
        <v>1499</v>
      </c>
      <c r="E172" t="s">
        <v>1500</v>
      </c>
      <c r="F172" t="s">
        <v>1501</v>
      </c>
      <c r="G172" t="s">
        <v>1502</v>
      </c>
      <c r="I172" t="s">
        <v>1663</v>
      </c>
      <c r="J172" t="s">
        <v>1491</v>
      </c>
      <c r="K172" t="s">
        <v>1638</v>
      </c>
      <c r="L172">
        <v>72</v>
      </c>
      <c r="M172">
        <v>74</v>
      </c>
      <c r="Q172">
        <v>146</v>
      </c>
      <c r="R172">
        <v>73.44</v>
      </c>
      <c r="S172">
        <v>73.05</v>
      </c>
      <c r="T172">
        <v>72.5</v>
      </c>
      <c r="U172">
        <v>74.94</v>
      </c>
      <c r="Y172">
        <v>73.72</v>
      </c>
      <c r="Z172">
        <v>54</v>
      </c>
      <c r="AA172">
        <v>84</v>
      </c>
      <c r="AE172">
        <v>6</v>
      </c>
      <c r="AF172">
        <v>12</v>
      </c>
      <c r="AJ172">
        <v>84</v>
      </c>
    </row>
    <row r="173" spans="1:36" x14ac:dyDescent="0.25">
      <c r="A173" s="3" t="str">
        <f t="shared" si="2"/>
        <v>Chase Hanna</v>
      </c>
      <c r="B173" s="4">
        <v>45732</v>
      </c>
      <c r="C173" t="s">
        <v>1498</v>
      </c>
      <c r="D173" t="s">
        <v>1499</v>
      </c>
      <c r="E173" t="s">
        <v>1500</v>
      </c>
      <c r="F173" t="s">
        <v>1501</v>
      </c>
      <c r="G173" t="s">
        <v>1502</v>
      </c>
      <c r="I173" t="s">
        <v>1664</v>
      </c>
      <c r="J173" t="s">
        <v>1665</v>
      </c>
      <c r="K173" t="s">
        <v>1638</v>
      </c>
      <c r="L173">
        <v>72</v>
      </c>
      <c r="M173">
        <v>74</v>
      </c>
      <c r="Q173">
        <v>146</v>
      </c>
      <c r="R173">
        <v>73.44</v>
      </c>
      <c r="S173">
        <v>73.05</v>
      </c>
      <c r="T173">
        <v>72.5</v>
      </c>
      <c r="U173">
        <v>74.94</v>
      </c>
      <c r="Y173">
        <v>73.72</v>
      </c>
      <c r="Z173">
        <v>54</v>
      </c>
      <c r="AA173">
        <v>84</v>
      </c>
      <c r="AE173">
        <v>6</v>
      </c>
      <c r="AF173">
        <v>12</v>
      </c>
      <c r="AJ173">
        <v>84</v>
      </c>
    </row>
    <row r="174" spans="1:36" x14ac:dyDescent="0.25">
      <c r="A174" s="3" t="str">
        <f t="shared" si="2"/>
        <v>Frank Kennedy</v>
      </c>
      <c r="B174" s="4">
        <v>45732</v>
      </c>
      <c r="C174" t="s">
        <v>1498</v>
      </c>
      <c r="D174" t="s">
        <v>1499</v>
      </c>
      <c r="E174" t="s">
        <v>1500</v>
      </c>
      <c r="F174" t="s">
        <v>1501</v>
      </c>
      <c r="G174" t="s">
        <v>1502</v>
      </c>
      <c r="I174" t="s">
        <v>1666</v>
      </c>
      <c r="J174" t="s">
        <v>1667</v>
      </c>
      <c r="K174" t="s">
        <v>1638</v>
      </c>
      <c r="L174">
        <v>72</v>
      </c>
      <c r="M174">
        <v>74</v>
      </c>
      <c r="Q174">
        <v>146</v>
      </c>
      <c r="R174">
        <v>73.44</v>
      </c>
      <c r="S174">
        <v>73.05</v>
      </c>
      <c r="T174">
        <v>72.5</v>
      </c>
      <c r="U174">
        <v>74.94</v>
      </c>
      <c r="Y174">
        <v>73.72</v>
      </c>
      <c r="Z174">
        <v>54</v>
      </c>
      <c r="AA174">
        <v>84</v>
      </c>
      <c r="AE174">
        <v>6</v>
      </c>
      <c r="AF174">
        <v>12</v>
      </c>
      <c r="AJ174">
        <v>84</v>
      </c>
    </row>
    <row r="175" spans="1:36" x14ac:dyDescent="0.25">
      <c r="A175" s="3" t="str">
        <f t="shared" si="2"/>
        <v>Nathan Legendre</v>
      </c>
      <c r="B175" s="4">
        <v>45732</v>
      </c>
      <c r="C175" t="s">
        <v>1498</v>
      </c>
      <c r="D175" t="s">
        <v>1499</v>
      </c>
      <c r="E175" t="s">
        <v>1500</v>
      </c>
      <c r="F175" t="s">
        <v>1501</v>
      </c>
      <c r="G175" t="s">
        <v>1502</v>
      </c>
      <c r="I175" t="s">
        <v>1668</v>
      </c>
      <c r="J175" t="s">
        <v>1669</v>
      </c>
      <c r="K175" t="s">
        <v>1638</v>
      </c>
      <c r="L175">
        <v>76</v>
      </c>
      <c r="M175">
        <v>70</v>
      </c>
      <c r="Q175">
        <v>146</v>
      </c>
      <c r="R175">
        <v>73.44</v>
      </c>
      <c r="S175">
        <v>73.05</v>
      </c>
      <c r="T175">
        <v>76.5</v>
      </c>
      <c r="U175">
        <v>70.94</v>
      </c>
      <c r="Y175">
        <v>73.72</v>
      </c>
      <c r="Z175">
        <v>128</v>
      </c>
      <c r="AA175">
        <v>84</v>
      </c>
      <c r="AE175">
        <v>10</v>
      </c>
      <c r="AF175">
        <v>12</v>
      </c>
      <c r="AJ175">
        <v>84</v>
      </c>
    </row>
    <row r="176" spans="1:36" x14ac:dyDescent="0.25">
      <c r="A176" s="3" t="str">
        <f t="shared" si="2"/>
        <v>Liam Nolan</v>
      </c>
      <c r="B176" s="4">
        <v>45732</v>
      </c>
      <c r="C176" t="s">
        <v>1498</v>
      </c>
      <c r="D176" t="s">
        <v>1499</v>
      </c>
      <c r="E176" t="s">
        <v>1500</v>
      </c>
      <c r="F176" t="s">
        <v>1501</v>
      </c>
      <c r="G176" t="s">
        <v>1502</v>
      </c>
      <c r="I176" t="s">
        <v>1670</v>
      </c>
      <c r="J176" t="s">
        <v>1671</v>
      </c>
      <c r="K176" t="s">
        <v>1638</v>
      </c>
      <c r="L176">
        <v>74</v>
      </c>
      <c r="M176">
        <v>72</v>
      </c>
      <c r="Q176">
        <v>146</v>
      </c>
      <c r="R176">
        <v>73.44</v>
      </c>
      <c r="S176">
        <v>73.05</v>
      </c>
      <c r="T176">
        <v>74.5</v>
      </c>
      <c r="U176">
        <v>72.94</v>
      </c>
      <c r="Y176">
        <v>73.72</v>
      </c>
      <c r="Z176">
        <v>94</v>
      </c>
      <c r="AA176">
        <v>84</v>
      </c>
      <c r="AE176">
        <v>8</v>
      </c>
      <c r="AF176">
        <v>12</v>
      </c>
      <c r="AJ176">
        <v>84</v>
      </c>
    </row>
    <row r="177" spans="1:36" x14ac:dyDescent="0.25">
      <c r="A177" s="3" t="str">
        <f t="shared" si="2"/>
        <v>Akshay Sharma</v>
      </c>
      <c r="B177" s="4">
        <v>45732</v>
      </c>
      <c r="C177" t="s">
        <v>1498</v>
      </c>
      <c r="D177" t="s">
        <v>1499</v>
      </c>
      <c r="E177" t="s">
        <v>1500</v>
      </c>
      <c r="F177" t="s">
        <v>1501</v>
      </c>
      <c r="G177" t="s">
        <v>1502</v>
      </c>
      <c r="I177" t="s">
        <v>1606</v>
      </c>
      <c r="J177" t="s">
        <v>1672</v>
      </c>
      <c r="K177" t="s">
        <v>1638</v>
      </c>
      <c r="L177">
        <v>71</v>
      </c>
      <c r="M177">
        <v>75</v>
      </c>
      <c r="Q177">
        <v>146</v>
      </c>
      <c r="R177">
        <v>73.44</v>
      </c>
      <c r="S177">
        <v>73.05</v>
      </c>
      <c r="T177">
        <v>71.5</v>
      </c>
      <c r="U177">
        <v>75.94</v>
      </c>
      <c r="Y177">
        <v>73.72</v>
      </c>
      <c r="Z177">
        <v>36</v>
      </c>
      <c r="AA177">
        <v>84</v>
      </c>
      <c r="AE177">
        <v>5</v>
      </c>
      <c r="AF177">
        <v>12</v>
      </c>
      <c r="AJ177">
        <v>84</v>
      </c>
    </row>
    <row r="178" spans="1:36" x14ac:dyDescent="0.25">
      <c r="A178" s="3" t="str">
        <f t="shared" si="2"/>
        <v>Arjun Sharma</v>
      </c>
      <c r="B178" s="4">
        <v>45732</v>
      </c>
      <c r="C178" t="s">
        <v>1498</v>
      </c>
      <c r="D178" t="s">
        <v>1499</v>
      </c>
      <c r="E178" t="s">
        <v>1500</v>
      </c>
      <c r="F178" t="s">
        <v>1501</v>
      </c>
      <c r="G178" t="s">
        <v>1502</v>
      </c>
      <c r="I178" t="s">
        <v>1606</v>
      </c>
      <c r="J178" t="s">
        <v>1551</v>
      </c>
      <c r="K178" t="s">
        <v>1638</v>
      </c>
      <c r="L178">
        <v>75</v>
      </c>
      <c r="M178">
        <v>71</v>
      </c>
      <c r="Q178">
        <v>146</v>
      </c>
      <c r="R178">
        <v>73.44</v>
      </c>
      <c r="S178">
        <v>73.05</v>
      </c>
      <c r="T178">
        <v>75.5</v>
      </c>
      <c r="U178">
        <v>71.94</v>
      </c>
      <c r="Y178">
        <v>73.72</v>
      </c>
      <c r="Z178">
        <v>109</v>
      </c>
      <c r="AA178">
        <v>84</v>
      </c>
      <c r="AE178">
        <v>9</v>
      </c>
      <c r="AF178">
        <v>12</v>
      </c>
      <c r="AJ178">
        <v>84</v>
      </c>
    </row>
    <row r="179" spans="1:36" x14ac:dyDescent="0.25">
      <c r="A179" s="3" t="str">
        <f t="shared" si="2"/>
        <v>Henric Sturehed</v>
      </c>
      <c r="B179" s="4">
        <v>45732</v>
      </c>
      <c r="C179" t="s">
        <v>1498</v>
      </c>
      <c r="D179" t="s">
        <v>1499</v>
      </c>
      <c r="E179" t="s">
        <v>1500</v>
      </c>
      <c r="F179" t="s">
        <v>1501</v>
      </c>
      <c r="G179" t="s">
        <v>1502</v>
      </c>
      <c r="I179" t="s">
        <v>1673</v>
      </c>
      <c r="J179" t="s">
        <v>1674</v>
      </c>
      <c r="K179" t="s">
        <v>1638</v>
      </c>
      <c r="L179">
        <v>74</v>
      </c>
      <c r="M179">
        <v>72</v>
      </c>
      <c r="Q179">
        <v>146</v>
      </c>
      <c r="R179">
        <v>73.44</v>
      </c>
      <c r="S179">
        <v>73.05</v>
      </c>
      <c r="T179">
        <v>74.5</v>
      </c>
      <c r="U179">
        <v>72.94</v>
      </c>
      <c r="Y179">
        <v>73.72</v>
      </c>
      <c r="Z179">
        <v>94</v>
      </c>
      <c r="AA179">
        <v>84</v>
      </c>
      <c r="AE179">
        <v>8</v>
      </c>
      <c r="AF179">
        <v>12</v>
      </c>
      <c r="AJ179">
        <v>84</v>
      </c>
    </row>
    <row r="180" spans="1:36" x14ac:dyDescent="0.25">
      <c r="A180" s="3" t="str">
        <f t="shared" si="2"/>
        <v>Aron Zemmer</v>
      </c>
      <c r="B180" s="4">
        <v>45732</v>
      </c>
      <c r="C180" t="s">
        <v>1498</v>
      </c>
      <c r="D180" t="s">
        <v>1499</v>
      </c>
      <c r="E180" t="s">
        <v>1500</v>
      </c>
      <c r="F180" t="s">
        <v>1501</v>
      </c>
      <c r="G180" t="s">
        <v>1502</v>
      </c>
      <c r="I180" t="s">
        <v>1675</v>
      </c>
      <c r="J180" t="s">
        <v>1676</v>
      </c>
      <c r="K180" t="s">
        <v>1638</v>
      </c>
      <c r="L180">
        <v>73</v>
      </c>
      <c r="M180">
        <v>73</v>
      </c>
      <c r="Q180">
        <v>146</v>
      </c>
      <c r="R180">
        <v>73.44</v>
      </c>
      <c r="S180">
        <v>73.05</v>
      </c>
      <c r="T180">
        <v>73.5</v>
      </c>
      <c r="U180">
        <v>73.94</v>
      </c>
      <c r="Y180">
        <v>73.72</v>
      </c>
      <c r="Z180">
        <v>76</v>
      </c>
      <c r="AA180">
        <v>84</v>
      </c>
      <c r="AE180">
        <v>7</v>
      </c>
      <c r="AF180">
        <v>12</v>
      </c>
      <c r="AJ180">
        <v>84</v>
      </c>
    </row>
    <row r="181" spans="1:36" x14ac:dyDescent="0.25">
      <c r="A181" s="3" t="str">
        <f t="shared" si="2"/>
        <v>Anton Albers</v>
      </c>
      <c r="B181" s="4">
        <v>45732</v>
      </c>
      <c r="C181" t="s">
        <v>1498</v>
      </c>
      <c r="D181" t="s">
        <v>1499</v>
      </c>
      <c r="E181" t="s">
        <v>1500</v>
      </c>
      <c r="F181" t="s">
        <v>1501</v>
      </c>
      <c r="G181" t="s">
        <v>1502</v>
      </c>
      <c r="I181" t="s">
        <v>1677</v>
      </c>
      <c r="J181" t="s">
        <v>1678</v>
      </c>
      <c r="K181" t="s">
        <v>1638</v>
      </c>
      <c r="L181">
        <v>75</v>
      </c>
      <c r="M181">
        <v>72</v>
      </c>
      <c r="Q181">
        <v>147</v>
      </c>
      <c r="R181">
        <v>73.44</v>
      </c>
      <c r="S181">
        <v>73.05</v>
      </c>
      <c r="T181">
        <v>75.5</v>
      </c>
      <c r="U181">
        <v>72.94</v>
      </c>
      <c r="Y181">
        <v>74.22</v>
      </c>
      <c r="Z181">
        <v>109</v>
      </c>
      <c r="AA181">
        <v>97</v>
      </c>
      <c r="AE181">
        <v>9</v>
      </c>
      <c r="AF181">
        <v>13</v>
      </c>
      <c r="AJ181">
        <v>97</v>
      </c>
    </row>
    <row r="182" spans="1:36" x14ac:dyDescent="0.25">
      <c r="A182" s="3" t="str">
        <f t="shared" si="2"/>
        <v>Angad Cheema</v>
      </c>
      <c r="B182" s="4">
        <v>45732</v>
      </c>
      <c r="C182" t="s">
        <v>1498</v>
      </c>
      <c r="D182" t="s">
        <v>1499</v>
      </c>
      <c r="E182" t="s">
        <v>1500</v>
      </c>
      <c r="F182" t="s">
        <v>1501</v>
      </c>
      <c r="G182" t="s">
        <v>1502</v>
      </c>
      <c r="I182" t="s">
        <v>1679</v>
      </c>
      <c r="J182" t="s">
        <v>1680</v>
      </c>
      <c r="K182" t="s">
        <v>1638</v>
      </c>
      <c r="L182">
        <v>74</v>
      </c>
      <c r="M182">
        <v>73</v>
      </c>
      <c r="Q182">
        <v>147</v>
      </c>
      <c r="R182">
        <v>73.44</v>
      </c>
      <c r="S182">
        <v>73.05</v>
      </c>
      <c r="T182">
        <v>74.5</v>
      </c>
      <c r="U182">
        <v>73.94</v>
      </c>
      <c r="Y182">
        <v>74.22</v>
      </c>
      <c r="Z182">
        <v>94</v>
      </c>
      <c r="AA182">
        <v>97</v>
      </c>
      <c r="AE182">
        <v>8</v>
      </c>
      <c r="AF182">
        <v>13</v>
      </c>
      <c r="AJ182">
        <v>97</v>
      </c>
    </row>
    <row r="183" spans="1:36" x14ac:dyDescent="0.25">
      <c r="A183" s="3" t="str">
        <f t="shared" si="2"/>
        <v>Jack Davidson</v>
      </c>
      <c r="B183" s="4">
        <v>45732</v>
      </c>
      <c r="C183" t="s">
        <v>1498</v>
      </c>
      <c r="D183" t="s">
        <v>1499</v>
      </c>
      <c r="E183" t="s">
        <v>1500</v>
      </c>
      <c r="F183" t="s">
        <v>1501</v>
      </c>
      <c r="G183" t="s">
        <v>1502</v>
      </c>
      <c r="I183" t="s">
        <v>1681</v>
      </c>
      <c r="J183" t="s">
        <v>1682</v>
      </c>
      <c r="K183" t="s">
        <v>1638</v>
      </c>
      <c r="L183">
        <v>72</v>
      </c>
      <c r="M183">
        <v>75</v>
      </c>
      <c r="Q183">
        <v>147</v>
      </c>
      <c r="R183">
        <v>73.44</v>
      </c>
      <c r="S183">
        <v>73.05</v>
      </c>
      <c r="T183">
        <v>72.5</v>
      </c>
      <c r="U183">
        <v>75.94</v>
      </c>
      <c r="Y183">
        <v>74.22</v>
      </c>
      <c r="Z183">
        <v>54</v>
      </c>
      <c r="AA183">
        <v>97</v>
      </c>
      <c r="AE183">
        <v>6</v>
      </c>
      <c r="AF183">
        <v>13</v>
      </c>
      <c r="AJ183">
        <v>97</v>
      </c>
    </row>
    <row r="184" spans="1:36" x14ac:dyDescent="0.25">
      <c r="A184" s="3" t="str">
        <f t="shared" si="2"/>
        <v>M. Dharma</v>
      </c>
      <c r="B184" s="4">
        <v>45732</v>
      </c>
      <c r="C184" t="s">
        <v>1498</v>
      </c>
      <c r="D184" t="s">
        <v>1499</v>
      </c>
      <c r="E184" t="s">
        <v>1500</v>
      </c>
      <c r="F184" t="s">
        <v>1501</v>
      </c>
      <c r="G184" t="s">
        <v>1502</v>
      </c>
      <c r="I184" t="s">
        <v>1683</v>
      </c>
      <c r="J184" t="s">
        <v>1684</v>
      </c>
      <c r="K184" t="s">
        <v>1638</v>
      </c>
      <c r="L184">
        <v>77</v>
      </c>
      <c r="M184">
        <v>70</v>
      </c>
      <c r="Q184">
        <v>147</v>
      </c>
      <c r="R184">
        <v>73.44</v>
      </c>
      <c r="S184">
        <v>73.05</v>
      </c>
      <c r="T184">
        <v>77.5</v>
      </c>
      <c r="U184">
        <v>70.94</v>
      </c>
      <c r="Y184">
        <v>74.22</v>
      </c>
      <c r="Z184">
        <v>137</v>
      </c>
      <c r="AA184">
        <v>97</v>
      </c>
      <c r="AE184">
        <v>11</v>
      </c>
      <c r="AF184">
        <v>13</v>
      </c>
      <c r="AJ184">
        <v>97</v>
      </c>
    </row>
    <row r="185" spans="1:36" x14ac:dyDescent="0.25">
      <c r="A185" s="3" t="str">
        <f t="shared" si="2"/>
        <v>Rhys Enoch</v>
      </c>
      <c r="B185" s="4">
        <v>45732</v>
      </c>
      <c r="C185" t="s">
        <v>1498</v>
      </c>
      <c r="D185" t="s">
        <v>1499</v>
      </c>
      <c r="E185" t="s">
        <v>1500</v>
      </c>
      <c r="F185" t="s">
        <v>1501</v>
      </c>
      <c r="G185" t="s">
        <v>1502</v>
      </c>
      <c r="I185" t="s">
        <v>1685</v>
      </c>
      <c r="J185" t="s">
        <v>1686</v>
      </c>
      <c r="K185" t="s">
        <v>1638</v>
      </c>
      <c r="L185">
        <v>77</v>
      </c>
      <c r="M185">
        <v>70</v>
      </c>
      <c r="Q185">
        <v>147</v>
      </c>
      <c r="R185">
        <v>73.44</v>
      </c>
      <c r="S185">
        <v>73.05</v>
      </c>
      <c r="T185">
        <v>77.5</v>
      </c>
      <c r="U185">
        <v>70.94</v>
      </c>
      <c r="Y185">
        <v>74.22</v>
      </c>
      <c r="Z185">
        <v>137</v>
      </c>
      <c r="AA185">
        <v>97</v>
      </c>
      <c r="AE185">
        <v>11</v>
      </c>
      <c r="AF185">
        <v>13</v>
      </c>
      <c r="AJ185">
        <v>97</v>
      </c>
    </row>
    <row r="186" spans="1:36" x14ac:dyDescent="0.25">
      <c r="A186" s="3" t="str">
        <f t="shared" si="2"/>
        <v>Harendra Gupta</v>
      </c>
      <c r="B186" s="4">
        <v>45732</v>
      </c>
      <c r="C186" t="s">
        <v>1498</v>
      </c>
      <c r="D186" t="s">
        <v>1499</v>
      </c>
      <c r="E186" t="s">
        <v>1500</v>
      </c>
      <c r="F186" t="s">
        <v>1501</v>
      </c>
      <c r="G186" t="s">
        <v>1502</v>
      </c>
      <c r="I186" t="s">
        <v>1687</v>
      </c>
      <c r="J186" t="s">
        <v>1688</v>
      </c>
      <c r="K186" t="s">
        <v>1638</v>
      </c>
      <c r="L186">
        <v>75</v>
      </c>
      <c r="M186">
        <v>72</v>
      </c>
      <c r="Q186">
        <v>147</v>
      </c>
      <c r="R186">
        <v>73.44</v>
      </c>
      <c r="S186">
        <v>73.05</v>
      </c>
      <c r="T186">
        <v>75.5</v>
      </c>
      <c r="U186">
        <v>72.94</v>
      </c>
      <c r="Y186">
        <v>74.22</v>
      </c>
      <c r="Z186">
        <v>109</v>
      </c>
      <c r="AA186">
        <v>97</v>
      </c>
      <c r="AE186">
        <v>9</v>
      </c>
      <c r="AF186">
        <v>13</v>
      </c>
      <c r="AJ186">
        <v>97</v>
      </c>
    </row>
    <row r="187" spans="1:36" x14ac:dyDescent="0.25">
      <c r="A187" s="3" t="str">
        <f t="shared" si="2"/>
        <v>Amardeep Malik</v>
      </c>
      <c r="B187" s="4">
        <v>45732</v>
      </c>
      <c r="C187" t="s">
        <v>1498</v>
      </c>
      <c r="D187" t="s">
        <v>1499</v>
      </c>
      <c r="E187" t="s">
        <v>1500</v>
      </c>
      <c r="F187" t="s">
        <v>1501</v>
      </c>
      <c r="G187" t="s">
        <v>1502</v>
      </c>
      <c r="I187" t="s">
        <v>1689</v>
      </c>
      <c r="J187" t="s">
        <v>1690</v>
      </c>
      <c r="K187" t="s">
        <v>1638</v>
      </c>
      <c r="L187">
        <v>75</v>
      </c>
      <c r="M187">
        <v>72</v>
      </c>
      <c r="Q187">
        <v>147</v>
      </c>
      <c r="R187">
        <v>73.44</v>
      </c>
      <c r="S187">
        <v>73.05</v>
      </c>
      <c r="T187">
        <v>75.5</v>
      </c>
      <c r="U187">
        <v>72.94</v>
      </c>
      <c r="Y187">
        <v>74.22</v>
      </c>
      <c r="Z187">
        <v>109</v>
      </c>
      <c r="AA187">
        <v>97</v>
      </c>
      <c r="AE187">
        <v>9</v>
      </c>
      <c r="AF187">
        <v>13</v>
      </c>
      <c r="AJ187">
        <v>97</v>
      </c>
    </row>
    <row r="188" spans="1:36" x14ac:dyDescent="0.25">
      <c r="A188" s="3" t="str">
        <f t="shared" si="2"/>
        <v>Stuart Manley</v>
      </c>
      <c r="B188" s="4">
        <v>45732</v>
      </c>
      <c r="C188" t="s">
        <v>1498</v>
      </c>
      <c r="D188" t="s">
        <v>1499</v>
      </c>
      <c r="E188" t="s">
        <v>1500</v>
      </c>
      <c r="F188" t="s">
        <v>1501</v>
      </c>
      <c r="G188" t="s">
        <v>1502</v>
      </c>
      <c r="I188" t="s">
        <v>1691</v>
      </c>
      <c r="J188" t="s">
        <v>1692</v>
      </c>
      <c r="K188" t="s">
        <v>1638</v>
      </c>
      <c r="L188">
        <v>71</v>
      </c>
      <c r="M188">
        <v>76</v>
      </c>
      <c r="Q188">
        <v>147</v>
      </c>
      <c r="R188">
        <v>73.44</v>
      </c>
      <c r="S188">
        <v>73.05</v>
      </c>
      <c r="T188">
        <v>71.5</v>
      </c>
      <c r="U188">
        <v>76.94</v>
      </c>
      <c r="Y188">
        <v>74.22</v>
      </c>
      <c r="Z188">
        <v>36</v>
      </c>
      <c r="AA188">
        <v>97</v>
      </c>
      <c r="AE188">
        <v>5</v>
      </c>
      <c r="AF188">
        <v>13</v>
      </c>
      <c r="AJ188">
        <v>97</v>
      </c>
    </row>
    <row r="189" spans="1:36" x14ac:dyDescent="0.25">
      <c r="A189" s="3" t="str">
        <f t="shared" si="2"/>
        <v>Victor Pastor</v>
      </c>
      <c r="B189" s="4">
        <v>45732</v>
      </c>
      <c r="C189" t="s">
        <v>1498</v>
      </c>
      <c r="D189" t="s">
        <v>1499</v>
      </c>
      <c r="E189" t="s">
        <v>1500</v>
      </c>
      <c r="F189" t="s">
        <v>1501</v>
      </c>
      <c r="G189" t="s">
        <v>1502</v>
      </c>
      <c r="I189" t="s">
        <v>1693</v>
      </c>
      <c r="J189" t="s">
        <v>1694</v>
      </c>
      <c r="K189" t="s">
        <v>1638</v>
      </c>
      <c r="L189">
        <v>73</v>
      </c>
      <c r="M189">
        <v>74</v>
      </c>
      <c r="Q189">
        <v>147</v>
      </c>
      <c r="R189">
        <v>73.44</v>
      </c>
      <c r="S189">
        <v>73.05</v>
      </c>
      <c r="T189">
        <v>73.5</v>
      </c>
      <c r="U189">
        <v>74.94</v>
      </c>
      <c r="Y189">
        <v>74.22</v>
      </c>
      <c r="Z189">
        <v>76</v>
      </c>
      <c r="AA189">
        <v>97</v>
      </c>
      <c r="AE189">
        <v>7</v>
      </c>
      <c r="AF189">
        <v>13</v>
      </c>
      <c r="AJ189">
        <v>97</v>
      </c>
    </row>
    <row r="190" spans="1:36" x14ac:dyDescent="0.25">
      <c r="A190" s="3" t="str">
        <f t="shared" si="2"/>
        <v>Jairaj Singh Sandhu</v>
      </c>
      <c r="B190" s="4">
        <v>45732</v>
      </c>
      <c r="C190" t="s">
        <v>1498</v>
      </c>
      <c r="D190" t="s">
        <v>1499</v>
      </c>
      <c r="E190" t="s">
        <v>1500</v>
      </c>
      <c r="F190" t="s">
        <v>1501</v>
      </c>
      <c r="G190" t="s">
        <v>1502</v>
      </c>
      <c r="I190" t="s">
        <v>1533</v>
      </c>
      <c r="J190" t="s">
        <v>1695</v>
      </c>
      <c r="K190" t="s">
        <v>1638</v>
      </c>
      <c r="L190">
        <v>75</v>
      </c>
      <c r="M190">
        <v>72</v>
      </c>
      <c r="Q190">
        <v>147</v>
      </c>
      <c r="R190">
        <v>73.44</v>
      </c>
      <c r="S190">
        <v>73.05</v>
      </c>
      <c r="T190">
        <v>75.5</v>
      </c>
      <c r="U190">
        <v>72.94</v>
      </c>
      <c r="Y190">
        <v>74.22</v>
      </c>
      <c r="Z190">
        <v>109</v>
      </c>
      <c r="AA190">
        <v>97</v>
      </c>
      <c r="AE190">
        <v>9</v>
      </c>
      <c r="AF190">
        <v>13</v>
      </c>
      <c r="AJ190">
        <v>97</v>
      </c>
    </row>
    <row r="191" spans="1:36" x14ac:dyDescent="0.25">
      <c r="A191" s="3" t="str">
        <f t="shared" si="2"/>
        <v>Yuvraj Sandhu</v>
      </c>
      <c r="B191" s="4">
        <v>45732</v>
      </c>
      <c r="C191" t="s">
        <v>1498</v>
      </c>
      <c r="D191" t="s">
        <v>1499</v>
      </c>
      <c r="E191" t="s">
        <v>1500</v>
      </c>
      <c r="F191" t="s">
        <v>1501</v>
      </c>
      <c r="G191" t="s">
        <v>1502</v>
      </c>
      <c r="I191" t="s">
        <v>1533</v>
      </c>
      <c r="J191" t="s">
        <v>1608</v>
      </c>
      <c r="K191" t="s">
        <v>1638</v>
      </c>
      <c r="L191">
        <v>77</v>
      </c>
      <c r="M191">
        <v>70</v>
      </c>
      <c r="Q191">
        <v>147</v>
      </c>
      <c r="R191">
        <v>73.44</v>
      </c>
      <c r="S191">
        <v>73.05</v>
      </c>
      <c r="T191">
        <v>77.5</v>
      </c>
      <c r="U191">
        <v>70.94</v>
      </c>
      <c r="Y191">
        <v>74.22</v>
      </c>
      <c r="Z191">
        <v>137</v>
      </c>
      <c r="AA191">
        <v>97</v>
      </c>
      <c r="AE191">
        <v>11</v>
      </c>
      <c r="AF191">
        <v>13</v>
      </c>
      <c r="AJ191">
        <v>97</v>
      </c>
    </row>
    <row r="192" spans="1:36" x14ac:dyDescent="0.25">
      <c r="A192" s="3" t="str">
        <f t="shared" si="2"/>
        <v>Victor H. Sidal Svendsen</v>
      </c>
      <c r="B192" s="4">
        <v>45732</v>
      </c>
      <c r="C192" t="s">
        <v>1498</v>
      </c>
      <c r="D192" t="s">
        <v>1499</v>
      </c>
      <c r="E192" t="s">
        <v>1500</v>
      </c>
      <c r="F192" t="s">
        <v>1501</v>
      </c>
      <c r="G192" t="s">
        <v>1502</v>
      </c>
      <c r="I192" t="s">
        <v>1696</v>
      </c>
      <c r="J192" t="s">
        <v>1697</v>
      </c>
      <c r="K192" t="s">
        <v>1638</v>
      </c>
      <c r="L192">
        <v>72</v>
      </c>
      <c r="M192">
        <v>75</v>
      </c>
      <c r="Q192">
        <v>147</v>
      </c>
      <c r="R192">
        <v>73.44</v>
      </c>
      <c r="S192">
        <v>73.05</v>
      </c>
      <c r="T192">
        <v>72.5</v>
      </c>
      <c r="U192">
        <v>75.94</v>
      </c>
      <c r="Y192">
        <v>74.22</v>
      </c>
      <c r="Z192">
        <v>54</v>
      </c>
      <c r="AA192">
        <v>97</v>
      </c>
      <c r="AE192">
        <v>6</v>
      </c>
      <c r="AF192">
        <v>13</v>
      </c>
      <c r="AJ192">
        <v>97</v>
      </c>
    </row>
    <row r="193" spans="1:36" x14ac:dyDescent="0.25">
      <c r="A193" s="3" t="str">
        <f t="shared" si="2"/>
        <v>Shaurya Bhattacharya</v>
      </c>
      <c r="B193" s="4">
        <v>45732</v>
      </c>
      <c r="C193" t="s">
        <v>1498</v>
      </c>
      <c r="D193" t="s">
        <v>1499</v>
      </c>
      <c r="E193" t="s">
        <v>1500</v>
      </c>
      <c r="F193" t="s">
        <v>1501</v>
      </c>
      <c r="G193" t="s">
        <v>1502</v>
      </c>
      <c r="I193" t="s">
        <v>1698</v>
      </c>
      <c r="J193" t="s">
        <v>1590</v>
      </c>
      <c r="K193" t="s">
        <v>1638</v>
      </c>
      <c r="L193">
        <v>72</v>
      </c>
      <c r="M193">
        <v>76</v>
      </c>
      <c r="Q193">
        <v>148</v>
      </c>
      <c r="R193">
        <v>73.44</v>
      </c>
      <c r="S193">
        <v>73.05</v>
      </c>
      <c r="T193">
        <v>72.5</v>
      </c>
      <c r="U193">
        <v>76.94</v>
      </c>
      <c r="Y193">
        <v>74.72</v>
      </c>
      <c r="Z193">
        <v>54</v>
      </c>
      <c r="AA193">
        <v>109</v>
      </c>
      <c r="AE193">
        <v>6</v>
      </c>
      <c r="AF193">
        <v>14</v>
      </c>
      <c r="AJ193">
        <v>109</v>
      </c>
    </row>
    <row r="194" spans="1:36" x14ac:dyDescent="0.25">
      <c r="A194" s="3" t="str">
        <f t="shared" ref="A194:A257" si="3">IF(J194="","",CONCATENATE(J194," ",I194))</f>
        <v>Sunhit Bishnoi</v>
      </c>
      <c r="B194" s="4">
        <v>45732</v>
      </c>
      <c r="C194" t="s">
        <v>1498</v>
      </c>
      <c r="D194" t="s">
        <v>1499</v>
      </c>
      <c r="E194" t="s">
        <v>1500</v>
      </c>
      <c r="F194" t="s">
        <v>1501</v>
      </c>
      <c r="G194" t="s">
        <v>1502</v>
      </c>
      <c r="I194" t="s">
        <v>1699</v>
      </c>
      <c r="J194" t="s">
        <v>1700</v>
      </c>
      <c r="K194" t="s">
        <v>1638</v>
      </c>
      <c r="L194">
        <v>77</v>
      </c>
      <c r="M194">
        <v>71</v>
      </c>
      <c r="Q194">
        <v>148</v>
      </c>
      <c r="R194">
        <v>73.44</v>
      </c>
      <c r="S194">
        <v>73.05</v>
      </c>
      <c r="T194">
        <v>77.5</v>
      </c>
      <c r="U194">
        <v>71.94</v>
      </c>
      <c r="Y194">
        <v>74.72</v>
      </c>
      <c r="Z194">
        <v>137</v>
      </c>
      <c r="AA194">
        <v>109</v>
      </c>
      <c r="AE194">
        <v>11</v>
      </c>
      <c r="AF194">
        <v>14</v>
      </c>
      <c r="AJ194">
        <v>109</v>
      </c>
    </row>
    <row r="195" spans="1:36" x14ac:dyDescent="0.25">
      <c r="A195" s="3" t="str">
        <f t="shared" si="3"/>
        <v>Saarthak Chhibber</v>
      </c>
      <c r="B195" s="4">
        <v>45732</v>
      </c>
      <c r="C195" t="s">
        <v>1498</v>
      </c>
      <c r="D195" t="s">
        <v>1499</v>
      </c>
      <c r="E195" t="s">
        <v>1500</v>
      </c>
      <c r="F195" t="s">
        <v>1501</v>
      </c>
      <c r="G195" t="s">
        <v>1502</v>
      </c>
      <c r="I195" t="s">
        <v>1701</v>
      </c>
      <c r="J195" t="s">
        <v>1702</v>
      </c>
      <c r="K195" t="s">
        <v>1638</v>
      </c>
      <c r="L195">
        <v>74</v>
      </c>
      <c r="M195">
        <v>74</v>
      </c>
      <c r="Q195">
        <v>148</v>
      </c>
      <c r="R195">
        <v>73.44</v>
      </c>
      <c r="S195">
        <v>73.05</v>
      </c>
      <c r="T195">
        <v>74.5</v>
      </c>
      <c r="U195">
        <v>74.94</v>
      </c>
      <c r="Y195">
        <v>74.72</v>
      </c>
      <c r="Z195">
        <v>94</v>
      </c>
      <c r="AA195">
        <v>109</v>
      </c>
      <c r="AE195">
        <v>8</v>
      </c>
      <c r="AF195">
        <v>14</v>
      </c>
      <c r="AJ195">
        <v>109</v>
      </c>
    </row>
    <row r="196" spans="1:36" x14ac:dyDescent="0.25">
      <c r="A196" s="3" t="str">
        <f t="shared" si="3"/>
        <v>Pukhraj Singh Gill</v>
      </c>
      <c r="B196" s="4">
        <v>45732</v>
      </c>
      <c r="C196" t="s">
        <v>1498</v>
      </c>
      <c r="D196" t="s">
        <v>1499</v>
      </c>
      <c r="E196" t="s">
        <v>1500</v>
      </c>
      <c r="F196" t="s">
        <v>1501</v>
      </c>
      <c r="G196" t="s">
        <v>1502</v>
      </c>
      <c r="I196" t="s">
        <v>1703</v>
      </c>
      <c r="J196" t="s">
        <v>1704</v>
      </c>
      <c r="K196" t="s">
        <v>1638</v>
      </c>
      <c r="L196">
        <v>73</v>
      </c>
      <c r="M196">
        <v>75</v>
      </c>
      <c r="Q196">
        <v>148</v>
      </c>
      <c r="R196">
        <v>73.44</v>
      </c>
      <c r="S196">
        <v>73.05</v>
      </c>
      <c r="T196">
        <v>73.5</v>
      </c>
      <c r="U196">
        <v>75.94</v>
      </c>
      <c r="Y196">
        <v>74.72</v>
      </c>
      <c r="Z196">
        <v>76</v>
      </c>
      <c r="AA196">
        <v>109</v>
      </c>
      <c r="AE196">
        <v>7</v>
      </c>
      <c r="AF196">
        <v>14</v>
      </c>
      <c r="AJ196">
        <v>109</v>
      </c>
    </row>
    <row r="197" spans="1:36" x14ac:dyDescent="0.25">
      <c r="A197" s="3" t="str">
        <f t="shared" si="3"/>
        <v>Gregor Graham</v>
      </c>
      <c r="B197" s="4">
        <v>45732</v>
      </c>
      <c r="C197" t="s">
        <v>1498</v>
      </c>
      <c r="D197" t="s">
        <v>1499</v>
      </c>
      <c r="E197" t="s">
        <v>1500</v>
      </c>
      <c r="F197" t="s">
        <v>1501</v>
      </c>
      <c r="G197" t="s">
        <v>1502</v>
      </c>
      <c r="I197" t="s">
        <v>1343</v>
      </c>
      <c r="J197" t="s">
        <v>1705</v>
      </c>
      <c r="K197" t="s">
        <v>1638</v>
      </c>
      <c r="L197">
        <v>72</v>
      </c>
      <c r="M197">
        <v>76</v>
      </c>
      <c r="Q197">
        <v>148</v>
      </c>
      <c r="R197">
        <v>73.44</v>
      </c>
      <c r="S197">
        <v>73.05</v>
      </c>
      <c r="T197">
        <v>72.5</v>
      </c>
      <c r="U197">
        <v>76.94</v>
      </c>
      <c r="Y197">
        <v>74.72</v>
      </c>
      <c r="Z197">
        <v>54</v>
      </c>
      <c r="AA197">
        <v>109</v>
      </c>
      <c r="AE197">
        <v>6</v>
      </c>
      <c r="AF197">
        <v>14</v>
      </c>
      <c r="AJ197">
        <v>109</v>
      </c>
    </row>
    <row r="198" spans="1:36" x14ac:dyDescent="0.25">
      <c r="A198" s="3" t="str">
        <f t="shared" si="3"/>
        <v>Khalin H. Joshi</v>
      </c>
      <c r="B198" s="4">
        <v>45732</v>
      </c>
      <c r="C198" t="s">
        <v>1498</v>
      </c>
      <c r="D198" t="s">
        <v>1499</v>
      </c>
      <c r="E198" t="s">
        <v>1500</v>
      </c>
      <c r="F198" t="s">
        <v>1501</v>
      </c>
      <c r="G198" t="s">
        <v>1502</v>
      </c>
      <c r="I198" t="s">
        <v>1706</v>
      </c>
      <c r="J198" t="s">
        <v>1707</v>
      </c>
      <c r="K198" t="s">
        <v>1638</v>
      </c>
      <c r="L198">
        <v>74</v>
      </c>
      <c r="M198">
        <v>74</v>
      </c>
      <c r="Q198">
        <v>148</v>
      </c>
      <c r="R198">
        <v>73.44</v>
      </c>
      <c r="S198">
        <v>73.05</v>
      </c>
      <c r="T198">
        <v>74.5</v>
      </c>
      <c r="U198">
        <v>74.94</v>
      </c>
      <c r="Y198">
        <v>74.72</v>
      </c>
      <c r="Z198">
        <v>94</v>
      </c>
      <c r="AA198">
        <v>109</v>
      </c>
      <c r="AE198">
        <v>8</v>
      </c>
      <c r="AF198">
        <v>14</v>
      </c>
      <c r="AJ198">
        <v>109</v>
      </c>
    </row>
    <row r="199" spans="1:36" x14ac:dyDescent="0.25">
      <c r="A199" s="3" t="str">
        <f t="shared" si="3"/>
        <v>Julian Perico</v>
      </c>
      <c r="B199" s="4">
        <v>45732</v>
      </c>
      <c r="C199" t="s">
        <v>1498</v>
      </c>
      <c r="D199" t="s">
        <v>1499</v>
      </c>
      <c r="E199" t="s">
        <v>1500</v>
      </c>
      <c r="F199" t="s">
        <v>1501</v>
      </c>
      <c r="G199" t="s">
        <v>1502</v>
      </c>
      <c r="I199" t="s">
        <v>1708</v>
      </c>
      <c r="J199" t="s">
        <v>1709</v>
      </c>
      <c r="K199" t="s">
        <v>1638</v>
      </c>
      <c r="L199">
        <v>76</v>
      </c>
      <c r="M199">
        <v>72</v>
      </c>
      <c r="Q199">
        <v>148</v>
      </c>
      <c r="R199">
        <v>73.44</v>
      </c>
      <c r="S199">
        <v>73.05</v>
      </c>
      <c r="T199">
        <v>76.5</v>
      </c>
      <c r="U199">
        <v>72.94</v>
      </c>
      <c r="Y199">
        <v>74.72</v>
      </c>
      <c r="Z199">
        <v>128</v>
      </c>
      <c r="AA199">
        <v>109</v>
      </c>
      <c r="AE199">
        <v>10</v>
      </c>
      <c r="AF199">
        <v>14</v>
      </c>
      <c r="AJ199">
        <v>109</v>
      </c>
    </row>
    <row r="200" spans="1:36" x14ac:dyDescent="0.25">
      <c r="A200" s="3" t="str">
        <f t="shared" si="3"/>
        <v>Tadeas Tetak</v>
      </c>
      <c r="B200" s="4">
        <v>45732</v>
      </c>
      <c r="C200" t="s">
        <v>1498</v>
      </c>
      <c r="D200" t="s">
        <v>1499</v>
      </c>
      <c r="E200" t="s">
        <v>1500</v>
      </c>
      <c r="F200" t="s">
        <v>1501</v>
      </c>
      <c r="G200" t="s">
        <v>1502</v>
      </c>
      <c r="I200" t="s">
        <v>1710</v>
      </c>
      <c r="J200" t="s">
        <v>1711</v>
      </c>
      <c r="K200" t="s">
        <v>1638</v>
      </c>
      <c r="L200">
        <v>75</v>
      </c>
      <c r="M200">
        <v>73</v>
      </c>
      <c r="Q200">
        <v>148</v>
      </c>
      <c r="R200">
        <v>73.44</v>
      </c>
      <c r="S200">
        <v>73.05</v>
      </c>
      <c r="T200">
        <v>75.5</v>
      </c>
      <c r="U200">
        <v>73.94</v>
      </c>
      <c r="Y200">
        <v>74.72</v>
      </c>
      <c r="Z200">
        <v>109</v>
      </c>
      <c r="AA200">
        <v>109</v>
      </c>
      <c r="AE200">
        <v>9</v>
      </c>
      <c r="AF200">
        <v>14</v>
      </c>
      <c r="AJ200">
        <v>109</v>
      </c>
    </row>
    <row r="201" spans="1:36" x14ac:dyDescent="0.25">
      <c r="A201" s="3" t="str">
        <f t="shared" si="3"/>
        <v>Honey Baisoya</v>
      </c>
      <c r="B201" s="4">
        <v>45732</v>
      </c>
      <c r="C201" t="s">
        <v>1498</v>
      </c>
      <c r="D201" t="s">
        <v>1499</v>
      </c>
      <c r="E201" t="s">
        <v>1500</v>
      </c>
      <c r="F201" t="s">
        <v>1501</v>
      </c>
      <c r="G201" t="s">
        <v>1502</v>
      </c>
      <c r="I201" t="s">
        <v>1639</v>
      </c>
      <c r="J201" t="s">
        <v>1712</v>
      </c>
      <c r="K201" t="s">
        <v>1638</v>
      </c>
      <c r="L201">
        <v>75</v>
      </c>
      <c r="M201">
        <v>74</v>
      </c>
      <c r="Q201">
        <v>149</v>
      </c>
      <c r="R201">
        <v>73.44</v>
      </c>
      <c r="S201">
        <v>73.05</v>
      </c>
      <c r="T201">
        <v>75.5</v>
      </c>
      <c r="U201">
        <v>74.94</v>
      </c>
      <c r="Y201">
        <v>75.22</v>
      </c>
      <c r="Z201">
        <v>109</v>
      </c>
      <c r="AA201">
        <v>117</v>
      </c>
      <c r="AE201">
        <v>9</v>
      </c>
      <c r="AF201">
        <v>15</v>
      </c>
      <c r="AJ201">
        <v>117</v>
      </c>
    </row>
    <row r="202" spans="1:36" x14ac:dyDescent="0.25">
      <c r="A202" s="3" t="str">
        <f t="shared" si="3"/>
        <v>Sebastian Friedrichsen</v>
      </c>
      <c r="B202" s="4">
        <v>45732</v>
      </c>
      <c r="C202" t="s">
        <v>1498</v>
      </c>
      <c r="D202" t="s">
        <v>1499</v>
      </c>
      <c r="E202" t="s">
        <v>1500</v>
      </c>
      <c r="F202" t="s">
        <v>1501</v>
      </c>
      <c r="G202" t="s">
        <v>1502</v>
      </c>
      <c r="I202" t="s">
        <v>1713</v>
      </c>
      <c r="J202" t="s">
        <v>1408</v>
      </c>
      <c r="K202" t="s">
        <v>1638</v>
      </c>
      <c r="L202">
        <v>78</v>
      </c>
      <c r="M202">
        <v>71</v>
      </c>
      <c r="Q202">
        <v>149</v>
      </c>
      <c r="R202">
        <v>73.44</v>
      </c>
      <c r="S202">
        <v>73.05</v>
      </c>
      <c r="T202">
        <v>78.5</v>
      </c>
      <c r="U202">
        <v>71.94</v>
      </c>
      <c r="Y202">
        <v>75.22</v>
      </c>
      <c r="Z202">
        <v>143</v>
      </c>
      <c r="AA202">
        <v>117</v>
      </c>
      <c r="AE202">
        <v>12</v>
      </c>
      <c r="AF202">
        <v>15</v>
      </c>
      <c r="AJ202">
        <v>117</v>
      </c>
    </row>
    <row r="203" spans="1:36" x14ac:dyDescent="0.25">
      <c r="A203" s="3" t="str">
        <f t="shared" si="3"/>
        <v>Oihan Guillamoundeguy</v>
      </c>
      <c r="B203" s="4">
        <v>45732</v>
      </c>
      <c r="C203" t="s">
        <v>1498</v>
      </c>
      <c r="D203" t="s">
        <v>1499</v>
      </c>
      <c r="E203" t="s">
        <v>1500</v>
      </c>
      <c r="F203" t="s">
        <v>1501</v>
      </c>
      <c r="G203" t="s">
        <v>1502</v>
      </c>
      <c r="I203" t="s">
        <v>1714</v>
      </c>
      <c r="J203" t="s">
        <v>1715</v>
      </c>
      <c r="K203" t="s">
        <v>1638</v>
      </c>
      <c r="L203">
        <v>80</v>
      </c>
      <c r="M203">
        <v>69</v>
      </c>
      <c r="Q203">
        <v>149</v>
      </c>
      <c r="R203">
        <v>73.44</v>
      </c>
      <c r="S203">
        <v>73.05</v>
      </c>
      <c r="T203">
        <v>80.5</v>
      </c>
      <c r="U203">
        <v>69.94</v>
      </c>
      <c r="Y203">
        <v>75.22</v>
      </c>
      <c r="Z203">
        <v>152</v>
      </c>
      <c r="AA203">
        <v>117</v>
      </c>
      <c r="AE203">
        <v>14</v>
      </c>
      <c r="AF203">
        <v>15</v>
      </c>
      <c r="AJ203">
        <v>117</v>
      </c>
    </row>
    <row r="204" spans="1:36" x14ac:dyDescent="0.25">
      <c r="A204" s="3" t="str">
        <f t="shared" si="3"/>
        <v>Aryan Roopa Anand</v>
      </c>
      <c r="B204" s="4">
        <v>45732</v>
      </c>
      <c r="C204" t="s">
        <v>1498</v>
      </c>
      <c r="D204" t="s">
        <v>1499</v>
      </c>
      <c r="E204" t="s">
        <v>1500</v>
      </c>
      <c r="F204" t="s">
        <v>1501</v>
      </c>
      <c r="G204" t="s">
        <v>1502</v>
      </c>
      <c r="I204" t="s">
        <v>1716</v>
      </c>
      <c r="J204" t="s">
        <v>1717</v>
      </c>
      <c r="K204" t="s">
        <v>1638</v>
      </c>
      <c r="L204">
        <v>73</v>
      </c>
      <c r="M204">
        <v>76</v>
      </c>
      <c r="Q204">
        <v>149</v>
      </c>
      <c r="R204">
        <v>73.44</v>
      </c>
      <c r="S204">
        <v>73.05</v>
      </c>
      <c r="T204">
        <v>73.5</v>
      </c>
      <c r="U204">
        <v>76.94</v>
      </c>
      <c r="Y204">
        <v>75.22</v>
      </c>
      <c r="Z204">
        <v>76</v>
      </c>
      <c r="AA204">
        <v>117</v>
      </c>
      <c r="AE204">
        <v>7</v>
      </c>
      <c r="AF204">
        <v>15</v>
      </c>
      <c r="AJ204">
        <v>117</v>
      </c>
    </row>
    <row r="205" spans="1:36" x14ac:dyDescent="0.25">
      <c r="A205" s="3" t="str">
        <f t="shared" si="3"/>
        <v>Lorenzo Scalise</v>
      </c>
      <c r="B205" s="4">
        <v>45732</v>
      </c>
      <c r="C205" t="s">
        <v>1498</v>
      </c>
      <c r="D205" t="s">
        <v>1499</v>
      </c>
      <c r="E205" t="s">
        <v>1500</v>
      </c>
      <c r="F205" t="s">
        <v>1501</v>
      </c>
      <c r="G205" t="s">
        <v>1502</v>
      </c>
      <c r="I205" t="s">
        <v>1718</v>
      </c>
      <c r="J205" t="s">
        <v>1719</v>
      </c>
      <c r="K205" t="s">
        <v>1638</v>
      </c>
      <c r="L205">
        <v>75</v>
      </c>
      <c r="M205">
        <v>74</v>
      </c>
      <c r="Q205">
        <v>149</v>
      </c>
      <c r="R205">
        <v>73.44</v>
      </c>
      <c r="S205">
        <v>73.05</v>
      </c>
      <c r="T205">
        <v>75.5</v>
      </c>
      <c r="U205">
        <v>74.94</v>
      </c>
      <c r="Y205">
        <v>75.22</v>
      </c>
      <c r="Z205">
        <v>109</v>
      </c>
      <c r="AA205">
        <v>117</v>
      </c>
      <c r="AE205">
        <v>9</v>
      </c>
      <c r="AF205">
        <v>15</v>
      </c>
      <c r="AJ205">
        <v>117</v>
      </c>
    </row>
    <row r="206" spans="1:36" x14ac:dyDescent="0.25">
      <c r="A206" s="3" t="str">
        <f t="shared" si="3"/>
        <v>Jean Bekirian</v>
      </c>
      <c r="B206" s="4">
        <v>45732</v>
      </c>
      <c r="C206" t="s">
        <v>1498</v>
      </c>
      <c r="D206" t="s">
        <v>1499</v>
      </c>
      <c r="E206" t="s">
        <v>1500</v>
      </c>
      <c r="F206" t="s">
        <v>1501</v>
      </c>
      <c r="G206" t="s">
        <v>1502</v>
      </c>
      <c r="I206" t="s">
        <v>1720</v>
      </c>
      <c r="J206" t="s">
        <v>1721</v>
      </c>
      <c r="K206" t="s">
        <v>1638</v>
      </c>
      <c r="L206">
        <v>72</v>
      </c>
      <c r="M206">
        <v>78</v>
      </c>
      <c r="Q206">
        <v>150</v>
      </c>
      <c r="R206">
        <v>73.44</v>
      </c>
      <c r="S206">
        <v>73.05</v>
      </c>
      <c r="T206">
        <v>72.5</v>
      </c>
      <c r="U206">
        <v>78.94</v>
      </c>
      <c r="Y206">
        <v>75.72</v>
      </c>
      <c r="Z206">
        <v>54</v>
      </c>
      <c r="AA206">
        <v>122</v>
      </c>
      <c r="AE206">
        <v>6</v>
      </c>
      <c r="AF206">
        <v>16</v>
      </c>
      <c r="AJ206">
        <v>122</v>
      </c>
    </row>
    <row r="207" spans="1:36" x14ac:dyDescent="0.25">
      <c r="A207" s="3" t="str">
        <f t="shared" si="3"/>
        <v>Soren Broholt Lind</v>
      </c>
      <c r="B207" s="4">
        <v>45732</v>
      </c>
      <c r="C207" t="s">
        <v>1498</v>
      </c>
      <c r="D207" t="s">
        <v>1499</v>
      </c>
      <c r="E207" t="s">
        <v>1500</v>
      </c>
      <c r="F207" t="s">
        <v>1501</v>
      </c>
      <c r="G207" t="s">
        <v>1502</v>
      </c>
      <c r="I207" t="s">
        <v>1722</v>
      </c>
      <c r="J207" t="s">
        <v>1723</v>
      </c>
      <c r="K207" t="s">
        <v>1638</v>
      </c>
      <c r="L207">
        <v>75</v>
      </c>
      <c r="M207">
        <v>75</v>
      </c>
      <c r="Q207">
        <v>150</v>
      </c>
      <c r="R207">
        <v>73.44</v>
      </c>
      <c r="S207">
        <v>73.05</v>
      </c>
      <c r="T207">
        <v>75.5</v>
      </c>
      <c r="U207">
        <v>75.94</v>
      </c>
      <c r="Y207">
        <v>75.72</v>
      </c>
      <c r="Z207">
        <v>109</v>
      </c>
      <c r="AA207">
        <v>122</v>
      </c>
      <c r="AE207">
        <v>9</v>
      </c>
      <c r="AF207">
        <v>16</v>
      </c>
      <c r="AJ207">
        <v>122</v>
      </c>
    </row>
    <row r="208" spans="1:36" x14ac:dyDescent="0.25">
      <c r="A208" s="3" t="str">
        <f t="shared" si="3"/>
        <v>Robert Foley</v>
      </c>
      <c r="B208" s="4">
        <v>45732</v>
      </c>
      <c r="C208" t="s">
        <v>1498</v>
      </c>
      <c r="D208" t="s">
        <v>1499</v>
      </c>
      <c r="E208" t="s">
        <v>1500</v>
      </c>
      <c r="F208" t="s">
        <v>1501</v>
      </c>
      <c r="G208" t="s">
        <v>1502</v>
      </c>
      <c r="I208" t="s">
        <v>1724</v>
      </c>
      <c r="J208" t="s">
        <v>1725</v>
      </c>
      <c r="K208" t="s">
        <v>1638</v>
      </c>
      <c r="L208">
        <v>75</v>
      </c>
      <c r="M208">
        <v>75</v>
      </c>
      <c r="Q208">
        <v>150</v>
      </c>
      <c r="R208">
        <v>73.44</v>
      </c>
      <c r="S208">
        <v>73.05</v>
      </c>
      <c r="T208">
        <v>75.5</v>
      </c>
      <c r="U208">
        <v>75.94</v>
      </c>
      <c r="Y208">
        <v>75.72</v>
      </c>
      <c r="Z208">
        <v>109</v>
      </c>
      <c r="AA208">
        <v>122</v>
      </c>
      <c r="AE208">
        <v>9</v>
      </c>
      <c r="AF208">
        <v>16</v>
      </c>
      <c r="AJ208">
        <v>122</v>
      </c>
    </row>
    <row r="209" spans="1:36" x14ac:dyDescent="0.25">
      <c r="A209" s="3" t="str">
        <f t="shared" si="3"/>
        <v>Jeremy Freiburghaus</v>
      </c>
      <c r="B209" s="4">
        <v>45732</v>
      </c>
      <c r="C209" t="s">
        <v>1498</v>
      </c>
      <c r="D209" t="s">
        <v>1499</v>
      </c>
      <c r="E209" t="s">
        <v>1500</v>
      </c>
      <c r="F209" t="s">
        <v>1501</v>
      </c>
      <c r="G209" t="s">
        <v>1502</v>
      </c>
      <c r="I209" t="s">
        <v>1726</v>
      </c>
      <c r="J209" t="s">
        <v>1727</v>
      </c>
      <c r="K209" t="s">
        <v>1638</v>
      </c>
      <c r="L209">
        <v>76</v>
      </c>
      <c r="M209">
        <v>74</v>
      </c>
      <c r="Q209">
        <v>150</v>
      </c>
      <c r="R209">
        <v>73.44</v>
      </c>
      <c r="S209">
        <v>73.05</v>
      </c>
      <c r="T209">
        <v>76.5</v>
      </c>
      <c r="U209">
        <v>74.94</v>
      </c>
      <c r="Y209">
        <v>75.72</v>
      </c>
      <c r="Z209">
        <v>128</v>
      </c>
      <c r="AA209">
        <v>122</v>
      </c>
      <c r="AE209">
        <v>10</v>
      </c>
      <c r="AF209">
        <v>16</v>
      </c>
      <c r="AJ209">
        <v>122</v>
      </c>
    </row>
    <row r="210" spans="1:36" x14ac:dyDescent="0.25">
      <c r="A210" s="3" t="str">
        <f t="shared" si="3"/>
        <v>Sebastian Garcia</v>
      </c>
      <c r="B210" s="4">
        <v>45732</v>
      </c>
      <c r="C210" t="s">
        <v>1498</v>
      </c>
      <c r="D210" t="s">
        <v>1499</v>
      </c>
      <c r="E210" t="s">
        <v>1500</v>
      </c>
      <c r="F210" t="s">
        <v>1501</v>
      </c>
      <c r="G210" t="s">
        <v>1502</v>
      </c>
      <c r="I210" t="s">
        <v>1455</v>
      </c>
      <c r="J210" t="s">
        <v>1408</v>
      </c>
      <c r="K210" t="s">
        <v>1638</v>
      </c>
      <c r="L210">
        <v>76</v>
      </c>
      <c r="M210">
        <v>74</v>
      </c>
      <c r="Q210">
        <v>150</v>
      </c>
      <c r="R210">
        <v>73.44</v>
      </c>
      <c r="S210">
        <v>73.05</v>
      </c>
      <c r="T210">
        <v>76.5</v>
      </c>
      <c r="U210">
        <v>74.94</v>
      </c>
      <c r="Y210">
        <v>75.72</v>
      </c>
      <c r="Z210">
        <v>128</v>
      </c>
      <c r="AA210">
        <v>122</v>
      </c>
      <c r="AE210">
        <v>10</v>
      </c>
      <c r="AF210">
        <v>16</v>
      </c>
      <c r="AJ210">
        <v>122</v>
      </c>
    </row>
    <row r="211" spans="1:36" x14ac:dyDescent="0.25">
      <c r="A211" s="3" t="str">
        <f t="shared" si="3"/>
        <v>Joachim B. Hansen</v>
      </c>
      <c r="B211" s="4">
        <v>45732</v>
      </c>
      <c r="C211" t="s">
        <v>1498</v>
      </c>
      <c r="D211" t="s">
        <v>1499</v>
      </c>
      <c r="E211" t="s">
        <v>1500</v>
      </c>
      <c r="F211" t="s">
        <v>1501</v>
      </c>
      <c r="G211" t="s">
        <v>1502</v>
      </c>
      <c r="I211" t="s">
        <v>1728</v>
      </c>
      <c r="J211" t="s">
        <v>1729</v>
      </c>
      <c r="K211" t="s">
        <v>1638</v>
      </c>
      <c r="L211">
        <v>75</v>
      </c>
      <c r="M211">
        <v>75</v>
      </c>
      <c r="Q211">
        <v>150</v>
      </c>
      <c r="R211">
        <v>73.44</v>
      </c>
      <c r="S211">
        <v>73.05</v>
      </c>
      <c r="T211">
        <v>75.5</v>
      </c>
      <c r="U211">
        <v>75.94</v>
      </c>
      <c r="Y211">
        <v>75.72</v>
      </c>
      <c r="Z211">
        <v>109</v>
      </c>
      <c r="AA211">
        <v>122</v>
      </c>
      <c r="AE211">
        <v>9</v>
      </c>
      <c r="AF211">
        <v>16</v>
      </c>
      <c r="AJ211">
        <v>122</v>
      </c>
    </row>
    <row r="212" spans="1:36" x14ac:dyDescent="0.25">
      <c r="A212" s="3" t="str">
        <f t="shared" si="3"/>
        <v>Tom Lewis</v>
      </c>
      <c r="B212" s="4">
        <v>45732</v>
      </c>
      <c r="C212" t="s">
        <v>1498</v>
      </c>
      <c r="D212" t="s">
        <v>1499</v>
      </c>
      <c r="E212" t="s">
        <v>1500</v>
      </c>
      <c r="F212" t="s">
        <v>1501</v>
      </c>
      <c r="G212" t="s">
        <v>1502</v>
      </c>
      <c r="I212" t="s">
        <v>1730</v>
      </c>
      <c r="J212" t="s">
        <v>1446</v>
      </c>
      <c r="K212" t="s">
        <v>1638</v>
      </c>
      <c r="L212">
        <v>78</v>
      </c>
      <c r="M212">
        <v>72</v>
      </c>
      <c r="Q212">
        <v>150</v>
      </c>
      <c r="R212">
        <v>73.44</v>
      </c>
      <c r="S212">
        <v>73.05</v>
      </c>
      <c r="T212">
        <v>78.5</v>
      </c>
      <c r="U212">
        <v>72.94</v>
      </c>
      <c r="Y212">
        <v>75.72</v>
      </c>
      <c r="Z212">
        <v>143</v>
      </c>
      <c r="AA212">
        <v>122</v>
      </c>
      <c r="AE212">
        <v>12</v>
      </c>
      <c r="AF212">
        <v>16</v>
      </c>
      <c r="AJ212">
        <v>122</v>
      </c>
    </row>
    <row r="213" spans="1:36" x14ac:dyDescent="0.25">
      <c r="A213" s="3" t="str">
        <f t="shared" si="3"/>
        <v>Pranav Mardikar</v>
      </c>
      <c r="B213" s="4">
        <v>45732</v>
      </c>
      <c r="C213" t="s">
        <v>1498</v>
      </c>
      <c r="D213" t="s">
        <v>1499</v>
      </c>
      <c r="E213" t="s">
        <v>1500</v>
      </c>
      <c r="F213" t="s">
        <v>1501</v>
      </c>
      <c r="G213" t="s">
        <v>1502</v>
      </c>
      <c r="I213" t="s">
        <v>1731</v>
      </c>
      <c r="J213" t="s">
        <v>1732</v>
      </c>
      <c r="K213" t="s">
        <v>1638</v>
      </c>
      <c r="L213">
        <v>75</v>
      </c>
      <c r="M213">
        <v>75</v>
      </c>
      <c r="Q213">
        <v>150</v>
      </c>
      <c r="R213">
        <v>73.44</v>
      </c>
      <c r="S213">
        <v>73.05</v>
      </c>
      <c r="T213">
        <v>75.5</v>
      </c>
      <c r="U213">
        <v>75.94</v>
      </c>
      <c r="Y213">
        <v>75.72</v>
      </c>
      <c r="Z213">
        <v>109</v>
      </c>
      <c r="AA213">
        <v>122</v>
      </c>
      <c r="AE213">
        <v>9</v>
      </c>
      <c r="AF213">
        <v>16</v>
      </c>
      <c r="AJ213">
        <v>122</v>
      </c>
    </row>
    <row r="214" spans="1:36" x14ac:dyDescent="0.25">
      <c r="A214" s="3" t="str">
        <f t="shared" si="3"/>
        <v>Christofer Rahm</v>
      </c>
      <c r="B214" s="4">
        <v>45732</v>
      </c>
      <c r="C214" t="s">
        <v>1498</v>
      </c>
      <c r="D214" t="s">
        <v>1499</v>
      </c>
      <c r="E214" t="s">
        <v>1500</v>
      </c>
      <c r="F214" t="s">
        <v>1501</v>
      </c>
      <c r="G214" t="s">
        <v>1502</v>
      </c>
      <c r="I214" t="s">
        <v>1410</v>
      </c>
      <c r="J214" t="s">
        <v>1733</v>
      </c>
      <c r="K214" t="s">
        <v>1638</v>
      </c>
      <c r="L214">
        <v>76</v>
      </c>
      <c r="M214">
        <v>74</v>
      </c>
      <c r="Q214">
        <v>150</v>
      </c>
      <c r="R214">
        <v>73.44</v>
      </c>
      <c r="S214">
        <v>73.05</v>
      </c>
      <c r="T214">
        <v>76.5</v>
      </c>
      <c r="U214">
        <v>74.94</v>
      </c>
      <c r="Y214">
        <v>75.72</v>
      </c>
      <c r="Z214">
        <v>128</v>
      </c>
      <c r="AA214">
        <v>122</v>
      </c>
      <c r="AE214">
        <v>10</v>
      </c>
      <c r="AF214">
        <v>16</v>
      </c>
      <c r="AJ214">
        <v>122</v>
      </c>
    </row>
    <row r="215" spans="1:36" x14ac:dyDescent="0.25">
      <c r="A215" s="3" t="str">
        <f t="shared" si="3"/>
        <v>I.L. Aalaap</v>
      </c>
      <c r="B215" s="4">
        <v>45732</v>
      </c>
      <c r="C215" t="s">
        <v>1498</v>
      </c>
      <c r="D215" t="s">
        <v>1499</v>
      </c>
      <c r="E215" t="s">
        <v>1500</v>
      </c>
      <c r="F215" t="s">
        <v>1501</v>
      </c>
      <c r="G215" t="s">
        <v>1502</v>
      </c>
      <c r="I215" t="s">
        <v>1734</v>
      </c>
      <c r="J215" t="s">
        <v>1735</v>
      </c>
      <c r="K215" t="s">
        <v>1638</v>
      </c>
      <c r="L215">
        <v>73</v>
      </c>
      <c r="M215">
        <v>78</v>
      </c>
      <c r="Q215">
        <v>151</v>
      </c>
      <c r="R215">
        <v>73.44</v>
      </c>
      <c r="S215">
        <v>73.05</v>
      </c>
      <c r="T215">
        <v>73.5</v>
      </c>
      <c r="U215">
        <v>78.94</v>
      </c>
      <c r="Y215">
        <v>76.22</v>
      </c>
      <c r="Z215">
        <v>76</v>
      </c>
      <c r="AA215">
        <v>131</v>
      </c>
      <c r="AE215">
        <v>7</v>
      </c>
      <c r="AF215">
        <v>17</v>
      </c>
      <c r="AJ215">
        <v>131</v>
      </c>
    </row>
    <row r="216" spans="1:36" x14ac:dyDescent="0.25">
      <c r="A216" s="3" t="str">
        <f t="shared" si="3"/>
        <v>Tiger Christensen</v>
      </c>
      <c r="B216" s="4">
        <v>45732</v>
      </c>
      <c r="C216" t="s">
        <v>1498</v>
      </c>
      <c r="D216" t="s">
        <v>1499</v>
      </c>
      <c r="E216" t="s">
        <v>1500</v>
      </c>
      <c r="F216" t="s">
        <v>1501</v>
      </c>
      <c r="G216" t="s">
        <v>1502</v>
      </c>
      <c r="I216" t="s">
        <v>1736</v>
      </c>
      <c r="J216" t="s">
        <v>1737</v>
      </c>
      <c r="K216" t="s">
        <v>1638</v>
      </c>
      <c r="L216">
        <v>71</v>
      </c>
      <c r="M216">
        <v>80</v>
      </c>
      <c r="Q216">
        <v>151</v>
      </c>
      <c r="R216">
        <v>73.44</v>
      </c>
      <c r="S216">
        <v>73.05</v>
      </c>
      <c r="T216">
        <v>71.5</v>
      </c>
      <c r="U216">
        <v>80.94</v>
      </c>
      <c r="Y216">
        <v>76.22</v>
      </c>
      <c r="Z216">
        <v>36</v>
      </c>
      <c r="AA216">
        <v>131</v>
      </c>
      <c r="AE216">
        <v>5</v>
      </c>
      <c r="AF216">
        <v>17</v>
      </c>
      <c r="AJ216">
        <v>131</v>
      </c>
    </row>
    <row r="217" spans="1:36" x14ac:dyDescent="0.25">
      <c r="A217" s="3" t="str">
        <f t="shared" si="3"/>
        <v>Rikard Karlberg</v>
      </c>
      <c r="B217" s="4">
        <v>45732</v>
      </c>
      <c r="C217" t="s">
        <v>1498</v>
      </c>
      <c r="D217" t="s">
        <v>1499</v>
      </c>
      <c r="E217" t="s">
        <v>1500</v>
      </c>
      <c r="F217" t="s">
        <v>1501</v>
      </c>
      <c r="G217" t="s">
        <v>1502</v>
      </c>
      <c r="I217" t="s">
        <v>1738</v>
      </c>
      <c r="J217" t="s">
        <v>1739</v>
      </c>
      <c r="K217" t="s">
        <v>1638</v>
      </c>
      <c r="L217">
        <v>78</v>
      </c>
      <c r="M217">
        <v>73</v>
      </c>
      <c r="Q217">
        <v>151</v>
      </c>
      <c r="R217">
        <v>73.44</v>
      </c>
      <c r="S217">
        <v>73.05</v>
      </c>
      <c r="T217">
        <v>78.5</v>
      </c>
      <c r="U217">
        <v>73.94</v>
      </c>
      <c r="Y217">
        <v>76.22</v>
      </c>
      <c r="Z217">
        <v>143</v>
      </c>
      <c r="AA217">
        <v>131</v>
      </c>
      <c r="AE217">
        <v>12</v>
      </c>
      <c r="AF217">
        <v>17</v>
      </c>
      <c r="AJ217">
        <v>131</v>
      </c>
    </row>
    <row r="218" spans="1:36" x14ac:dyDescent="0.25">
      <c r="A218" s="3" t="str">
        <f t="shared" si="3"/>
        <v>Ayden Knight</v>
      </c>
      <c r="B218" s="4">
        <v>45732</v>
      </c>
      <c r="C218" t="s">
        <v>1498</v>
      </c>
      <c r="D218" t="s">
        <v>1499</v>
      </c>
      <c r="E218" t="s">
        <v>1500</v>
      </c>
      <c r="F218" t="s">
        <v>1501</v>
      </c>
      <c r="G218" t="s">
        <v>1502</v>
      </c>
      <c r="I218" t="s">
        <v>1740</v>
      </c>
      <c r="J218" t="s">
        <v>1741</v>
      </c>
      <c r="K218" t="s">
        <v>1638</v>
      </c>
      <c r="L218">
        <v>76</v>
      </c>
      <c r="M218">
        <v>75</v>
      </c>
      <c r="Q218">
        <v>151</v>
      </c>
      <c r="R218">
        <v>73.44</v>
      </c>
      <c r="S218">
        <v>73.05</v>
      </c>
      <c r="T218">
        <v>76.5</v>
      </c>
      <c r="U218">
        <v>75.94</v>
      </c>
      <c r="Y218">
        <v>76.22</v>
      </c>
      <c r="Z218">
        <v>128</v>
      </c>
      <c r="AA218">
        <v>131</v>
      </c>
      <c r="AE218">
        <v>10</v>
      </c>
      <c r="AF218">
        <v>17</v>
      </c>
      <c r="AJ218">
        <v>131</v>
      </c>
    </row>
    <row r="219" spans="1:36" x14ac:dyDescent="0.25">
      <c r="A219" s="3" t="str">
        <f t="shared" si="3"/>
        <v>Sudhir Sharma</v>
      </c>
      <c r="B219" s="4">
        <v>45732</v>
      </c>
      <c r="C219" t="s">
        <v>1498</v>
      </c>
      <c r="D219" t="s">
        <v>1499</v>
      </c>
      <c r="E219" t="s">
        <v>1500</v>
      </c>
      <c r="F219" t="s">
        <v>1501</v>
      </c>
      <c r="G219" t="s">
        <v>1502</v>
      </c>
      <c r="I219" t="s">
        <v>1606</v>
      </c>
      <c r="J219" t="s">
        <v>1742</v>
      </c>
      <c r="K219" t="s">
        <v>1638</v>
      </c>
      <c r="L219">
        <v>78</v>
      </c>
      <c r="M219">
        <v>73</v>
      </c>
      <c r="Q219">
        <v>151</v>
      </c>
      <c r="R219">
        <v>73.44</v>
      </c>
      <c r="S219">
        <v>73.05</v>
      </c>
      <c r="T219">
        <v>78.5</v>
      </c>
      <c r="U219">
        <v>73.94</v>
      </c>
      <c r="Y219">
        <v>76.22</v>
      </c>
      <c r="Z219">
        <v>143</v>
      </c>
      <c r="AA219">
        <v>131</v>
      </c>
      <c r="AE219">
        <v>12</v>
      </c>
      <c r="AF219">
        <v>17</v>
      </c>
      <c r="AJ219">
        <v>131</v>
      </c>
    </row>
    <row r="220" spans="1:36" x14ac:dyDescent="0.25">
      <c r="A220" s="3" t="str">
        <f t="shared" si="3"/>
        <v>Ben Sigel</v>
      </c>
      <c r="B220" s="4">
        <v>45732</v>
      </c>
      <c r="C220" t="s">
        <v>1498</v>
      </c>
      <c r="D220" t="s">
        <v>1499</v>
      </c>
      <c r="E220" t="s">
        <v>1500</v>
      </c>
      <c r="F220" t="s">
        <v>1501</v>
      </c>
      <c r="G220" t="s">
        <v>1502</v>
      </c>
      <c r="I220" t="s">
        <v>1743</v>
      </c>
      <c r="J220" t="s">
        <v>1403</v>
      </c>
      <c r="K220" t="s">
        <v>1638</v>
      </c>
      <c r="L220">
        <v>75</v>
      </c>
      <c r="M220">
        <v>76</v>
      </c>
      <c r="Q220">
        <v>151</v>
      </c>
      <c r="R220">
        <v>73.44</v>
      </c>
      <c r="S220">
        <v>73.05</v>
      </c>
      <c r="T220">
        <v>75.5</v>
      </c>
      <c r="U220">
        <v>76.94</v>
      </c>
      <c r="Y220">
        <v>76.22</v>
      </c>
      <c r="Z220">
        <v>109</v>
      </c>
      <c r="AA220">
        <v>131</v>
      </c>
      <c r="AE220">
        <v>9</v>
      </c>
      <c r="AF220">
        <v>17</v>
      </c>
      <c r="AJ220">
        <v>131</v>
      </c>
    </row>
    <row r="221" spans="1:36" x14ac:dyDescent="0.25">
      <c r="A221" s="3" t="str">
        <f t="shared" si="3"/>
        <v>Bradley Bawden</v>
      </c>
      <c r="B221" s="4">
        <v>45732</v>
      </c>
      <c r="C221" t="s">
        <v>1498</v>
      </c>
      <c r="D221" t="s">
        <v>1499</v>
      </c>
      <c r="E221" t="s">
        <v>1500</v>
      </c>
      <c r="F221" t="s">
        <v>1501</v>
      </c>
      <c r="G221" t="s">
        <v>1502</v>
      </c>
      <c r="I221" t="s">
        <v>1744</v>
      </c>
      <c r="J221" t="s">
        <v>1745</v>
      </c>
      <c r="K221" t="s">
        <v>1638</v>
      </c>
      <c r="L221">
        <v>76</v>
      </c>
      <c r="M221">
        <v>76</v>
      </c>
      <c r="Q221">
        <v>152</v>
      </c>
      <c r="R221">
        <v>73.44</v>
      </c>
      <c r="S221">
        <v>73.05</v>
      </c>
      <c r="T221">
        <v>76.5</v>
      </c>
      <c r="U221">
        <v>76.94</v>
      </c>
      <c r="Y221">
        <v>76.72</v>
      </c>
      <c r="Z221">
        <v>128</v>
      </c>
      <c r="AA221">
        <v>137</v>
      </c>
      <c r="AE221">
        <v>10</v>
      </c>
      <c r="AF221">
        <v>18</v>
      </c>
      <c r="AJ221">
        <v>137</v>
      </c>
    </row>
    <row r="222" spans="1:36" x14ac:dyDescent="0.25">
      <c r="A222" s="3" t="str">
        <f t="shared" si="3"/>
        <v>Enrico Di Nitto</v>
      </c>
      <c r="B222" s="4">
        <v>45732</v>
      </c>
      <c r="C222" t="s">
        <v>1498</v>
      </c>
      <c r="D222" t="s">
        <v>1499</v>
      </c>
      <c r="E222" t="s">
        <v>1500</v>
      </c>
      <c r="F222" t="s">
        <v>1501</v>
      </c>
      <c r="G222" t="s">
        <v>1502</v>
      </c>
      <c r="I222" t="s">
        <v>1746</v>
      </c>
      <c r="J222" t="s">
        <v>1747</v>
      </c>
      <c r="K222" t="s">
        <v>1638</v>
      </c>
      <c r="L222">
        <v>72</v>
      </c>
      <c r="M222">
        <v>80</v>
      </c>
      <c r="Q222">
        <v>152</v>
      </c>
      <c r="R222">
        <v>73.44</v>
      </c>
      <c r="S222">
        <v>73.05</v>
      </c>
      <c r="T222">
        <v>72.5</v>
      </c>
      <c r="U222">
        <v>80.94</v>
      </c>
      <c r="Y222">
        <v>76.72</v>
      </c>
      <c r="Z222">
        <v>54</v>
      </c>
      <c r="AA222">
        <v>137</v>
      </c>
      <c r="AE222">
        <v>6</v>
      </c>
      <c r="AF222">
        <v>18</v>
      </c>
      <c r="AJ222">
        <v>137</v>
      </c>
    </row>
    <row r="223" spans="1:36" x14ac:dyDescent="0.25">
      <c r="A223" s="3" t="str">
        <f t="shared" si="3"/>
        <v>Cedric Gugler</v>
      </c>
      <c r="B223" s="4">
        <v>45732</v>
      </c>
      <c r="C223" t="s">
        <v>1498</v>
      </c>
      <c r="D223" t="s">
        <v>1499</v>
      </c>
      <c r="E223" t="s">
        <v>1500</v>
      </c>
      <c r="F223" t="s">
        <v>1501</v>
      </c>
      <c r="G223" t="s">
        <v>1502</v>
      </c>
      <c r="I223" t="s">
        <v>1748</v>
      </c>
      <c r="J223" t="s">
        <v>1749</v>
      </c>
      <c r="K223" t="s">
        <v>1638</v>
      </c>
      <c r="L223">
        <v>74</v>
      </c>
      <c r="M223">
        <v>78</v>
      </c>
      <c r="Q223">
        <v>152</v>
      </c>
      <c r="R223">
        <v>73.44</v>
      </c>
      <c r="S223">
        <v>73.05</v>
      </c>
      <c r="T223">
        <v>74.5</v>
      </c>
      <c r="U223">
        <v>78.94</v>
      </c>
      <c r="Y223">
        <v>76.72</v>
      </c>
      <c r="Z223">
        <v>94</v>
      </c>
      <c r="AA223">
        <v>137</v>
      </c>
      <c r="AE223">
        <v>8</v>
      </c>
      <c r="AF223">
        <v>18</v>
      </c>
      <c r="AJ223">
        <v>137</v>
      </c>
    </row>
    <row r="224" spans="1:36" x14ac:dyDescent="0.25">
      <c r="A224" s="3" t="str">
        <f t="shared" si="3"/>
        <v>Md Akbar Hossain</v>
      </c>
      <c r="B224" s="4">
        <v>45732</v>
      </c>
      <c r="C224" t="s">
        <v>1498</v>
      </c>
      <c r="D224" t="s">
        <v>1499</v>
      </c>
      <c r="E224" t="s">
        <v>1500</v>
      </c>
      <c r="F224" t="s">
        <v>1501</v>
      </c>
      <c r="G224" t="s">
        <v>1502</v>
      </c>
      <c r="I224" t="s">
        <v>1560</v>
      </c>
      <c r="J224" t="s">
        <v>1750</v>
      </c>
      <c r="K224" t="s">
        <v>1638</v>
      </c>
      <c r="L224">
        <v>76</v>
      </c>
      <c r="M224">
        <v>76</v>
      </c>
      <c r="Q224">
        <v>152</v>
      </c>
      <c r="R224">
        <v>73.44</v>
      </c>
      <c r="S224">
        <v>73.05</v>
      </c>
      <c r="T224">
        <v>76.5</v>
      </c>
      <c r="U224">
        <v>76.94</v>
      </c>
      <c r="Y224">
        <v>76.72</v>
      </c>
      <c r="Z224">
        <v>128</v>
      </c>
      <c r="AA224">
        <v>137</v>
      </c>
      <c r="AE224">
        <v>10</v>
      </c>
      <c r="AF224">
        <v>18</v>
      </c>
      <c r="AJ224">
        <v>137</v>
      </c>
    </row>
    <row r="225" spans="1:36" x14ac:dyDescent="0.25">
      <c r="A225" s="3" t="str">
        <f t="shared" si="3"/>
        <v>Sukra Bahadur Rai</v>
      </c>
      <c r="B225" s="4">
        <v>45732</v>
      </c>
      <c r="C225" t="s">
        <v>1498</v>
      </c>
      <c r="D225" t="s">
        <v>1499</v>
      </c>
      <c r="E225" t="s">
        <v>1500</v>
      </c>
      <c r="F225" t="s">
        <v>1501</v>
      </c>
      <c r="G225" t="s">
        <v>1502</v>
      </c>
      <c r="I225" t="s">
        <v>1751</v>
      </c>
      <c r="J225" t="s">
        <v>1752</v>
      </c>
      <c r="K225" t="s">
        <v>1638</v>
      </c>
      <c r="L225">
        <v>79</v>
      </c>
      <c r="M225">
        <v>73</v>
      </c>
      <c r="Q225">
        <v>152</v>
      </c>
      <c r="R225">
        <v>73.44</v>
      </c>
      <c r="S225">
        <v>73.05</v>
      </c>
      <c r="T225">
        <v>79.5</v>
      </c>
      <c r="U225">
        <v>73.94</v>
      </c>
      <c r="Y225">
        <v>76.72</v>
      </c>
      <c r="Z225">
        <v>150</v>
      </c>
      <c r="AA225">
        <v>137</v>
      </c>
      <c r="AE225">
        <v>13</v>
      </c>
      <c r="AF225">
        <v>18</v>
      </c>
      <c r="AJ225">
        <v>137</v>
      </c>
    </row>
    <row r="226" spans="1:36" x14ac:dyDescent="0.25">
      <c r="A226" s="3" t="str">
        <f t="shared" si="3"/>
        <v>Stepan Danek</v>
      </c>
      <c r="B226" s="4">
        <v>45732</v>
      </c>
      <c r="C226" t="s">
        <v>1498</v>
      </c>
      <c r="D226" t="s">
        <v>1499</v>
      </c>
      <c r="E226" t="s">
        <v>1500</v>
      </c>
      <c r="F226" t="s">
        <v>1501</v>
      </c>
      <c r="G226" t="s">
        <v>1502</v>
      </c>
      <c r="I226" t="s">
        <v>1753</v>
      </c>
      <c r="J226" t="s">
        <v>1754</v>
      </c>
      <c r="K226" t="s">
        <v>1638</v>
      </c>
      <c r="L226">
        <v>78</v>
      </c>
      <c r="M226">
        <v>75</v>
      </c>
      <c r="Q226">
        <v>153</v>
      </c>
      <c r="R226">
        <v>73.44</v>
      </c>
      <c r="S226">
        <v>73.05</v>
      </c>
      <c r="T226">
        <v>78.5</v>
      </c>
      <c r="U226">
        <v>75.94</v>
      </c>
      <c r="Y226">
        <v>77.22</v>
      </c>
      <c r="Z226">
        <v>143</v>
      </c>
      <c r="AA226">
        <v>142</v>
      </c>
      <c r="AE226">
        <v>12</v>
      </c>
      <c r="AF226">
        <v>19</v>
      </c>
      <c r="AJ226">
        <v>142</v>
      </c>
    </row>
    <row r="227" spans="1:36" x14ac:dyDescent="0.25">
      <c r="A227" s="3" t="str">
        <f t="shared" si="3"/>
        <v>Anshul Kabthiyal</v>
      </c>
      <c r="B227" s="4">
        <v>45732</v>
      </c>
      <c r="C227" t="s">
        <v>1498</v>
      </c>
      <c r="D227" t="s">
        <v>1499</v>
      </c>
      <c r="E227" t="s">
        <v>1500</v>
      </c>
      <c r="F227" t="s">
        <v>1501</v>
      </c>
      <c r="G227" t="s">
        <v>1502</v>
      </c>
      <c r="I227" t="s">
        <v>1755</v>
      </c>
      <c r="J227" t="s">
        <v>1756</v>
      </c>
      <c r="K227" t="s">
        <v>1638</v>
      </c>
      <c r="L227">
        <v>75</v>
      </c>
      <c r="M227">
        <v>78</v>
      </c>
      <c r="Q227">
        <v>153</v>
      </c>
      <c r="R227">
        <v>73.44</v>
      </c>
      <c r="S227">
        <v>73.05</v>
      </c>
      <c r="T227">
        <v>75.5</v>
      </c>
      <c r="U227">
        <v>78.94</v>
      </c>
      <c r="Y227">
        <v>77.22</v>
      </c>
      <c r="Z227">
        <v>109</v>
      </c>
      <c r="AA227">
        <v>142</v>
      </c>
      <c r="AE227">
        <v>9</v>
      </c>
      <c r="AF227">
        <v>19</v>
      </c>
      <c r="AJ227">
        <v>142</v>
      </c>
    </row>
    <row r="228" spans="1:36" x14ac:dyDescent="0.25">
      <c r="A228" s="3" t="str">
        <f t="shared" si="3"/>
        <v>Sam Locke</v>
      </c>
      <c r="B228" s="4">
        <v>45732</v>
      </c>
      <c r="C228" t="s">
        <v>1498</v>
      </c>
      <c r="D228" t="s">
        <v>1499</v>
      </c>
      <c r="E228" t="s">
        <v>1500</v>
      </c>
      <c r="F228" t="s">
        <v>1501</v>
      </c>
      <c r="G228" t="s">
        <v>1502</v>
      </c>
      <c r="I228" t="s">
        <v>1757</v>
      </c>
      <c r="J228" t="s">
        <v>1487</v>
      </c>
      <c r="K228" t="s">
        <v>1638</v>
      </c>
      <c r="L228">
        <v>75</v>
      </c>
      <c r="M228">
        <v>78</v>
      </c>
      <c r="Q228">
        <v>153</v>
      </c>
      <c r="R228">
        <v>73.44</v>
      </c>
      <c r="S228">
        <v>73.05</v>
      </c>
      <c r="T228">
        <v>75.5</v>
      </c>
      <c r="U228">
        <v>78.94</v>
      </c>
      <c r="Y228">
        <v>77.22</v>
      </c>
      <c r="Z228">
        <v>109</v>
      </c>
      <c r="AA228">
        <v>142</v>
      </c>
      <c r="AE228">
        <v>9</v>
      </c>
      <c r="AF228">
        <v>19</v>
      </c>
      <c r="AJ228">
        <v>142</v>
      </c>
    </row>
    <row r="229" spans="1:36" x14ac:dyDescent="0.25">
      <c r="A229" s="3" t="str">
        <f t="shared" si="3"/>
        <v>Shivendra Singh Sisodia</v>
      </c>
      <c r="B229" s="4">
        <v>45732</v>
      </c>
      <c r="C229" t="s">
        <v>1498</v>
      </c>
      <c r="D229" t="s">
        <v>1499</v>
      </c>
      <c r="E229" t="s">
        <v>1500</v>
      </c>
      <c r="F229" t="s">
        <v>1501</v>
      </c>
      <c r="G229" t="s">
        <v>1502</v>
      </c>
      <c r="I229" t="s">
        <v>1758</v>
      </c>
      <c r="J229" t="s">
        <v>1759</v>
      </c>
      <c r="K229" t="s">
        <v>1638</v>
      </c>
      <c r="L229">
        <v>79</v>
      </c>
      <c r="M229">
        <v>75</v>
      </c>
      <c r="Q229">
        <v>154</v>
      </c>
      <c r="R229">
        <v>73.44</v>
      </c>
      <c r="S229">
        <v>73.05</v>
      </c>
      <c r="T229">
        <v>79.5</v>
      </c>
      <c r="U229">
        <v>75.94</v>
      </c>
      <c r="Y229">
        <v>77.72</v>
      </c>
      <c r="Z229">
        <v>150</v>
      </c>
      <c r="AA229">
        <v>145</v>
      </c>
      <c r="AE229">
        <v>13</v>
      </c>
      <c r="AF229">
        <v>20</v>
      </c>
      <c r="AJ229">
        <v>145</v>
      </c>
    </row>
    <row r="230" spans="1:36" x14ac:dyDescent="0.25">
      <c r="A230" s="3" t="str">
        <f t="shared" si="3"/>
        <v>Alexander Settemsdal</v>
      </c>
      <c r="B230" s="4">
        <v>45732</v>
      </c>
      <c r="C230" t="s">
        <v>1498</v>
      </c>
      <c r="D230" t="s">
        <v>1499</v>
      </c>
      <c r="E230" t="s">
        <v>1500</v>
      </c>
      <c r="F230" t="s">
        <v>1501</v>
      </c>
      <c r="G230" t="s">
        <v>1502</v>
      </c>
      <c r="I230" t="s">
        <v>1760</v>
      </c>
      <c r="J230" t="s">
        <v>1761</v>
      </c>
      <c r="K230" t="s">
        <v>1638</v>
      </c>
      <c r="L230">
        <v>77</v>
      </c>
      <c r="M230">
        <v>79</v>
      </c>
      <c r="Q230">
        <v>156</v>
      </c>
      <c r="R230">
        <v>73.44</v>
      </c>
      <c r="S230">
        <v>73.05</v>
      </c>
      <c r="T230">
        <v>77.5</v>
      </c>
      <c r="U230">
        <v>79.94</v>
      </c>
      <c r="Y230">
        <v>78.72</v>
      </c>
      <c r="Z230">
        <v>137</v>
      </c>
      <c r="AA230">
        <v>146</v>
      </c>
      <c r="AE230">
        <v>11</v>
      </c>
      <c r="AF230">
        <v>22</v>
      </c>
      <c r="AJ230">
        <v>146</v>
      </c>
    </row>
    <row r="231" spans="1:36" x14ac:dyDescent="0.25">
      <c r="A231" s="3" t="str">
        <f t="shared" si="3"/>
        <v>Karan Pratap Singh</v>
      </c>
      <c r="B231" s="4">
        <v>45732</v>
      </c>
      <c r="C231" t="s">
        <v>1498</v>
      </c>
      <c r="D231" t="s">
        <v>1499</v>
      </c>
      <c r="E231" t="s">
        <v>1500</v>
      </c>
      <c r="F231" t="s">
        <v>1501</v>
      </c>
      <c r="G231" t="s">
        <v>1502</v>
      </c>
      <c r="I231" t="s">
        <v>1554</v>
      </c>
      <c r="J231" t="s">
        <v>1762</v>
      </c>
      <c r="K231" t="s">
        <v>1638</v>
      </c>
      <c r="L231">
        <v>81</v>
      </c>
      <c r="M231">
        <v>75</v>
      </c>
      <c r="Q231">
        <v>156</v>
      </c>
      <c r="R231">
        <v>73.44</v>
      </c>
      <c r="S231">
        <v>73.05</v>
      </c>
      <c r="T231">
        <v>81.5</v>
      </c>
      <c r="U231">
        <v>75.94</v>
      </c>
      <c r="Y231">
        <v>78.72</v>
      </c>
      <c r="Z231">
        <v>155</v>
      </c>
      <c r="AA231">
        <v>146</v>
      </c>
      <c r="AE231">
        <v>15</v>
      </c>
      <c r="AF231">
        <v>22</v>
      </c>
      <c r="AJ231">
        <v>146</v>
      </c>
    </row>
    <row r="232" spans="1:36" x14ac:dyDescent="0.25">
      <c r="A232" s="3" t="str">
        <f t="shared" si="3"/>
        <v>Rohan Dhole Patil</v>
      </c>
      <c r="B232" s="4">
        <v>45732</v>
      </c>
      <c r="C232" t="s">
        <v>1498</v>
      </c>
      <c r="D232" t="s">
        <v>1499</v>
      </c>
      <c r="E232" t="s">
        <v>1500</v>
      </c>
      <c r="F232" t="s">
        <v>1501</v>
      </c>
      <c r="G232" t="s">
        <v>1502</v>
      </c>
      <c r="I232" t="s">
        <v>1763</v>
      </c>
      <c r="J232" t="s">
        <v>1764</v>
      </c>
      <c r="K232" t="s">
        <v>1638</v>
      </c>
      <c r="L232">
        <v>73</v>
      </c>
      <c r="M232">
        <v>84</v>
      </c>
      <c r="Q232">
        <v>157</v>
      </c>
      <c r="R232">
        <v>73.44</v>
      </c>
      <c r="S232">
        <v>73.05</v>
      </c>
      <c r="T232">
        <v>73.5</v>
      </c>
      <c r="U232">
        <v>84.94</v>
      </c>
      <c r="Y232">
        <v>79.22</v>
      </c>
      <c r="Z232">
        <v>76</v>
      </c>
      <c r="AA232">
        <v>148</v>
      </c>
      <c r="AE232">
        <v>7</v>
      </c>
      <c r="AF232">
        <v>23</v>
      </c>
      <c r="AJ232">
        <v>148</v>
      </c>
    </row>
    <row r="233" spans="1:36" x14ac:dyDescent="0.25">
      <c r="A233" s="3" t="str">
        <f t="shared" si="3"/>
        <v>Maximilien Sturdza</v>
      </c>
      <c r="B233" s="4">
        <v>45732</v>
      </c>
      <c r="C233" t="s">
        <v>1498</v>
      </c>
      <c r="D233" t="s">
        <v>1499</v>
      </c>
      <c r="E233" t="s">
        <v>1500</v>
      </c>
      <c r="F233" t="s">
        <v>1501</v>
      </c>
      <c r="G233" t="s">
        <v>1502</v>
      </c>
      <c r="I233" t="s">
        <v>1765</v>
      </c>
      <c r="J233" t="s">
        <v>1766</v>
      </c>
      <c r="K233" t="s">
        <v>1638</v>
      </c>
      <c r="L233">
        <v>78</v>
      </c>
      <c r="M233">
        <v>80</v>
      </c>
      <c r="Q233">
        <v>158</v>
      </c>
      <c r="R233">
        <v>73.44</v>
      </c>
      <c r="S233">
        <v>73.05</v>
      </c>
      <c r="T233">
        <v>78.5</v>
      </c>
      <c r="U233">
        <v>80.94</v>
      </c>
      <c r="Y233">
        <v>79.72</v>
      </c>
      <c r="Z233">
        <v>143</v>
      </c>
      <c r="AA233">
        <v>149</v>
      </c>
      <c r="AE233">
        <v>12</v>
      </c>
      <c r="AF233">
        <v>24</v>
      </c>
      <c r="AJ233">
        <v>149</v>
      </c>
    </row>
    <row r="234" spans="1:36" x14ac:dyDescent="0.25">
      <c r="A234" s="3" t="str">
        <f t="shared" si="3"/>
        <v>K. Prabagaran</v>
      </c>
      <c r="B234" s="4">
        <v>45732</v>
      </c>
      <c r="C234" t="s">
        <v>1498</v>
      </c>
      <c r="D234" t="s">
        <v>1499</v>
      </c>
      <c r="E234" t="s">
        <v>1500</v>
      </c>
      <c r="F234" t="s">
        <v>1501</v>
      </c>
      <c r="G234" t="s">
        <v>1502</v>
      </c>
      <c r="I234" t="s">
        <v>1767</v>
      </c>
      <c r="J234" t="s">
        <v>1768</v>
      </c>
      <c r="K234" t="s">
        <v>1638</v>
      </c>
      <c r="L234">
        <v>80</v>
      </c>
      <c r="M234">
        <v>79</v>
      </c>
      <c r="Q234">
        <v>159</v>
      </c>
      <c r="R234">
        <v>73.44</v>
      </c>
      <c r="S234">
        <v>73.05</v>
      </c>
      <c r="T234">
        <v>80.5</v>
      </c>
      <c r="U234">
        <v>79.94</v>
      </c>
      <c r="Y234">
        <v>80.22</v>
      </c>
      <c r="Z234">
        <v>152</v>
      </c>
      <c r="AA234">
        <v>150</v>
      </c>
      <c r="AE234">
        <v>14</v>
      </c>
      <c r="AF234">
        <v>25</v>
      </c>
      <c r="AJ234">
        <v>150</v>
      </c>
    </row>
    <row r="235" spans="1:36" x14ac:dyDescent="0.25">
      <c r="A235" s="3" t="str">
        <f t="shared" si="3"/>
        <v>Aadil Bedi</v>
      </c>
      <c r="B235" s="4">
        <v>45732</v>
      </c>
      <c r="C235" t="s">
        <v>1498</v>
      </c>
      <c r="D235" t="s">
        <v>1499</v>
      </c>
      <c r="E235" t="s">
        <v>1500</v>
      </c>
      <c r="F235" t="s">
        <v>1501</v>
      </c>
      <c r="G235" t="s">
        <v>1502</v>
      </c>
      <c r="I235" t="s">
        <v>1769</v>
      </c>
      <c r="J235" t="s">
        <v>1770</v>
      </c>
      <c r="K235" t="s">
        <v>1</v>
      </c>
      <c r="L235">
        <v>78</v>
      </c>
      <c r="Q235">
        <v>78</v>
      </c>
      <c r="R235">
        <v>73.44</v>
      </c>
      <c r="S235">
        <v>73.05</v>
      </c>
      <c r="T235">
        <v>78.5</v>
      </c>
      <c r="Y235">
        <v>78.5</v>
      </c>
      <c r="Z235">
        <v>143</v>
      </c>
      <c r="AE235">
        <v>12</v>
      </c>
      <c r="AJ235">
        <v>151</v>
      </c>
    </row>
    <row r="236" spans="1:36" x14ac:dyDescent="0.25">
      <c r="A236" s="3" t="str">
        <f t="shared" si="3"/>
        <v>Sam Hutsby</v>
      </c>
      <c r="B236" s="4">
        <v>45732</v>
      </c>
      <c r="C236" t="s">
        <v>1498</v>
      </c>
      <c r="D236" t="s">
        <v>1499</v>
      </c>
      <c r="E236" t="s">
        <v>1500</v>
      </c>
      <c r="F236" t="s">
        <v>1501</v>
      </c>
      <c r="G236" t="s">
        <v>1502</v>
      </c>
      <c r="I236" t="s">
        <v>1771</v>
      </c>
      <c r="J236" t="s">
        <v>1487</v>
      </c>
      <c r="K236" t="s">
        <v>1</v>
      </c>
      <c r="L236">
        <v>77</v>
      </c>
      <c r="Q236">
        <v>77</v>
      </c>
      <c r="R236">
        <v>73.44</v>
      </c>
      <c r="S236">
        <v>73.05</v>
      </c>
      <c r="T236">
        <v>77.5</v>
      </c>
      <c r="Y236">
        <v>77.5</v>
      </c>
      <c r="Z236">
        <v>137</v>
      </c>
      <c r="AE236">
        <v>11</v>
      </c>
      <c r="AJ236">
        <v>151</v>
      </c>
    </row>
    <row r="237" spans="1:36" x14ac:dyDescent="0.25">
      <c r="A237" s="3" t="str">
        <f t="shared" si="3"/>
        <v>Rashid Khan</v>
      </c>
      <c r="B237" s="4">
        <v>45732</v>
      </c>
      <c r="C237" t="s">
        <v>1498</v>
      </c>
      <c r="D237" t="s">
        <v>1499</v>
      </c>
      <c r="E237" t="s">
        <v>1500</v>
      </c>
      <c r="F237" t="s">
        <v>1501</v>
      </c>
      <c r="G237" t="s">
        <v>1502</v>
      </c>
      <c r="I237" t="s">
        <v>1772</v>
      </c>
      <c r="J237" t="s">
        <v>1773</v>
      </c>
      <c r="K237" t="s">
        <v>1</v>
      </c>
      <c r="L237">
        <v>74</v>
      </c>
      <c r="Q237">
        <v>74</v>
      </c>
      <c r="R237">
        <v>73.44</v>
      </c>
      <c r="S237">
        <v>73.05</v>
      </c>
      <c r="T237">
        <v>74.5</v>
      </c>
      <c r="Y237">
        <v>74.5</v>
      </c>
      <c r="Z237">
        <v>94</v>
      </c>
      <c r="AE237">
        <v>8</v>
      </c>
      <c r="AJ237">
        <v>151</v>
      </c>
    </row>
    <row r="238" spans="1:36" x14ac:dyDescent="0.25">
      <c r="A238" s="3" t="str">
        <f t="shared" si="3"/>
        <v>Kapil Kumar</v>
      </c>
      <c r="B238" s="4">
        <v>45732</v>
      </c>
      <c r="C238" t="s">
        <v>1498</v>
      </c>
      <c r="D238" t="s">
        <v>1499</v>
      </c>
      <c r="E238" t="s">
        <v>1500</v>
      </c>
      <c r="F238" t="s">
        <v>1501</v>
      </c>
      <c r="G238" t="s">
        <v>1502</v>
      </c>
      <c r="I238" t="s">
        <v>1774</v>
      </c>
      <c r="J238" t="s">
        <v>1775</v>
      </c>
      <c r="K238" t="s">
        <v>1</v>
      </c>
      <c r="L238">
        <v>76</v>
      </c>
      <c r="Q238">
        <v>76</v>
      </c>
      <c r="R238">
        <v>73.44</v>
      </c>
      <c r="S238">
        <v>73.05</v>
      </c>
      <c r="T238">
        <v>76.5</v>
      </c>
      <c r="Y238">
        <v>76.5</v>
      </c>
      <c r="Z238">
        <v>128</v>
      </c>
      <c r="AE238">
        <v>10</v>
      </c>
      <c r="AJ238">
        <v>151</v>
      </c>
    </row>
    <row r="239" spans="1:36" x14ac:dyDescent="0.25">
      <c r="A239" s="3" t="str">
        <f t="shared" si="3"/>
        <v>C. Muniyappa</v>
      </c>
      <c r="B239" s="4">
        <v>45732</v>
      </c>
      <c r="C239" t="s">
        <v>1498</v>
      </c>
      <c r="D239" t="s">
        <v>1499</v>
      </c>
      <c r="E239" t="s">
        <v>1500</v>
      </c>
      <c r="F239" t="s">
        <v>1501</v>
      </c>
      <c r="G239" t="s">
        <v>1502</v>
      </c>
      <c r="I239" t="s">
        <v>1776</v>
      </c>
      <c r="J239" t="s">
        <v>1777</v>
      </c>
      <c r="K239" t="s">
        <v>1</v>
      </c>
      <c r="L239">
        <v>82</v>
      </c>
      <c r="Q239">
        <v>82</v>
      </c>
      <c r="R239">
        <v>73.44</v>
      </c>
      <c r="S239">
        <v>73.05</v>
      </c>
      <c r="T239">
        <v>82.5</v>
      </c>
      <c r="Y239">
        <v>82.5</v>
      </c>
      <c r="Z239">
        <v>156</v>
      </c>
      <c r="AE239">
        <v>16</v>
      </c>
      <c r="AJ239">
        <v>151</v>
      </c>
    </row>
    <row r="240" spans="1:36" x14ac:dyDescent="0.25">
      <c r="A240" s="3" t="str">
        <f t="shared" si="3"/>
        <v>Harshjeet Singh Sethie</v>
      </c>
      <c r="B240" s="4">
        <v>45732</v>
      </c>
      <c r="C240" t="s">
        <v>1498</v>
      </c>
      <c r="D240" t="s">
        <v>1499</v>
      </c>
      <c r="E240" t="s">
        <v>1500</v>
      </c>
      <c r="F240" t="s">
        <v>1501</v>
      </c>
      <c r="G240" t="s">
        <v>1502</v>
      </c>
      <c r="I240" t="s">
        <v>1778</v>
      </c>
      <c r="J240" t="s">
        <v>1779</v>
      </c>
      <c r="K240" t="s">
        <v>1</v>
      </c>
      <c r="L240">
        <v>80</v>
      </c>
      <c r="Q240">
        <v>80</v>
      </c>
      <c r="R240">
        <v>73.44</v>
      </c>
      <c r="S240">
        <v>73.05</v>
      </c>
      <c r="T240">
        <v>80.5</v>
      </c>
      <c r="Y240">
        <v>80.5</v>
      </c>
      <c r="Z240">
        <v>152</v>
      </c>
      <c r="AE240">
        <v>14</v>
      </c>
      <c r="AJ240">
        <v>151</v>
      </c>
    </row>
    <row r="241" spans="1:36" x14ac:dyDescent="0.25">
      <c r="A241" s="3" t="str">
        <f t="shared" si="3"/>
        <v>Martin Obtmeier</v>
      </c>
      <c r="B241" s="4">
        <v>45732</v>
      </c>
      <c r="C241" t="s">
        <v>1780</v>
      </c>
      <c r="D241" t="s">
        <v>1781</v>
      </c>
      <c r="E241" t="s">
        <v>1782</v>
      </c>
      <c r="F241" t="s">
        <v>1783</v>
      </c>
      <c r="I241" t="s">
        <v>1784</v>
      </c>
      <c r="J241" t="s">
        <v>1481</v>
      </c>
      <c r="K241">
        <v>1</v>
      </c>
      <c r="L241">
        <v>67</v>
      </c>
      <c r="M241">
        <v>68</v>
      </c>
      <c r="N241">
        <v>64</v>
      </c>
      <c r="Q241">
        <v>199</v>
      </c>
      <c r="R241">
        <v>77.16</v>
      </c>
      <c r="S241">
        <v>76.12</v>
      </c>
      <c r="T241">
        <v>72.86</v>
      </c>
      <c r="U241">
        <v>73.239999999999995</v>
      </c>
      <c r="V241">
        <v>70.92</v>
      </c>
      <c r="Y241">
        <v>72.34</v>
      </c>
      <c r="Z241">
        <v>8</v>
      </c>
      <c r="AA241">
        <v>6</v>
      </c>
      <c r="AB241">
        <v>1</v>
      </c>
      <c r="AE241">
        <v>3</v>
      </c>
      <c r="AF241">
        <v>4</v>
      </c>
      <c r="AG241">
        <v>0</v>
      </c>
      <c r="AJ241">
        <v>1</v>
      </c>
    </row>
    <row r="242" spans="1:36" x14ac:dyDescent="0.25">
      <c r="A242" s="3" t="str">
        <f t="shared" si="3"/>
        <v>Ronan Kleu</v>
      </c>
      <c r="B242" s="4">
        <v>45732</v>
      </c>
      <c r="C242" t="s">
        <v>1780</v>
      </c>
      <c r="D242" t="s">
        <v>1781</v>
      </c>
      <c r="E242" t="s">
        <v>1782</v>
      </c>
      <c r="F242" t="s">
        <v>1783</v>
      </c>
      <c r="I242" t="s">
        <v>1785</v>
      </c>
      <c r="J242" t="s">
        <v>1786</v>
      </c>
      <c r="K242">
        <v>2</v>
      </c>
      <c r="L242">
        <v>66</v>
      </c>
      <c r="M242">
        <v>65</v>
      </c>
      <c r="N242">
        <v>68</v>
      </c>
      <c r="Q242">
        <v>199</v>
      </c>
      <c r="R242">
        <v>77.16</v>
      </c>
      <c r="S242">
        <v>76.12</v>
      </c>
      <c r="T242">
        <v>71.86</v>
      </c>
      <c r="U242">
        <v>70.239999999999995</v>
      </c>
      <c r="V242">
        <v>74.92</v>
      </c>
      <c r="Y242">
        <v>72.34</v>
      </c>
      <c r="Z242">
        <v>4</v>
      </c>
      <c r="AA242">
        <v>1</v>
      </c>
      <c r="AB242">
        <v>1</v>
      </c>
      <c r="AE242">
        <v>2</v>
      </c>
      <c r="AF242">
        <v>-1</v>
      </c>
      <c r="AG242">
        <v>0</v>
      </c>
      <c r="AJ242">
        <v>2</v>
      </c>
    </row>
    <row r="243" spans="1:36" x14ac:dyDescent="0.25">
      <c r="A243" s="3" t="str">
        <f t="shared" si="3"/>
        <v>Nathan Cossement</v>
      </c>
      <c r="B243" s="4">
        <v>45732</v>
      </c>
      <c r="C243" t="s">
        <v>1780</v>
      </c>
      <c r="D243" t="s">
        <v>1781</v>
      </c>
      <c r="E243" t="s">
        <v>1782</v>
      </c>
      <c r="F243" t="s">
        <v>1783</v>
      </c>
      <c r="I243" t="s">
        <v>1787</v>
      </c>
      <c r="J243" t="s">
        <v>1669</v>
      </c>
      <c r="K243">
        <v>3</v>
      </c>
      <c r="L243">
        <v>70</v>
      </c>
      <c r="M243">
        <v>65</v>
      </c>
      <c r="N243">
        <v>65</v>
      </c>
      <c r="Q243">
        <v>200</v>
      </c>
      <c r="R243">
        <v>77.16</v>
      </c>
      <c r="S243">
        <v>76.12</v>
      </c>
      <c r="T243">
        <v>75.86</v>
      </c>
      <c r="U243">
        <v>70.239999999999995</v>
      </c>
      <c r="V243">
        <v>71.92</v>
      </c>
      <c r="Y243">
        <v>72.67</v>
      </c>
      <c r="Z243">
        <v>42</v>
      </c>
      <c r="AA243">
        <v>6</v>
      </c>
      <c r="AB243">
        <v>3</v>
      </c>
      <c r="AE243">
        <v>6</v>
      </c>
      <c r="AF243">
        <v>4</v>
      </c>
      <c r="AG243">
        <v>1</v>
      </c>
      <c r="AJ243">
        <v>3</v>
      </c>
    </row>
    <row r="244" spans="1:36" x14ac:dyDescent="0.25">
      <c r="A244" s="3" t="str">
        <f t="shared" si="3"/>
        <v>Yannick Schutz</v>
      </c>
      <c r="B244" s="4">
        <v>45732</v>
      </c>
      <c r="C244" t="s">
        <v>1780</v>
      </c>
      <c r="D244" t="s">
        <v>1781</v>
      </c>
      <c r="E244" t="s">
        <v>1782</v>
      </c>
      <c r="F244" t="s">
        <v>1783</v>
      </c>
      <c r="I244" t="s">
        <v>1788</v>
      </c>
      <c r="J244" t="s">
        <v>1789</v>
      </c>
      <c r="K244">
        <v>4</v>
      </c>
      <c r="L244">
        <v>65</v>
      </c>
      <c r="M244">
        <v>68</v>
      </c>
      <c r="N244">
        <v>68</v>
      </c>
      <c r="Q244">
        <v>201</v>
      </c>
      <c r="R244">
        <v>77.16</v>
      </c>
      <c r="S244">
        <v>76.12</v>
      </c>
      <c r="T244">
        <v>70.86</v>
      </c>
      <c r="U244">
        <v>73.239999999999995</v>
      </c>
      <c r="V244">
        <v>74.92</v>
      </c>
      <c r="Y244">
        <v>73.010000000000005</v>
      </c>
      <c r="Z244">
        <v>3</v>
      </c>
      <c r="AA244">
        <v>3</v>
      </c>
      <c r="AB244">
        <v>4</v>
      </c>
      <c r="AE244">
        <v>1</v>
      </c>
      <c r="AF244">
        <v>2</v>
      </c>
      <c r="AG244">
        <v>2</v>
      </c>
      <c r="AJ244">
        <v>4</v>
      </c>
    </row>
    <row r="245" spans="1:36" x14ac:dyDescent="0.25">
      <c r="A245" s="3" t="str">
        <f t="shared" si="3"/>
        <v>Allen John</v>
      </c>
      <c r="B245" s="4">
        <v>45732</v>
      </c>
      <c r="C245" t="s">
        <v>1780</v>
      </c>
      <c r="D245" t="s">
        <v>1781</v>
      </c>
      <c r="E245" t="s">
        <v>1782</v>
      </c>
      <c r="F245" t="s">
        <v>1783</v>
      </c>
      <c r="I245" t="s">
        <v>1479</v>
      </c>
      <c r="J245" t="s">
        <v>1790</v>
      </c>
      <c r="K245">
        <v>5</v>
      </c>
      <c r="L245">
        <v>68</v>
      </c>
      <c r="M245">
        <v>68</v>
      </c>
      <c r="N245">
        <v>66</v>
      </c>
      <c r="Q245">
        <v>202</v>
      </c>
      <c r="R245">
        <v>77.16</v>
      </c>
      <c r="S245">
        <v>76.12</v>
      </c>
      <c r="T245">
        <v>73.86</v>
      </c>
      <c r="U245">
        <v>73.239999999999995</v>
      </c>
      <c r="V245">
        <v>72.92</v>
      </c>
      <c r="Y245">
        <v>73.34</v>
      </c>
      <c r="Z245">
        <v>16</v>
      </c>
      <c r="AA245">
        <v>11</v>
      </c>
      <c r="AB245">
        <v>5</v>
      </c>
      <c r="AE245">
        <v>4</v>
      </c>
      <c r="AF245">
        <v>5</v>
      </c>
      <c r="AG245">
        <v>3</v>
      </c>
      <c r="AJ245">
        <v>5</v>
      </c>
    </row>
    <row r="246" spans="1:36" x14ac:dyDescent="0.25">
      <c r="A246" s="3" t="str">
        <f t="shared" si="3"/>
        <v>Filip Mruzek</v>
      </c>
      <c r="B246" s="4">
        <v>45732</v>
      </c>
      <c r="C246" t="s">
        <v>1780</v>
      </c>
      <c r="D246" t="s">
        <v>1781</v>
      </c>
      <c r="E246" t="s">
        <v>1782</v>
      </c>
      <c r="F246" t="s">
        <v>1783</v>
      </c>
      <c r="I246" t="s">
        <v>1791</v>
      </c>
      <c r="J246" t="s">
        <v>1792</v>
      </c>
      <c r="K246">
        <v>5</v>
      </c>
      <c r="L246">
        <v>68</v>
      </c>
      <c r="M246">
        <v>67</v>
      </c>
      <c r="N246">
        <v>67</v>
      </c>
      <c r="Q246">
        <v>202</v>
      </c>
      <c r="R246">
        <v>77.16</v>
      </c>
      <c r="S246">
        <v>76.12</v>
      </c>
      <c r="T246">
        <v>73.86</v>
      </c>
      <c r="U246">
        <v>72.239999999999995</v>
      </c>
      <c r="V246">
        <v>73.92</v>
      </c>
      <c r="Y246">
        <v>73.34</v>
      </c>
      <c r="Z246">
        <v>16</v>
      </c>
      <c r="AA246">
        <v>6</v>
      </c>
      <c r="AB246">
        <v>5</v>
      </c>
      <c r="AE246">
        <v>4</v>
      </c>
      <c r="AF246">
        <v>4</v>
      </c>
      <c r="AG246">
        <v>3</v>
      </c>
      <c r="AJ246">
        <v>5</v>
      </c>
    </row>
    <row r="247" spans="1:36" x14ac:dyDescent="0.25">
      <c r="A247" s="3" t="str">
        <f t="shared" si="3"/>
        <v>Michael Wedema</v>
      </c>
      <c r="B247" s="4">
        <v>45732</v>
      </c>
      <c r="C247" t="s">
        <v>1780</v>
      </c>
      <c r="D247" t="s">
        <v>1781</v>
      </c>
      <c r="E247" t="s">
        <v>1782</v>
      </c>
      <c r="F247" t="s">
        <v>1783</v>
      </c>
      <c r="I247" t="s">
        <v>1793</v>
      </c>
      <c r="J247" t="s">
        <v>1794</v>
      </c>
      <c r="K247">
        <v>5</v>
      </c>
      <c r="L247">
        <v>68</v>
      </c>
      <c r="M247">
        <v>66</v>
      </c>
      <c r="N247">
        <v>68</v>
      </c>
      <c r="Q247">
        <v>202</v>
      </c>
      <c r="R247">
        <v>77.16</v>
      </c>
      <c r="S247">
        <v>76.12</v>
      </c>
      <c r="T247">
        <v>73.86</v>
      </c>
      <c r="U247">
        <v>71.239999999999995</v>
      </c>
      <c r="V247">
        <v>74.92</v>
      </c>
      <c r="Y247">
        <v>73.34</v>
      </c>
      <c r="Z247">
        <v>16</v>
      </c>
      <c r="AA247">
        <v>4</v>
      </c>
      <c r="AB247">
        <v>5</v>
      </c>
      <c r="AE247">
        <v>4</v>
      </c>
      <c r="AF247">
        <v>3</v>
      </c>
      <c r="AG247">
        <v>3</v>
      </c>
      <c r="AJ247">
        <v>5</v>
      </c>
    </row>
    <row r="248" spans="1:36" x14ac:dyDescent="0.25">
      <c r="A248" s="3" t="str">
        <f t="shared" si="3"/>
        <v>Philipp Katich</v>
      </c>
      <c r="B248" s="4">
        <v>45732</v>
      </c>
      <c r="C248" t="s">
        <v>1780</v>
      </c>
      <c r="D248" t="s">
        <v>1781</v>
      </c>
      <c r="E248" t="s">
        <v>1782</v>
      </c>
      <c r="F248" t="s">
        <v>1783</v>
      </c>
      <c r="I248" t="s">
        <v>1795</v>
      </c>
      <c r="J248" t="s">
        <v>1796</v>
      </c>
      <c r="K248">
        <v>8</v>
      </c>
      <c r="L248">
        <v>68</v>
      </c>
      <c r="M248">
        <v>69</v>
      </c>
      <c r="N248">
        <v>66</v>
      </c>
      <c r="Q248">
        <v>203</v>
      </c>
      <c r="R248">
        <v>77.16</v>
      </c>
      <c r="S248">
        <v>76.12</v>
      </c>
      <c r="T248">
        <v>73.86</v>
      </c>
      <c r="U248">
        <v>74.239999999999995</v>
      </c>
      <c r="V248">
        <v>72.92</v>
      </c>
      <c r="Y248">
        <v>73.67</v>
      </c>
      <c r="Z248">
        <v>16</v>
      </c>
      <c r="AA248">
        <v>14</v>
      </c>
      <c r="AB248">
        <v>8</v>
      </c>
      <c r="AE248">
        <v>4</v>
      </c>
      <c r="AF248">
        <v>6</v>
      </c>
      <c r="AG248">
        <v>4</v>
      </c>
      <c r="AJ248">
        <v>8</v>
      </c>
    </row>
    <row r="249" spans="1:36" x14ac:dyDescent="0.25">
      <c r="A249" s="3" t="str">
        <f t="shared" si="3"/>
        <v>Bob Van Der Voort</v>
      </c>
      <c r="B249" s="4">
        <v>45732</v>
      </c>
      <c r="C249" t="s">
        <v>1780</v>
      </c>
      <c r="D249" t="s">
        <v>1781</v>
      </c>
      <c r="E249" t="s">
        <v>1782</v>
      </c>
      <c r="F249" t="s">
        <v>1783</v>
      </c>
      <c r="I249" t="s">
        <v>1797</v>
      </c>
      <c r="J249" t="s">
        <v>1798</v>
      </c>
      <c r="K249">
        <v>8</v>
      </c>
      <c r="L249">
        <v>64</v>
      </c>
      <c r="M249">
        <v>68</v>
      </c>
      <c r="N249">
        <v>71</v>
      </c>
      <c r="Q249">
        <v>203</v>
      </c>
      <c r="R249">
        <v>77.16</v>
      </c>
      <c r="S249">
        <v>76.12</v>
      </c>
      <c r="T249">
        <v>69.86</v>
      </c>
      <c r="U249">
        <v>73.239999999999995</v>
      </c>
      <c r="V249">
        <v>77.92</v>
      </c>
      <c r="Y249">
        <v>73.67</v>
      </c>
      <c r="Z249">
        <v>1</v>
      </c>
      <c r="AA249">
        <v>2</v>
      </c>
      <c r="AB249">
        <v>8</v>
      </c>
      <c r="AE249">
        <v>0</v>
      </c>
      <c r="AF249">
        <v>1</v>
      </c>
      <c r="AG249">
        <v>4</v>
      </c>
      <c r="AJ249">
        <v>8</v>
      </c>
    </row>
    <row r="250" spans="1:36" x14ac:dyDescent="0.25">
      <c r="A250" s="3" t="str">
        <f t="shared" si="3"/>
        <v>Dario Antonisse</v>
      </c>
      <c r="B250" s="4">
        <v>45732</v>
      </c>
      <c r="C250" t="s">
        <v>1780</v>
      </c>
      <c r="D250" t="s">
        <v>1781</v>
      </c>
      <c r="E250" t="s">
        <v>1782</v>
      </c>
      <c r="F250" t="s">
        <v>1783</v>
      </c>
      <c r="I250" t="s">
        <v>1799</v>
      </c>
      <c r="J250" t="s">
        <v>1800</v>
      </c>
      <c r="K250">
        <v>10</v>
      </c>
      <c r="L250">
        <v>67</v>
      </c>
      <c r="M250">
        <v>68</v>
      </c>
      <c r="N250">
        <v>69</v>
      </c>
      <c r="Q250">
        <v>204</v>
      </c>
      <c r="R250">
        <v>77.16</v>
      </c>
      <c r="S250">
        <v>76.12</v>
      </c>
      <c r="T250">
        <v>72.86</v>
      </c>
      <c r="U250">
        <v>73.239999999999995</v>
      </c>
      <c r="V250">
        <v>75.92</v>
      </c>
      <c r="Y250">
        <v>74.010000000000005</v>
      </c>
      <c r="Z250">
        <v>8</v>
      </c>
      <c r="AA250">
        <v>6</v>
      </c>
      <c r="AB250">
        <v>10</v>
      </c>
      <c r="AE250">
        <v>3</v>
      </c>
      <c r="AF250">
        <v>4</v>
      </c>
      <c r="AG250">
        <v>5</v>
      </c>
      <c r="AJ250">
        <v>10</v>
      </c>
    </row>
    <row r="251" spans="1:36" x14ac:dyDescent="0.25">
      <c r="A251" s="3" t="str">
        <f t="shared" si="3"/>
        <v>Owen Edwards</v>
      </c>
      <c r="B251" s="4">
        <v>45732</v>
      </c>
      <c r="C251" t="s">
        <v>1780</v>
      </c>
      <c r="D251" t="s">
        <v>1781</v>
      </c>
      <c r="E251" t="s">
        <v>1782</v>
      </c>
      <c r="F251" t="s">
        <v>1783</v>
      </c>
      <c r="I251" t="s">
        <v>1801</v>
      </c>
      <c r="J251" t="s">
        <v>1802</v>
      </c>
      <c r="K251">
        <v>10</v>
      </c>
      <c r="L251">
        <v>69</v>
      </c>
      <c r="M251">
        <v>67</v>
      </c>
      <c r="N251">
        <v>68</v>
      </c>
      <c r="Q251">
        <v>204</v>
      </c>
      <c r="R251">
        <v>77.16</v>
      </c>
      <c r="S251">
        <v>76.12</v>
      </c>
      <c r="T251">
        <v>74.86</v>
      </c>
      <c r="U251">
        <v>72.239999999999995</v>
      </c>
      <c r="V251">
        <v>74.92</v>
      </c>
      <c r="Y251">
        <v>74.010000000000005</v>
      </c>
      <c r="Z251">
        <v>27</v>
      </c>
      <c r="AA251">
        <v>11</v>
      </c>
      <c r="AB251">
        <v>10</v>
      </c>
      <c r="AE251">
        <v>5</v>
      </c>
      <c r="AF251">
        <v>5</v>
      </c>
      <c r="AG251">
        <v>5</v>
      </c>
      <c r="AJ251">
        <v>10</v>
      </c>
    </row>
    <row r="252" spans="1:36" x14ac:dyDescent="0.25">
      <c r="A252" s="3" t="str">
        <f t="shared" si="3"/>
        <v>Mathieu Decottignies-Lafon</v>
      </c>
      <c r="B252" s="4">
        <v>45732</v>
      </c>
      <c r="C252" t="s">
        <v>1780</v>
      </c>
      <c r="D252" t="s">
        <v>1781</v>
      </c>
      <c r="E252" t="s">
        <v>1782</v>
      </c>
      <c r="F252" t="s">
        <v>1783</v>
      </c>
      <c r="I252" t="s">
        <v>1803</v>
      </c>
      <c r="J252" t="s">
        <v>1804</v>
      </c>
      <c r="K252">
        <v>12</v>
      </c>
      <c r="L252">
        <v>70</v>
      </c>
      <c r="M252">
        <v>65</v>
      </c>
      <c r="N252">
        <v>70</v>
      </c>
      <c r="Q252">
        <v>205</v>
      </c>
      <c r="R252">
        <v>77.16</v>
      </c>
      <c r="S252">
        <v>76.12</v>
      </c>
      <c r="T252">
        <v>75.86</v>
      </c>
      <c r="U252">
        <v>70.239999999999995</v>
      </c>
      <c r="V252">
        <v>76.92</v>
      </c>
      <c r="Y252">
        <v>74.34</v>
      </c>
      <c r="Z252">
        <v>42</v>
      </c>
      <c r="AA252">
        <v>6</v>
      </c>
      <c r="AB252">
        <v>12</v>
      </c>
      <c r="AE252">
        <v>6</v>
      </c>
      <c r="AF252">
        <v>4</v>
      </c>
      <c r="AG252">
        <v>6</v>
      </c>
      <c r="AJ252">
        <v>12</v>
      </c>
    </row>
    <row r="253" spans="1:36" x14ac:dyDescent="0.25">
      <c r="A253" s="3" t="str">
        <f t="shared" si="3"/>
        <v>Tim Tillmanns</v>
      </c>
      <c r="B253" s="4">
        <v>45732</v>
      </c>
      <c r="C253" t="s">
        <v>1780</v>
      </c>
      <c r="D253" t="s">
        <v>1781</v>
      </c>
      <c r="E253" t="s">
        <v>1782</v>
      </c>
      <c r="F253" t="s">
        <v>1783</v>
      </c>
      <c r="I253" t="s">
        <v>1805</v>
      </c>
      <c r="J253" t="s">
        <v>1806</v>
      </c>
      <c r="K253">
        <v>12</v>
      </c>
      <c r="L253">
        <v>70</v>
      </c>
      <c r="M253">
        <v>68</v>
      </c>
      <c r="N253">
        <v>67</v>
      </c>
      <c r="Q253">
        <v>205</v>
      </c>
      <c r="R253">
        <v>77.16</v>
      </c>
      <c r="S253">
        <v>76.12</v>
      </c>
      <c r="T253">
        <v>75.86</v>
      </c>
      <c r="U253">
        <v>73.239999999999995</v>
      </c>
      <c r="V253">
        <v>73.92</v>
      </c>
      <c r="Y253">
        <v>74.34</v>
      </c>
      <c r="Z253">
        <v>42</v>
      </c>
      <c r="AA253">
        <v>16</v>
      </c>
      <c r="AB253">
        <v>12</v>
      </c>
      <c r="AE253">
        <v>6</v>
      </c>
      <c r="AF253">
        <v>7</v>
      </c>
      <c r="AG253">
        <v>6</v>
      </c>
      <c r="AJ253">
        <v>12</v>
      </c>
    </row>
    <row r="254" spans="1:36" x14ac:dyDescent="0.25">
      <c r="A254" s="3" t="str">
        <f t="shared" si="3"/>
        <v>Claude Churchward</v>
      </c>
      <c r="B254" s="4">
        <v>45732</v>
      </c>
      <c r="C254" t="s">
        <v>1780</v>
      </c>
      <c r="D254" t="s">
        <v>1781</v>
      </c>
      <c r="E254" t="s">
        <v>1782</v>
      </c>
      <c r="F254" t="s">
        <v>1783</v>
      </c>
      <c r="I254" t="s">
        <v>1807</v>
      </c>
      <c r="J254" t="s">
        <v>1808</v>
      </c>
      <c r="K254">
        <v>14</v>
      </c>
      <c r="L254">
        <v>72</v>
      </c>
      <c r="M254">
        <v>68</v>
      </c>
      <c r="N254">
        <v>66</v>
      </c>
      <c r="Q254">
        <v>206</v>
      </c>
      <c r="R254">
        <v>77.16</v>
      </c>
      <c r="S254">
        <v>76.12</v>
      </c>
      <c r="T254">
        <v>77.86</v>
      </c>
      <c r="U254">
        <v>73.239999999999995</v>
      </c>
      <c r="V254">
        <v>72.92</v>
      </c>
      <c r="Y254">
        <v>74.67</v>
      </c>
      <c r="Z254">
        <v>71</v>
      </c>
      <c r="AA254">
        <v>31</v>
      </c>
      <c r="AB254">
        <v>14</v>
      </c>
      <c r="AE254">
        <v>8</v>
      </c>
      <c r="AF254">
        <v>9</v>
      </c>
      <c r="AG254">
        <v>7</v>
      </c>
      <c r="AJ254">
        <v>14</v>
      </c>
    </row>
    <row r="255" spans="1:36" x14ac:dyDescent="0.25">
      <c r="A255" s="3" t="str">
        <f t="shared" si="3"/>
        <v>Fiorino Clerici</v>
      </c>
      <c r="B255" s="4">
        <v>45732</v>
      </c>
      <c r="C255" t="s">
        <v>1780</v>
      </c>
      <c r="D255" t="s">
        <v>1781</v>
      </c>
      <c r="E255" t="s">
        <v>1782</v>
      </c>
      <c r="F255" t="s">
        <v>1783</v>
      </c>
      <c r="I255" t="s">
        <v>1809</v>
      </c>
      <c r="J255" t="s">
        <v>1810</v>
      </c>
      <c r="K255">
        <v>14</v>
      </c>
      <c r="L255">
        <v>66</v>
      </c>
      <c r="M255">
        <v>73</v>
      </c>
      <c r="N255">
        <v>67</v>
      </c>
      <c r="Q255">
        <v>206</v>
      </c>
      <c r="R255">
        <v>77.16</v>
      </c>
      <c r="S255">
        <v>76.12</v>
      </c>
      <c r="T255">
        <v>71.86</v>
      </c>
      <c r="U255">
        <v>78.239999999999995</v>
      </c>
      <c r="V255">
        <v>73.92</v>
      </c>
      <c r="Y255">
        <v>74.67</v>
      </c>
      <c r="Z255">
        <v>4</v>
      </c>
      <c r="AA255">
        <v>24</v>
      </c>
      <c r="AB255">
        <v>14</v>
      </c>
      <c r="AE255">
        <v>2</v>
      </c>
      <c r="AF255">
        <v>8</v>
      </c>
      <c r="AG255">
        <v>7</v>
      </c>
      <c r="AJ255">
        <v>14</v>
      </c>
    </row>
    <row r="256" spans="1:36" x14ac:dyDescent="0.25">
      <c r="A256" s="3" t="str">
        <f t="shared" si="3"/>
        <v>Jakub Hrinda</v>
      </c>
      <c r="B256" s="4">
        <v>45732</v>
      </c>
      <c r="C256" t="s">
        <v>1780</v>
      </c>
      <c r="D256" t="s">
        <v>1781</v>
      </c>
      <c r="E256" t="s">
        <v>1782</v>
      </c>
      <c r="F256" t="s">
        <v>1783</v>
      </c>
      <c r="I256" t="s">
        <v>1811</v>
      </c>
      <c r="J256" t="s">
        <v>1812</v>
      </c>
      <c r="K256">
        <v>14</v>
      </c>
      <c r="L256">
        <v>69</v>
      </c>
      <c r="M256">
        <v>69</v>
      </c>
      <c r="N256">
        <v>68</v>
      </c>
      <c r="Q256">
        <v>206</v>
      </c>
      <c r="R256">
        <v>77.16</v>
      </c>
      <c r="S256">
        <v>76.12</v>
      </c>
      <c r="T256">
        <v>74.86</v>
      </c>
      <c r="U256">
        <v>74.239999999999995</v>
      </c>
      <c r="V256">
        <v>74.92</v>
      </c>
      <c r="Y256">
        <v>74.67</v>
      </c>
      <c r="Z256">
        <v>27</v>
      </c>
      <c r="AA256">
        <v>16</v>
      </c>
      <c r="AB256">
        <v>14</v>
      </c>
      <c r="AE256">
        <v>5</v>
      </c>
      <c r="AF256">
        <v>7</v>
      </c>
      <c r="AG256">
        <v>7</v>
      </c>
      <c r="AJ256">
        <v>14</v>
      </c>
    </row>
    <row r="257" spans="1:36" x14ac:dyDescent="0.25">
      <c r="A257" s="3" t="str">
        <f t="shared" si="3"/>
        <v>Mike Toorop</v>
      </c>
      <c r="B257" s="4">
        <v>45732</v>
      </c>
      <c r="C257" t="s">
        <v>1780</v>
      </c>
      <c r="D257" t="s">
        <v>1781</v>
      </c>
      <c r="E257" t="s">
        <v>1782</v>
      </c>
      <c r="F257" t="s">
        <v>1783</v>
      </c>
      <c r="I257" t="s">
        <v>1813</v>
      </c>
      <c r="J257" t="s">
        <v>1814</v>
      </c>
      <c r="K257">
        <v>14</v>
      </c>
      <c r="L257">
        <v>70</v>
      </c>
      <c r="M257">
        <v>68</v>
      </c>
      <c r="N257">
        <v>68</v>
      </c>
      <c r="Q257">
        <v>206</v>
      </c>
      <c r="R257">
        <v>77.16</v>
      </c>
      <c r="S257">
        <v>76.12</v>
      </c>
      <c r="T257">
        <v>75.86</v>
      </c>
      <c r="U257">
        <v>73.239999999999995</v>
      </c>
      <c r="V257">
        <v>74.92</v>
      </c>
      <c r="Y257">
        <v>74.67</v>
      </c>
      <c r="Z257">
        <v>42</v>
      </c>
      <c r="AA257">
        <v>16</v>
      </c>
      <c r="AB257">
        <v>14</v>
      </c>
      <c r="AE257">
        <v>6</v>
      </c>
      <c r="AF257">
        <v>7</v>
      </c>
      <c r="AG257">
        <v>7</v>
      </c>
      <c r="AJ257">
        <v>14</v>
      </c>
    </row>
    <row r="258" spans="1:36" x14ac:dyDescent="0.25">
      <c r="A258" s="3" t="str">
        <f t="shared" ref="A258:A321" si="4">IF(J258="","",CONCATENATE(J258," ",I258))</f>
        <v>Sasha Wortelboer</v>
      </c>
      <c r="B258" s="4">
        <v>45732</v>
      </c>
      <c r="C258" t="s">
        <v>1780</v>
      </c>
      <c r="D258" t="s">
        <v>1781</v>
      </c>
      <c r="E258" t="s">
        <v>1782</v>
      </c>
      <c r="F258" t="s">
        <v>1783</v>
      </c>
      <c r="I258" t="s">
        <v>1815</v>
      </c>
      <c r="J258" t="s">
        <v>1816</v>
      </c>
      <c r="K258">
        <v>14</v>
      </c>
      <c r="L258">
        <v>70</v>
      </c>
      <c r="M258">
        <v>70</v>
      </c>
      <c r="N258">
        <v>66</v>
      </c>
      <c r="Q258">
        <v>206</v>
      </c>
      <c r="R258">
        <v>77.16</v>
      </c>
      <c r="S258">
        <v>76.12</v>
      </c>
      <c r="T258">
        <v>75.86</v>
      </c>
      <c r="U258">
        <v>75.239999999999995</v>
      </c>
      <c r="V258">
        <v>72.92</v>
      </c>
      <c r="Y258">
        <v>74.67</v>
      </c>
      <c r="Z258">
        <v>42</v>
      </c>
      <c r="AA258">
        <v>31</v>
      </c>
      <c r="AB258">
        <v>14</v>
      </c>
      <c r="AE258">
        <v>6</v>
      </c>
      <c r="AF258">
        <v>9</v>
      </c>
      <c r="AG258">
        <v>7</v>
      </c>
      <c r="AJ258">
        <v>14</v>
      </c>
    </row>
    <row r="259" spans="1:36" x14ac:dyDescent="0.25">
      <c r="A259" s="3" t="str">
        <f t="shared" si="4"/>
        <v>Antoine Bachelier</v>
      </c>
      <c r="B259" s="4">
        <v>45732</v>
      </c>
      <c r="C259" t="s">
        <v>1780</v>
      </c>
      <c r="D259" t="s">
        <v>1781</v>
      </c>
      <c r="E259" t="s">
        <v>1782</v>
      </c>
      <c r="F259" t="s">
        <v>1783</v>
      </c>
      <c r="I259" t="s">
        <v>1817</v>
      </c>
      <c r="J259" t="s">
        <v>1818</v>
      </c>
      <c r="K259">
        <v>19</v>
      </c>
      <c r="L259">
        <v>69</v>
      </c>
      <c r="M259">
        <v>71</v>
      </c>
      <c r="N259">
        <v>67</v>
      </c>
      <c r="Q259">
        <v>207</v>
      </c>
      <c r="R259">
        <v>77.16</v>
      </c>
      <c r="S259">
        <v>76.12</v>
      </c>
      <c r="T259">
        <v>74.86</v>
      </c>
      <c r="U259">
        <v>76.239999999999995</v>
      </c>
      <c r="V259">
        <v>73.92</v>
      </c>
      <c r="Y259">
        <v>75.010000000000005</v>
      </c>
      <c r="Z259">
        <v>27</v>
      </c>
      <c r="AA259">
        <v>31</v>
      </c>
      <c r="AB259">
        <v>19</v>
      </c>
      <c r="AE259">
        <v>5</v>
      </c>
      <c r="AF259">
        <v>9</v>
      </c>
      <c r="AG259">
        <v>8</v>
      </c>
      <c r="AJ259">
        <v>19</v>
      </c>
    </row>
    <row r="260" spans="1:36" x14ac:dyDescent="0.25">
      <c r="A260" s="3" t="str">
        <f t="shared" si="4"/>
        <v>Louis Bonte</v>
      </c>
      <c r="B260" s="4">
        <v>45732</v>
      </c>
      <c r="C260" t="s">
        <v>1780</v>
      </c>
      <c r="D260" t="s">
        <v>1781</v>
      </c>
      <c r="E260" t="s">
        <v>1782</v>
      </c>
      <c r="F260" t="s">
        <v>1783</v>
      </c>
      <c r="I260" t="s">
        <v>1819</v>
      </c>
      <c r="J260" t="s">
        <v>1388</v>
      </c>
      <c r="K260">
        <v>19</v>
      </c>
      <c r="L260">
        <v>70</v>
      </c>
      <c r="M260">
        <v>70</v>
      </c>
      <c r="N260">
        <v>67</v>
      </c>
      <c r="Q260">
        <v>207</v>
      </c>
      <c r="R260">
        <v>77.16</v>
      </c>
      <c r="S260">
        <v>76.12</v>
      </c>
      <c r="T260">
        <v>75.86</v>
      </c>
      <c r="U260">
        <v>75.239999999999995</v>
      </c>
      <c r="V260">
        <v>73.92</v>
      </c>
      <c r="Y260">
        <v>75.010000000000005</v>
      </c>
      <c r="Z260">
        <v>42</v>
      </c>
      <c r="AA260">
        <v>31</v>
      </c>
      <c r="AB260">
        <v>19</v>
      </c>
      <c r="AE260">
        <v>6</v>
      </c>
      <c r="AF260">
        <v>9</v>
      </c>
      <c r="AG260">
        <v>8</v>
      </c>
      <c r="AJ260">
        <v>19</v>
      </c>
    </row>
    <row r="261" spans="1:36" x14ac:dyDescent="0.25">
      <c r="A261" s="3" t="str">
        <f t="shared" si="4"/>
        <v>Marius Cara</v>
      </c>
      <c r="B261" s="4">
        <v>45732</v>
      </c>
      <c r="C261" t="s">
        <v>1780</v>
      </c>
      <c r="D261" t="s">
        <v>1781</v>
      </c>
      <c r="E261" t="s">
        <v>1782</v>
      </c>
      <c r="F261" t="s">
        <v>1783</v>
      </c>
      <c r="I261" t="s">
        <v>1820</v>
      </c>
      <c r="J261" t="s">
        <v>1821</v>
      </c>
      <c r="K261">
        <v>19</v>
      </c>
      <c r="L261">
        <v>68</v>
      </c>
      <c r="M261">
        <v>70</v>
      </c>
      <c r="N261">
        <v>69</v>
      </c>
      <c r="Q261">
        <v>207</v>
      </c>
      <c r="R261">
        <v>77.16</v>
      </c>
      <c r="S261">
        <v>76.12</v>
      </c>
      <c r="T261">
        <v>73.86</v>
      </c>
      <c r="U261">
        <v>75.239999999999995</v>
      </c>
      <c r="V261">
        <v>75.92</v>
      </c>
      <c r="Y261">
        <v>75.010000000000005</v>
      </c>
      <c r="Z261">
        <v>16</v>
      </c>
      <c r="AA261">
        <v>16</v>
      </c>
      <c r="AB261">
        <v>19</v>
      </c>
      <c r="AE261">
        <v>4</v>
      </c>
      <c r="AF261">
        <v>7</v>
      </c>
      <c r="AG261">
        <v>8</v>
      </c>
      <c r="AJ261">
        <v>19</v>
      </c>
    </row>
    <row r="262" spans="1:36" x14ac:dyDescent="0.25">
      <c r="A262" s="3" t="str">
        <f t="shared" si="4"/>
        <v>Alan De Bondt</v>
      </c>
      <c r="B262" s="4">
        <v>45732</v>
      </c>
      <c r="C262" t="s">
        <v>1780</v>
      </c>
      <c r="D262" t="s">
        <v>1781</v>
      </c>
      <c r="E262" t="s">
        <v>1782</v>
      </c>
      <c r="F262" t="s">
        <v>1783</v>
      </c>
      <c r="I262" t="s">
        <v>1822</v>
      </c>
      <c r="J262" t="s">
        <v>1823</v>
      </c>
      <c r="K262">
        <v>19</v>
      </c>
      <c r="L262">
        <v>67</v>
      </c>
      <c r="M262">
        <v>72</v>
      </c>
      <c r="N262">
        <v>68</v>
      </c>
      <c r="Q262">
        <v>207</v>
      </c>
      <c r="R262">
        <v>77.16</v>
      </c>
      <c r="S262">
        <v>76.12</v>
      </c>
      <c r="T262">
        <v>72.86</v>
      </c>
      <c r="U262">
        <v>77.239999999999995</v>
      </c>
      <c r="V262">
        <v>74.92</v>
      </c>
      <c r="Y262">
        <v>75.010000000000005</v>
      </c>
      <c r="Z262">
        <v>8</v>
      </c>
      <c r="AA262">
        <v>24</v>
      </c>
      <c r="AB262">
        <v>19</v>
      </c>
      <c r="AE262">
        <v>3</v>
      </c>
      <c r="AF262">
        <v>8</v>
      </c>
      <c r="AG262">
        <v>8</v>
      </c>
      <c r="AJ262">
        <v>19</v>
      </c>
    </row>
    <row r="263" spans="1:36" x14ac:dyDescent="0.25">
      <c r="A263" s="3" t="str">
        <f t="shared" si="4"/>
        <v>Clement Guichard</v>
      </c>
      <c r="B263" s="4">
        <v>45732</v>
      </c>
      <c r="C263" t="s">
        <v>1780</v>
      </c>
      <c r="D263" t="s">
        <v>1781</v>
      </c>
      <c r="E263" t="s">
        <v>1782</v>
      </c>
      <c r="F263" t="s">
        <v>1783</v>
      </c>
      <c r="I263" t="s">
        <v>1824</v>
      </c>
      <c r="J263" t="s">
        <v>1825</v>
      </c>
      <c r="K263">
        <v>19</v>
      </c>
      <c r="L263">
        <v>67</v>
      </c>
      <c r="M263">
        <v>71</v>
      </c>
      <c r="N263">
        <v>69</v>
      </c>
      <c r="Q263">
        <v>207</v>
      </c>
      <c r="R263">
        <v>77.16</v>
      </c>
      <c r="S263">
        <v>76.12</v>
      </c>
      <c r="T263">
        <v>72.86</v>
      </c>
      <c r="U263">
        <v>76.239999999999995</v>
      </c>
      <c r="V263">
        <v>75.92</v>
      </c>
      <c r="Y263">
        <v>75.010000000000005</v>
      </c>
      <c r="Z263">
        <v>8</v>
      </c>
      <c r="AA263">
        <v>16</v>
      </c>
      <c r="AB263">
        <v>19</v>
      </c>
      <c r="AE263">
        <v>3</v>
      </c>
      <c r="AF263">
        <v>7</v>
      </c>
      <c r="AG263">
        <v>8</v>
      </c>
      <c r="AJ263">
        <v>19</v>
      </c>
    </row>
    <row r="264" spans="1:36" x14ac:dyDescent="0.25">
      <c r="A264" s="3" t="str">
        <f t="shared" si="4"/>
        <v>Linus Lang</v>
      </c>
      <c r="B264" s="4">
        <v>45732</v>
      </c>
      <c r="C264" t="s">
        <v>1780</v>
      </c>
      <c r="D264" t="s">
        <v>1781</v>
      </c>
      <c r="E264" t="s">
        <v>1782</v>
      </c>
      <c r="F264" t="s">
        <v>1783</v>
      </c>
      <c r="I264" t="s">
        <v>1826</v>
      </c>
      <c r="J264" t="s">
        <v>1827</v>
      </c>
      <c r="K264">
        <v>19</v>
      </c>
      <c r="L264">
        <v>67</v>
      </c>
      <c r="M264">
        <v>67</v>
      </c>
      <c r="N264">
        <v>73</v>
      </c>
      <c r="Q264">
        <v>207</v>
      </c>
      <c r="R264">
        <v>77.16</v>
      </c>
      <c r="S264">
        <v>76.12</v>
      </c>
      <c r="T264">
        <v>72.86</v>
      </c>
      <c r="U264">
        <v>72.239999999999995</v>
      </c>
      <c r="V264">
        <v>79.92</v>
      </c>
      <c r="Y264">
        <v>75.010000000000005</v>
      </c>
      <c r="Z264">
        <v>8</v>
      </c>
      <c r="AA264">
        <v>4</v>
      </c>
      <c r="AB264">
        <v>19</v>
      </c>
      <c r="AE264">
        <v>3</v>
      </c>
      <c r="AF264">
        <v>3</v>
      </c>
      <c r="AG264">
        <v>8</v>
      </c>
      <c r="AJ264">
        <v>19</v>
      </c>
    </row>
    <row r="265" spans="1:36" x14ac:dyDescent="0.25">
      <c r="A265" s="3" t="str">
        <f t="shared" si="4"/>
        <v>Robin Smiciklas</v>
      </c>
      <c r="B265" s="4">
        <v>45732</v>
      </c>
      <c r="C265" t="s">
        <v>1780</v>
      </c>
      <c r="D265" t="s">
        <v>1781</v>
      </c>
      <c r="E265" t="s">
        <v>1782</v>
      </c>
      <c r="F265" t="s">
        <v>1783</v>
      </c>
      <c r="I265" t="s">
        <v>1828</v>
      </c>
      <c r="J265" t="s">
        <v>1567</v>
      </c>
      <c r="K265">
        <v>19</v>
      </c>
      <c r="L265">
        <v>69</v>
      </c>
      <c r="M265">
        <v>71</v>
      </c>
      <c r="N265">
        <v>67</v>
      </c>
      <c r="Q265">
        <v>207</v>
      </c>
      <c r="R265">
        <v>77.16</v>
      </c>
      <c r="S265">
        <v>76.12</v>
      </c>
      <c r="T265">
        <v>74.86</v>
      </c>
      <c r="U265">
        <v>76.239999999999995</v>
      </c>
      <c r="V265">
        <v>73.92</v>
      </c>
      <c r="Y265">
        <v>75.010000000000005</v>
      </c>
      <c r="Z265">
        <v>27</v>
      </c>
      <c r="AA265">
        <v>31</v>
      </c>
      <c r="AB265">
        <v>19</v>
      </c>
      <c r="AE265">
        <v>5</v>
      </c>
      <c r="AF265">
        <v>9</v>
      </c>
      <c r="AG265">
        <v>8</v>
      </c>
      <c r="AJ265">
        <v>19</v>
      </c>
    </row>
    <row r="266" spans="1:36" x14ac:dyDescent="0.25">
      <c r="A266" s="3" t="str">
        <f t="shared" si="4"/>
        <v>Nicola Gerhardsen</v>
      </c>
      <c r="B266" s="4">
        <v>45732</v>
      </c>
      <c r="C266" t="s">
        <v>1780</v>
      </c>
      <c r="D266" t="s">
        <v>1781</v>
      </c>
      <c r="E266" t="s">
        <v>1782</v>
      </c>
      <c r="F266" t="s">
        <v>1783</v>
      </c>
      <c r="I266" t="s">
        <v>1829</v>
      </c>
      <c r="J266" t="s">
        <v>1830</v>
      </c>
      <c r="K266">
        <v>26</v>
      </c>
      <c r="L266">
        <v>70</v>
      </c>
      <c r="M266">
        <v>69</v>
      </c>
      <c r="N266">
        <v>69</v>
      </c>
      <c r="Q266">
        <v>208</v>
      </c>
      <c r="R266">
        <v>77.16</v>
      </c>
      <c r="S266">
        <v>76.12</v>
      </c>
      <c r="T266">
        <v>75.86</v>
      </c>
      <c r="U266">
        <v>74.239999999999995</v>
      </c>
      <c r="V266">
        <v>75.92</v>
      </c>
      <c r="Y266">
        <v>75.34</v>
      </c>
      <c r="Z266">
        <v>42</v>
      </c>
      <c r="AA266">
        <v>24</v>
      </c>
      <c r="AB266">
        <v>26</v>
      </c>
      <c r="AE266">
        <v>6</v>
      </c>
      <c r="AF266">
        <v>8</v>
      </c>
      <c r="AG266">
        <v>9</v>
      </c>
      <c r="AJ266">
        <v>26</v>
      </c>
    </row>
    <row r="267" spans="1:36" x14ac:dyDescent="0.25">
      <c r="A267" s="3" t="str">
        <f t="shared" si="4"/>
        <v>Mathis Pansart</v>
      </c>
      <c r="B267" s="4">
        <v>45732</v>
      </c>
      <c r="C267" t="s">
        <v>1780</v>
      </c>
      <c r="D267" t="s">
        <v>1781</v>
      </c>
      <c r="E267" t="s">
        <v>1782</v>
      </c>
      <c r="F267" t="s">
        <v>1783</v>
      </c>
      <c r="I267" t="s">
        <v>1831</v>
      </c>
      <c r="J267" t="s">
        <v>1832</v>
      </c>
      <c r="K267">
        <v>26</v>
      </c>
      <c r="L267">
        <v>67</v>
      </c>
      <c r="M267">
        <v>70</v>
      </c>
      <c r="N267">
        <v>71</v>
      </c>
      <c r="Q267">
        <v>208</v>
      </c>
      <c r="R267">
        <v>77.16</v>
      </c>
      <c r="S267">
        <v>76.12</v>
      </c>
      <c r="T267">
        <v>72.86</v>
      </c>
      <c r="U267">
        <v>75.239999999999995</v>
      </c>
      <c r="V267">
        <v>77.92</v>
      </c>
      <c r="Y267">
        <v>75.34</v>
      </c>
      <c r="Z267">
        <v>8</v>
      </c>
      <c r="AA267">
        <v>14</v>
      </c>
      <c r="AB267">
        <v>26</v>
      </c>
      <c r="AE267">
        <v>3</v>
      </c>
      <c r="AF267">
        <v>6</v>
      </c>
      <c r="AG267">
        <v>9</v>
      </c>
      <c r="AJ267">
        <v>26</v>
      </c>
    </row>
    <row r="268" spans="1:36" x14ac:dyDescent="0.25">
      <c r="A268" s="3" t="str">
        <f t="shared" si="4"/>
        <v>Jordan Prutthaweewat</v>
      </c>
      <c r="B268" s="4">
        <v>45732</v>
      </c>
      <c r="C268" t="s">
        <v>1780</v>
      </c>
      <c r="D268" t="s">
        <v>1781</v>
      </c>
      <c r="E268" t="s">
        <v>1782</v>
      </c>
      <c r="F268" t="s">
        <v>1783</v>
      </c>
      <c r="I268" t="s">
        <v>1833</v>
      </c>
      <c r="J268" t="s">
        <v>1834</v>
      </c>
      <c r="K268">
        <v>26</v>
      </c>
      <c r="L268">
        <v>70</v>
      </c>
      <c r="M268">
        <v>68</v>
      </c>
      <c r="N268">
        <v>70</v>
      </c>
      <c r="Q268">
        <v>208</v>
      </c>
      <c r="R268">
        <v>77.16</v>
      </c>
      <c r="S268">
        <v>76.12</v>
      </c>
      <c r="T268">
        <v>75.86</v>
      </c>
      <c r="U268">
        <v>73.239999999999995</v>
      </c>
      <c r="V268">
        <v>76.92</v>
      </c>
      <c r="Y268">
        <v>75.34</v>
      </c>
      <c r="Z268">
        <v>42</v>
      </c>
      <c r="AA268">
        <v>16</v>
      </c>
      <c r="AB268">
        <v>26</v>
      </c>
      <c r="AE268">
        <v>6</v>
      </c>
      <c r="AF268">
        <v>7</v>
      </c>
      <c r="AG268">
        <v>9</v>
      </c>
      <c r="AJ268">
        <v>26</v>
      </c>
    </row>
    <row r="269" spans="1:36" x14ac:dyDescent="0.25">
      <c r="A269" s="3" t="str">
        <f t="shared" si="4"/>
        <v>Benedikt Thalmayr</v>
      </c>
      <c r="B269" s="4">
        <v>45732</v>
      </c>
      <c r="C269" t="s">
        <v>1780</v>
      </c>
      <c r="D269" t="s">
        <v>1781</v>
      </c>
      <c r="E269" t="s">
        <v>1782</v>
      </c>
      <c r="F269" t="s">
        <v>1783</v>
      </c>
      <c r="I269" t="s">
        <v>1835</v>
      </c>
      <c r="J269" t="s">
        <v>1836</v>
      </c>
      <c r="K269">
        <v>26</v>
      </c>
      <c r="L269">
        <v>69</v>
      </c>
      <c r="M269">
        <v>70</v>
      </c>
      <c r="N269">
        <v>69</v>
      </c>
      <c r="Q269">
        <v>208</v>
      </c>
      <c r="R269">
        <v>77.16</v>
      </c>
      <c r="S269">
        <v>76.12</v>
      </c>
      <c r="T269">
        <v>74.86</v>
      </c>
      <c r="U269">
        <v>75.239999999999995</v>
      </c>
      <c r="V269">
        <v>75.92</v>
      </c>
      <c r="Y269">
        <v>75.34</v>
      </c>
      <c r="Z269">
        <v>27</v>
      </c>
      <c r="AA269">
        <v>24</v>
      </c>
      <c r="AB269">
        <v>26</v>
      </c>
      <c r="AE269">
        <v>5</v>
      </c>
      <c r="AF269">
        <v>8</v>
      </c>
      <c r="AG269">
        <v>9</v>
      </c>
      <c r="AJ269">
        <v>26</v>
      </c>
    </row>
    <row r="270" spans="1:36" x14ac:dyDescent="0.25">
      <c r="A270" s="3" t="str">
        <f t="shared" si="4"/>
        <v>Kristof Ulenaers</v>
      </c>
      <c r="B270" s="4">
        <v>45732</v>
      </c>
      <c r="C270" t="s">
        <v>1780</v>
      </c>
      <c r="D270" t="s">
        <v>1781</v>
      </c>
      <c r="E270" t="s">
        <v>1782</v>
      </c>
      <c r="F270" t="s">
        <v>1783</v>
      </c>
      <c r="I270" t="s">
        <v>1837</v>
      </c>
      <c r="J270" t="s">
        <v>1838</v>
      </c>
      <c r="K270">
        <v>26</v>
      </c>
      <c r="L270">
        <v>70</v>
      </c>
      <c r="M270">
        <v>66</v>
      </c>
      <c r="N270">
        <v>72</v>
      </c>
      <c r="Q270">
        <v>208</v>
      </c>
      <c r="R270">
        <v>77.16</v>
      </c>
      <c r="S270">
        <v>76.12</v>
      </c>
      <c r="T270">
        <v>75.86</v>
      </c>
      <c r="U270">
        <v>71.239999999999995</v>
      </c>
      <c r="V270">
        <v>78.92</v>
      </c>
      <c r="Y270">
        <v>75.34</v>
      </c>
      <c r="Z270">
        <v>42</v>
      </c>
      <c r="AA270">
        <v>11</v>
      </c>
      <c r="AB270">
        <v>26</v>
      </c>
      <c r="AE270">
        <v>6</v>
      </c>
      <c r="AF270">
        <v>5</v>
      </c>
      <c r="AG270">
        <v>9</v>
      </c>
      <c r="AJ270">
        <v>26</v>
      </c>
    </row>
    <row r="271" spans="1:36" x14ac:dyDescent="0.25">
      <c r="A271" s="3" t="str">
        <f t="shared" si="4"/>
        <v>Christian Braunig</v>
      </c>
      <c r="B271" s="4">
        <v>45732</v>
      </c>
      <c r="C271" t="s">
        <v>1780</v>
      </c>
      <c r="D271" t="s">
        <v>1781</v>
      </c>
      <c r="E271" t="s">
        <v>1782</v>
      </c>
      <c r="F271" t="s">
        <v>1783</v>
      </c>
      <c r="I271" t="s">
        <v>1839</v>
      </c>
      <c r="J271" t="s">
        <v>1594</v>
      </c>
      <c r="K271">
        <v>31</v>
      </c>
      <c r="L271">
        <v>66</v>
      </c>
      <c r="M271">
        <v>73</v>
      </c>
      <c r="N271">
        <v>70</v>
      </c>
      <c r="Q271">
        <v>209</v>
      </c>
      <c r="R271">
        <v>77.16</v>
      </c>
      <c r="S271">
        <v>76.12</v>
      </c>
      <c r="T271">
        <v>71.86</v>
      </c>
      <c r="U271">
        <v>78.239999999999995</v>
      </c>
      <c r="V271">
        <v>76.92</v>
      </c>
      <c r="Y271">
        <v>75.67</v>
      </c>
      <c r="Z271">
        <v>4</v>
      </c>
      <c r="AA271">
        <v>24</v>
      </c>
      <c r="AB271">
        <v>31</v>
      </c>
      <c r="AE271">
        <v>2</v>
      </c>
      <c r="AF271">
        <v>8</v>
      </c>
      <c r="AG271">
        <v>10</v>
      </c>
      <c r="AJ271">
        <v>31</v>
      </c>
    </row>
    <row r="272" spans="1:36" x14ac:dyDescent="0.25">
      <c r="A272" s="3" t="str">
        <f t="shared" si="4"/>
        <v>Nils Dobrunz</v>
      </c>
      <c r="B272" s="4">
        <v>45732</v>
      </c>
      <c r="C272" t="s">
        <v>1780</v>
      </c>
      <c r="D272" t="s">
        <v>1781</v>
      </c>
      <c r="E272" t="s">
        <v>1782</v>
      </c>
      <c r="F272" t="s">
        <v>1783</v>
      </c>
      <c r="I272" t="s">
        <v>1840</v>
      </c>
      <c r="J272" t="s">
        <v>1841</v>
      </c>
      <c r="K272">
        <v>31</v>
      </c>
      <c r="L272">
        <v>70</v>
      </c>
      <c r="M272">
        <v>70</v>
      </c>
      <c r="N272">
        <v>69</v>
      </c>
      <c r="Q272">
        <v>209</v>
      </c>
      <c r="R272">
        <v>77.16</v>
      </c>
      <c r="S272">
        <v>76.12</v>
      </c>
      <c r="T272">
        <v>75.86</v>
      </c>
      <c r="U272">
        <v>75.239999999999995</v>
      </c>
      <c r="V272">
        <v>75.92</v>
      </c>
      <c r="Y272">
        <v>75.67</v>
      </c>
      <c r="Z272">
        <v>42</v>
      </c>
      <c r="AA272">
        <v>31</v>
      </c>
      <c r="AB272">
        <v>31</v>
      </c>
      <c r="AE272">
        <v>6</v>
      </c>
      <c r="AF272">
        <v>9</v>
      </c>
      <c r="AG272">
        <v>10</v>
      </c>
      <c r="AJ272">
        <v>31</v>
      </c>
    </row>
    <row r="273" spans="1:36" x14ac:dyDescent="0.25">
      <c r="A273" s="3" t="str">
        <f t="shared" si="4"/>
        <v>Lars Van Der Vight</v>
      </c>
      <c r="B273" s="4">
        <v>45732</v>
      </c>
      <c r="C273" t="s">
        <v>1780</v>
      </c>
      <c r="D273" t="s">
        <v>1781</v>
      </c>
      <c r="E273" t="s">
        <v>1782</v>
      </c>
      <c r="F273" t="s">
        <v>1783</v>
      </c>
      <c r="I273" t="s">
        <v>1842</v>
      </c>
      <c r="J273" t="s">
        <v>1616</v>
      </c>
      <c r="K273">
        <v>31</v>
      </c>
      <c r="L273">
        <v>64</v>
      </c>
      <c r="M273">
        <v>75</v>
      </c>
      <c r="N273">
        <v>70</v>
      </c>
      <c r="Q273">
        <v>209</v>
      </c>
      <c r="R273">
        <v>77.16</v>
      </c>
      <c r="S273">
        <v>76.12</v>
      </c>
      <c r="T273">
        <v>69.86</v>
      </c>
      <c r="U273">
        <v>80.239999999999995</v>
      </c>
      <c r="V273">
        <v>76.92</v>
      </c>
      <c r="Y273">
        <v>75.67</v>
      </c>
      <c r="Z273">
        <v>1</v>
      </c>
      <c r="AA273">
        <v>24</v>
      </c>
      <c r="AB273">
        <v>31</v>
      </c>
      <c r="AE273">
        <v>0</v>
      </c>
      <c r="AF273">
        <v>8</v>
      </c>
      <c r="AG273">
        <v>10</v>
      </c>
      <c r="AJ273">
        <v>31</v>
      </c>
    </row>
    <row r="274" spans="1:36" x14ac:dyDescent="0.25">
      <c r="A274" s="3" t="str">
        <f t="shared" si="4"/>
        <v>Nicolas Horder</v>
      </c>
      <c r="B274" s="4">
        <v>45732</v>
      </c>
      <c r="C274" t="s">
        <v>1780</v>
      </c>
      <c r="D274" t="s">
        <v>1781</v>
      </c>
      <c r="E274" t="s">
        <v>1782</v>
      </c>
      <c r="F274" t="s">
        <v>1783</v>
      </c>
      <c r="I274" t="s">
        <v>1843</v>
      </c>
      <c r="J274" t="s">
        <v>1844</v>
      </c>
      <c r="K274">
        <v>34</v>
      </c>
      <c r="L274">
        <v>70</v>
      </c>
      <c r="M274">
        <v>68</v>
      </c>
      <c r="N274">
        <v>72</v>
      </c>
      <c r="Q274">
        <v>210</v>
      </c>
      <c r="R274">
        <v>77.16</v>
      </c>
      <c r="S274">
        <v>76.12</v>
      </c>
      <c r="T274">
        <v>75.86</v>
      </c>
      <c r="U274">
        <v>73.239999999999995</v>
      </c>
      <c r="V274">
        <v>78.92</v>
      </c>
      <c r="Y274">
        <v>76.010000000000005</v>
      </c>
      <c r="Z274">
        <v>42</v>
      </c>
      <c r="AA274">
        <v>16</v>
      </c>
      <c r="AB274">
        <v>34</v>
      </c>
      <c r="AE274">
        <v>6</v>
      </c>
      <c r="AF274">
        <v>7</v>
      </c>
      <c r="AG274">
        <v>11</v>
      </c>
      <c r="AJ274">
        <v>34</v>
      </c>
    </row>
    <row r="275" spans="1:36" x14ac:dyDescent="0.25">
      <c r="A275" s="3" t="str">
        <f t="shared" si="4"/>
        <v>Pedro Lencart</v>
      </c>
      <c r="B275" s="4">
        <v>45732</v>
      </c>
      <c r="C275" t="s">
        <v>1780</v>
      </c>
      <c r="D275" t="s">
        <v>1781</v>
      </c>
      <c r="E275" t="s">
        <v>1782</v>
      </c>
      <c r="F275" t="s">
        <v>1783</v>
      </c>
      <c r="I275" t="s">
        <v>1845</v>
      </c>
      <c r="J275" t="s">
        <v>1539</v>
      </c>
      <c r="K275">
        <v>34</v>
      </c>
      <c r="L275">
        <v>69</v>
      </c>
      <c r="M275">
        <v>71</v>
      </c>
      <c r="N275">
        <v>70</v>
      </c>
      <c r="Q275">
        <v>210</v>
      </c>
      <c r="R275">
        <v>77.16</v>
      </c>
      <c r="S275">
        <v>76.12</v>
      </c>
      <c r="T275">
        <v>74.86</v>
      </c>
      <c r="U275">
        <v>76.239999999999995</v>
      </c>
      <c r="V275">
        <v>76.92</v>
      </c>
      <c r="Y275">
        <v>76.010000000000005</v>
      </c>
      <c r="Z275">
        <v>27</v>
      </c>
      <c r="AA275">
        <v>31</v>
      </c>
      <c r="AB275">
        <v>34</v>
      </c>
      <c r="AE275">
        <v>5</v>
      </c>
      <c r="AF275">
        <v>9</v>
      </c>
      <c r="AG275">
        <v>11</v>
      </c>
      <c r="AJ275">
        <v>34</v>
      </c>
    </row>
    <row r="276" spans="1:36" x14ac:dyDescent="0.25">
      <c r="A276" s="3" t="str">
        <f t="shared" si="4"/>
        <v>Mauro Gilardi</v>
      </c>
      <c r="B276" s="4">
        <v>45732</v>
      </c>
      <c r="C276" t="s">
        <v>1780</v>
      </c>
      <c r="D276" t="s">
        <v>1781</v>
      </c>
      <c r="E276" t="s">
        <v>1782</v>
      </c>
      <c r="F276" t="s">
        <v>1783</v>
      </c>
      <c r="I276" t="s">
        <v>1846</v>
      </c>
      <c r="J276" t="s">
        <v>1847</v>
      </c>
      <c r="K276">
        <v>36</v>
      </c>
      <c r="L276">
        <v>69</v>
      </c>
      <c r="M276">
        <v>71</v>
      </c>
      <c r="N276">
        <v>71</v>
      </c>
      <c r="Q276">
        <v>211</v>
      </c>
      <c r="R276">
        <v>77.16</v>
      </c>
      <c r="S276">
        <v>76.12</v>
      </c>
      <c r="T276">
        <v>74.86</v>
      </c>
      <c r="U276">
        <v>76.239999999999995</v>
      </c>
      <c r="V276">
        <v>77.92</v>
      </c>
      <c r="Y276">
        <v>76.34</v>
      </c>
      <c r="Z276">
        <v>27</v>
      </c>
      <c r="AA276">
        <v>31</v>
      </c>
      <c r="AB276">
        <v>36</v>
      </c>
      <c r="AE276">
        <v>5</v>
      </c>
      <c r="AF276">
        <v>9</v>
      </c>
      <c r="AG276">
        <v>12</v>
      </c>
      <c r="AJ276">
        <v>36</v>
      </c>
    </row>
    <row r="277" spans="1:36" x14ac:dyDescent="0.25">
      <c r="A277" s="3" t="str">
        <f t="shared" si="4"/>
        <v>Tom Colombel</v>
      </c>
      <c r="B277" s="4">
        <v>45732</v>
      </c>
      <c r="C277" t="s">
        <v>1780</v>
      </c>
      <c r="D277" t="s">
        <v>1781</v>
      </c>
      <c r="E277" t="s">
        <v>1782</v>
      </c>
      <c r="F277" t="s">
        <v>1783</v>
      </c>
      <c r="I277" t="s">
        <v>1848</v>
      </c>
      <c r="J277" t="s">
        <v>1446</v>
      </c>
      <c r="K277">
        <v>37</v>
      </c>
      <c r="L277">
        <v>71</v>
      </c>
      <c r="M277">
        <v>69</v>
      </c>
      <c r="N277">
        <v>72</v>
      </c>
      <c r="Q277">
        <v>212</v>
      </c>
      <c r="R277">
        <v>77.16</v>
      </c>
      <c r="S277">
        <v>76.12</v>
      </c>
      <c r="T277">
        <v>76.86</v>
      </c>
      <c r="U277">
        <v>74.239999999999995</v>
      </c>
      <c r="V277">
        <v>78.92</v>
      </c>
      <c r="Y277">
        <v>76.67</v>
      </c>
      <c r="Z277">
        <v>59</v>
      </c>
      <c r="AA277">
        <v>31</v>
      </c>
      <c r="AB277">
        <v>37</v>
      </c>
      <c r="AE277">
        <v>7</v>
      </c>
      <c r="AF277">
        <v>9</v>
      </c>
      <c r="AG277">
        <v>13</v>
      </c>
      <c r="AJ277">
        <v>37</v>
      </c>
    </row>
    <row r="278" spans="1:36" x14ac:dyDescent="0.25">
      <c r="A278" s="3" t="str">
        <f t="shared" si="4"/>
        <v>Alexandre d'Aurelle de Paladines</v>
      </c>
      <c r="B278" s="4">
        <v>45732</v>
      </c>
      <c r="C278" t="s">
        <v>1780</v>
      </c>
      <c r="D278" t="s">
        <v>1781</v>
      </c>
      <c r="E278" t="s">
        <v>1782</v>
      </c>
      <c r="F278" t="s">
        <v>1783</v>
      </c>
      <c r="I278" t="s">
        <v>1849</v>
      </c>
      <c r="J278" t="s">
        <v>1850</v>
      </c>
      <c r="K278">
        <v>38</v>
      </c>
      <c r="L278">
        <v>71</v>
      </c>
      <c r="M278">
        <v>67</v>
      </c>
      <c r="N278">
        <v>75</v>
      </c>
      <c r="Q278">
        <v>213</v>
      </c>
      <c r="R278">
        <v>77.16</v>
      </c>
      <c r="S278">
        <v>76.12</v>
      </c>
      <c r="T278">
        <v>76.86</v>
      </c>
      <c r="U278">
        <v>72.239999999999995</v>
      </c>
      <c r="V278">
        <v>81.92</v>
      </c>
      <c r="Y278">
        <v>77.010000000000005</v>
      </c>
      <c r="Z278">
        <v>59</v>
      </c>
      <c r="AA278">
        <v>16</v>
      </c>
      <c r="AB278">
        <v>38</v>
      </c>
      <c r="AE278">
        <v>7</v>
      </c>
      <c r="AF278">
        <v>7</v>
      </c>
      <c r="AG278">
        <v>14</v>
      </c>
      <c r="AJ278">
        <v>38</v>
      </c>
    </row>
    <row r="279" spans="1:36" x14ac:dyDescent="0.25">
      <c r="A279" s="3" t="str">
        <f t="shared" si="4"/>
        <v>Aubin Lacaze</v>
      </c>
      <c r="B279" s="4">
        <v>45732</v>
      </c>
      <c r="C279" t="s">
        <v>1780</v>
      </c>
      <c r="D279" t="s">
        <v>1781</v>
      </c>
      <c r="E279" t="s">
        <v>1782</v>
      </c>
      <c r="F279" t="s">
        <v>1783</v>
      </c>
      <c r="I279" t="s">
        <v>1851</v>
      </c>
      <c r="J279" t="s">
        <v>1852</v>
      </c>
      <c r="K279">
        <v>38</v>
      </c>
      <c r="L279">
        <v>68</v>
      </c>
      <c r="M279">
        <v>71</v>
      </c>
      <c r="N279">
        <v>74</v>
      </c>
      <c r="Q279">
        <v>213</v>
      </c>
      <c r="R279">
        <v>77.16</v>
      </c>
      <c r="S279">
        <v>76.12</v>
      </c>
      <c r="T279">
        <v>73.86</v>
      </c>
      <c r="U279">
        <v>76.239999999999995</v>
      </c>
      <c r="V279">
        <v>80.92</v>
      </c>
      <c r="Y279">
        <v>77.010000000000005</v>
      </c>
      <c r="Z279">
        <v>16</v>
      </c>
      <c r="AA279">
        <v>24</v>
      </c>
      <c r="AB279">
        <v>38</v>
      </c>
      <c r="AE279">
        <v>4</v>
      </c>
      <c r="AF279">
        <v>8</v>
      </c>
      <c r="AG279">
        <v>14</v>
      </c>
      <c r="AJ279">
        <v>38</v>
      </c>
    </row>
    <row r="280" spans="1:36" x14ac:dyDescent="0.25">
      <c r="A280" s="3" t="str">
        <f t="shared" si="4"/>
        <v>Mathias Gunzel</v>
      </c>
      <c r="B280" s="4">
        <v>45732</v>
      </c>
      <c r="C280" t="s">
        <v>1780</v>
      </c>
      <c r="D280" t="s">
        <v>1781</v>
      </c>
      <c r="E280" t="s">
        <v>1782</v>
      </c>
      <c r="F280" t="s">
        <v>1783</v>
      </c>
      <c r="I280" t="s">
        <v>1853</v>
      </c>
      <c r="J280" t="s">
        <v>1854</v>
      </c>
      <c r="K280">
        <v>40</v>
      </c>
      <c r="L280">
        <v>73</v>
      </c>
      <c r="M280">
        <v>67</v>
      </c>
      <c r="N280">
        <v>75</v>
      </c>
      <c r="Q280">
        <v>215</v>
      </c>
      <c r="R280">
        <v>77.16</v>
      </c>
      <c r="S280">
        <v>76.12</v>
      </c>
      <c r="T280">
        <v>78.86</v>
      </c>
      <c r="U280">
        <v>72.239999999999995</v>
      </c>
      <c r="V280">
        <v>81.92</v>
      </c>
      <c r="Y280">
        <v>77.67</v>
      </c>
      <c r="Z280">
        <v>78</v>
      </c>
      <c r="AA280">
        <v>31</v>
      </c>
      <c r="AB280">
        <v>40</v>
      </c>
      <c r="AE280">
        <v>9</v>
      </c>
      <c r="AF280">
        <v>9</v>
      </c>
      <c r="AG280">
        <v>16</v>
      </c>
      <c r="AJ280">
        <v>40</v>
      </c>
    </row>
    <row r="281" spans="1:36" x14ac:dyDescent="0.25">
      <c r="A281" s="3" t="str">
        <f t="shared" si="4"/>
        <v>Justin Deibler</v>
      </c>
      <c r="B281" s="4">
        <v>45732</v>
      </c>
      <c r="C281" t="s">
        <v>1780</v>
      </c>
      <c r="D281" t="s">
        <v>1781</v>
      </c>
      <c r="E281" t="s">
        <v>1782</v>
      </c>
      <c r="F281" t="s">
        <v>1783</v>
      </c>
      <c r="I281" t="s">
        <v>1855</v>
      </c>
      <c r="J281" t="s">
        <v>1856</v>
      </c>
      <c r="K281">
        <v>41</v>
      </c>
      <c r="L281">
        <v>70</v>
      </c>
      <c r="M281">
        <v>70</v>
      </c>
      <c r="N281">
        <v>76</v>
      </c>
      <c r="Q281">
        <v>216</v>
      </c>
      <c r="R281">
        <v>77.16</v>
      </c>
      <c r="S281">
        <v>76.12</v>
      </c>
      <c r="T281">
        <v>75.86</v>
      </c>
      <c r="U281">
        <v>75.239999999999995</v>
      </c>
      <c r="V281">
        <v>82.92</v>
      </c>
      <c r="Y281">
        <v>78.010000000000005</v>
      </c>
      <c r="Z281">
        <v>42</v>
      </c>
      <c r="AA281">
        <v>31</v>
      </c>
      <c r="AB281">
        <v>41</v>
      </c>
      <c r="AE281">
        <v>6</v>
      </c>
      <c r="AF281">
        <v>9</v>
      </c>
      <c r="AG281">
        <v>17</v>
      </c>
      <c r="AJ281">
        <v>41</v>
      </c>
    </row>
    <row r="282" spans="1:36" x14ac:dyDescent="0.25">
      <c r="A282" s="3" t="str">
        <f t="shared" si="4"/>
        <v>Liam Bentein</v>
      </c>
      <c r="B282" s="4">
        <v>45732</v>
      </c>
      <c r="C282" t="s">
        <v>1780</v>
      </c>
      <c r="D282" t="s">
        <v>1781</v>
      </c>
      <c r="E282" t="s">
        <v>1782</v>
      </c>
      <c r="F282" t="s">
        <v>1783</v>
      </c>
      <c r="I282" t="s">
        <v>1857</v>
      </c>
      <c r="J282" t="s">
        <v>1671</v>
      </c>
      <c r="K282" t="s">
        <v>1638</v>
      </c>
      <c r="L282">
        <v>70</v>
      </c>
      <c r="M282">
        <v>71</v>
      </c>
      <c r="Q282">
        <v>141</v>
      </c>
      <c r="R282">
        <v>77.16</v>
      </c>
      <c r="S282">
        <v>76.12</v>
      </c>
      <c r="T282">
        <v>75.86</v>
      </c>
      <c r="U282">
        <v>76.239999999999995</v>
      </c>
      <c r="Y282">
        <v>76.05</v>
      </c>
      <c r="Z282">
        <v>42</v>
      </c>
      <c r="AA282">
        <v>42</v>
      </c>
      <c r="AE282">
        <v>6</v>
      </c>
      <c r="AF282">
        <v>10</v>
      </c>
      <c r="AJ282">
        <v>42</v>
      </c>
    </row>
    <row r="283" spans="1:36" x14ac:dyDescent="0.25">
      <c r="A283" s="3" t="str">
        <f t="shared" si="4"/>
        <v>Gautier Brisout de Barneville</v>
      </c>
      <c r="B283" s="4">
        <v>45732</v>
      </c>
      <c r="C283" t="s">
        <v>1780</v>
      </c>
      <c r="D283" t="s">
        <v>1781</v>
      </c>
      <c r="E283" t="s">
        <v>1782</v>
      </c>
      <c r="F283" t="s">
        <v>1783</v>
      </c>
      <c r="I283" t="s">
        <v>1858</v>
      </c>
      <c r="J283" t="s">
        <v>1859</v>
      </c>
      <c r="K283" t="s">
        <v>1638</v>
      </c>
      <c r="L283">
        <v>73</v>
      </c>
      <c r="M283">
        <v>68</v>
      </c>
      <c r="Q283">
        <v>141</v>
      </c>
      <c r="R283">
        <v>77.16</v>
      </c>
      <c r="S283">
        <v>76.12</v>
      </c>
      <c r="T283">
        <v>78.86</v>
      </c>
      <c r="U283">
        <v>73.239999999999995</v>
      </c>
      <c r="Y283">
        <v>76.05</v>
      </c>
      <c r="Z283">
        <v>78</v>
      </c>
      <c r="AA283">
        <v>42</v>
      </c>
      <c r="AE283">
        <v>9</v>
      </c>
      <c r="AF283">
        <v>10</v>
      </c>
      <c r="AJ283">
        <v>42</v>
      </c>
    </row>
    <row r="284" spans="1:36" x14ac:dyDescent="0.25">
      <c r="A284" s="3" t="str">
        <f t="shared" si="4"/>
        <v>Rasmus Broholt Lind</v>
      </c>
      <c r="B284" s="4">
        <v>45732</v>
      </c>
      <c r="C284" t="s">
        <v>1780</v>
      </c>
      <c r="D284" t="s">
        <v>1781</v>
      </c>
      <c r="E284" t="s">
        <v>1782</v>
      </c>
      <c r="F284" t="s">
        <v>1783</v>
      </c>
      <c r="I284" t="s">
        <v>1722</v>
      </c>
      <c r="J284" t="s">
        <v>1860</v>
      </c>
      <c r="K284" t="s">
        <v>1638</v>
      </c>
      <c r="L284">
        <v>69</v>
      </c>
      <c r="M284">
        <v>72</v>
      </c>
      <c r="Q284">
        <v>141</v>
      </c>
      <c r="R284">
        <v>77.16</v>
      </c>
      <c r="S284">
        <v>76.12</v>
      </c>
      <c r="T284">
        <v>74.86</v>
      </c>
      <c r="U284">
        <v>77.239999999999995</v>
      </c>
      <c r="Y284">
        <v>76.05</v>
      </c>
      <c r="Z284">
        <v>27</v>
      </c>
      <c r="AA284">
        <v>42</v>
      </c>
      <c r="AE284">
        <v>5</v>
      </c>
      <c r="AF284">
        <v>10</v>
      </c>
      <c r="AJ284">
        <v>42</v>
      </c>
    </row>
    <row r="285" spans="1:36" x14ac:dyDescent="0.25">
      <c r="A285" s="3" t="str">
        <f t="shared" si="4"/>
        <v>Mateusz Gradecki</v>
      </c>
      <c r="B285" s="4">
        <v>45732</v>
      </c>
      <c r="C285" t="s">
        <v>1780</v>
      </c>
      <c r="D285" t="s">
        <v>1781</v>
      </c>
      <c r="E285" t="s">
        <v>1782</v>
      </c>
      <c r="F285" t="s">
        <v>1783</v>
      </c>
      <c r="I285" t="s">
        <v>1861</v>
      </c>
      <c r="J285" t="s">
        <v>1862</v>
      </c>
      <c r="K285" t="s">
        <v>1638</v>
      </c>
      <c r="L285">
        <v>72</v>
      </c>
      <c r="M285">
        <v>69</v>
      </c>
      <c r="Q285">
        <v>141</v>
      </c>
      <c r="R285">
        <v>77.16</v>
      </c>
      <c r="S285">
        <v>76.12</v>
      </c>
      <c r="T285">
        <v>77.86</v>
      </c>
      <c r="U285">
        <v>74.239999999999995</v>
      </c>
      <c r="Y285">
        <v>76.05</v>
      </c>
      <c r="Z285">
        <v>71</v>
      </c>
      <c r="AA285">
        <v>42</v>
      </c>
      <c r="AE285">
        <v>8</v>
      </c>
      <c r="AF285">
        <v>10</v>
      </c>
      <c r="AJ285">
        <v>42</v>
      </c>
    </row>
    <row r="286" spans="1:36" x14ac:dyDescent="0.25">
      <c r="A286" s="3" t="str">
        <f t="shared" si="4"/>
        <v>David Guyot</v>
      </c>
      <c r="B286" s="4">
        <v>45732</v>
      </c>
      <c r="C286" t="s">
        <v>1780</v>
      </c>
      <c r="D286" t="s">
        <v>1781</v>
      </c>
      <c r="E286" t="s">
        <v>1782</v>
      </c>
      <c r="F286" t="s">
        <v>1783</v>
      </c>
      <c r="I286" t="s">
        <v>1863</v>
      </c>
      <c r="J286" t="s">
        <v>1355</v>
      </c>
      <c r="K286" t="s">
        <v>1638</v>
      </c>
      <c r="L286">
        <v>67</v>
      </c>
      <c r="M286">
        <v>74</v>
      </c>
      <c r="Q286">
        <v>141</v>
      </c>
      <c r="R286">
        <v>77.16</v>
      </c>
      <c r="S286">
        <v>76.12</v>
      </c>
      <c r="T286">
        <v>72.86</v>
      </c>
      <c r="U286">
        <v>79.239999999999995</v>
      </c>
      <c r="Y286">
        <v>76.05</v>
      </c>
      <c r="Z286">
        <v>8</v>
      </c>
      <c r="AA286">
        <v>42</v>
      </c>
      <c r="AE286">
        <v>3</v>
      </c>
      <c r="AF286">
        <v>10</v>
      </c>
      <c r="AJ286">
        <v>42</v>
      </c>
    </row>
    <row r="287" spans="1:36" x14ac:dyDescent="0.25">
      <c r="A287" s="3" t="str">
        <f t="shared" si="4"/>
        <v>Dominik Pavoucek</v>
      </c>
      <c r="B287" s="4">
        <v>45732</v>
      </c>
      <c r="C287" t="s">
        <v>1780</v>
      </c>
      <c r="D287" t="s">
        <v>1781</v>
      </c>
      <c r="E287" t="s">
        <v>1782</v>
      </c>
      <c r="F287" t="s">
        <v>1783</v>
      </c>
      <c r="I287" t="s">
        <v>1864</v>
      </c>
      <c r="J287" t="s">
        <v>1865</v>
      </c>
      <c r="K287" t="s">
        <v>1638</v>
      </c>
      <c r="L287">
        <v>70</v>
      </c>
      <c r="M287">
        <v>71</v>
      </c>
      <c r="Q287">
        <v>141</v>
      </c>
      <c r="R287">
        <v>77.16</v>
      </c>
      <c r="S287">
        <v>76.12</v>
      </c>
      <c r="T287">
        <v>75.86</v>
      </c>
      <c r="U287">
        <v>76.239999999999995</v>
      </c>
      <c r="Y287">
        <v>76.05</v>
      </c>
      <c r="Z287">
        <v>42</v>
      </c>
      <c r="AA287">
        <v>42</v>
      </c>
      <c r="AE287">
        <v>6</v>
      </c>
      <c r="AF287">
        <v>10</v>
      </c>
      <c r="AJ287">
        <v>42</v>
      </c>
    </row>
    <row r="288" spans="1:36" x14ac:dyDescent="0.25">
      <c r="A288" s="3" t="str">
        <f t="shared" si="4"/>
        <v>Timo Vahlenkamp</v>
      </c>
      <c r="B288" s="4">
        <v>45732</v>
      </c>
      <c r="C288" t="s">
        <v>1780</v>
      </c>
      <c r="D288" t="s">
        <v>1781</v>
      </c>
      <c r="E288" t="s">
        <v>1782</v>
      </c>
      <c r="F288" t="s">
        <v>1783</v>
      </c>
      <c r="I288" t="s">
        <v>1866</v>
      </c>
      <c r="J288" t="s">
        <v>1867</v>
      </c>
      <c r="K288" t="s">
        <v>1638</v>
      </c>
      <c r="L288">
        <v>68</v>
      </c>
      <c r="M288">
        <v>73</v>
      </c>
      <c r="Q288">
        <v>141</v>
      </c>
      <c r="R288">
        <v>77.16</v>
      </c>
      <c r="S288">
        <v>76.12</v>
      </c>
      <c r="T288">
        <v>73.86</v>
      </c>
      <c r="U288">
        <v>78.239999999999995</v>
      </c>
      <c r="Y288">
        <v>76.05</v>
      </c>
      <c r="Z288">
        <v>16</v>
      </c>
      <c r="AA288">
        <v>42</v>
      </c>
      <c r="AE288">
        <v>4</v>
      </c>
      <c r="AF288">
        <v>10</v>
      </c>
      <c r="AJ288">
        <v>42</v>
      </c>
    </row>
    <row r="289" spans="1:36" x14ac:dyDescent="0.25">
      <c r="A289" s="3" t="str">
        <f t="shared" si="4"/>
        <v>Leon Breimer</v>
      </c>
      <c r="B289" s="4">
        <v>45732</v>
      </c>
      <c r="C289" t="s">
        <v>1780</v>
      </c>
      <c r="D289" t="s">
        <v>1781</v>
      </c>
      <c r="E289" t="s">
        <v>1782</v>
      </c>
      <c r="F289" t="s">
        <v>1783</v>
      </c>
      <c r="I289" t="s">
        <v>1868</v>
      </c>
      <c r="J289" t="s">
        <v>1351</v>
      </c>
      <c r="K289" t="s">
        <v>1638</v>
      </c>
      <c r="L289">
        <v>73</v>
      </c>
      <c r="M289">
        <v>69</v>
      </c>
      <c r="Q289">
        <v>142</v>
      </c>
      <c r="R289">
        <v>77.16</v>
      </c>
      <c r="S289">
        <v>76.12</v>
      </c>
      <c r="T289">
        <v>78.86</v>
      </c>
      <c r="U289">
        <v>74.239999999999995</v>
      </c>
      <c r="Y289">
        <v>76.55</v>
      </c>
      <c r="Z289">
        <v>78</v>
      </c>
      <c r="AA289">
        <v>49</v>
      </c>
      <c r="AE289">
        <v>9</v>
      </c>
      <c r="AF289">
        <v>11</v>
      </c>
      <c r="AJ289">
        <v>49</v>
      </c>
    </row>
    <row r="290" spans="1:36" x14ac:dyDescent="0.25">
      <c r="A290" s="3" t="str">
        <f t="shared" si="4"/>
        <v>Louis Joubin</v>
      </c>
      <c r="B290" s="4">
        <v>45732</v>
      </c>
      <c r="C290" t="s">
        <v>1780</v>
      </c>
      <c r="D290" t="s">
        <v>1781</v>
      </c>
      <c r="E290" t="s">
        <v>1782</v>
      </c>
      <c r="F290" t="s">
        <v>1783</v>
      </c>
      <c r="I290" t="s">
        <v>1869</v>
      </c>
      <c r="J290" t="s">
        <v>1388</v>
      </c>
      <c r="K290" t="s">
        <v>1638</v>
      </c>
      <c r="L290">
        <v>68</v>
      </c>
      <c r="M290">
        <v>74</v>
      </c>
      <c r="Q290">
        <v>142</v>
      </c>
      <c r="R290">
        <v>77.16</v>
      </c>
      <c r="S290">
        <v>76.12</v>
      </c>
      <c r="T290">
        <v>73.86</v>
      </c>
      <c r="U290">
        <v>79.239999999999995</v>
      </c>
      <c r="Y290">
        <v>76.55</v>
      </c>
      <c r="Z290">
        <v>16</v>
      </c>
      <c r="AA290">
        <v>49</v>
      </c>
      <c r="AE290">
        <v>4</v>
      </c>
      <c r="AF290">
        <v>11</v>
      </c>
      <c r="AJ290">
        <v>49</v>
      </c>
    </row>
    <row r="291" spans="1:36" x14ac:dyDescent="0.25">
      <c r="A291" s="3" t="str">
        <f t="shared" si="4"/>
        <v>Koen Kouwenaar</v>
      </c>
      <c r="B291" s="4">
        <v>45732</v>
      </c>
      <c r="C291" t="s">
        <v>1780</v>
      </c>
      <c r="D291" t="s">
        <v>1781</v>
      </c>
      <c r="E291" t="s">
        <v>1782</v>
      </c>
      <c r="F291" t="s">
        <v>1783</v>
      </c>
      <c r="I291" t="s">
        <v>1870</v>
      </c>
      <c r="J291" t="s">
        <v>1871</v>
      </c>
      <c r="K291" t="s">
        <v>1638</v>
      </c>
      <c r="L291">
        <v>71</v>
      </c>
      <c r="M291">
        <v>71</v>
      </c>
      <c r="Q291">
        <v>142</v>
      </c>
      <c r="R291">
        <v>77.16</v>
      </c>
      <c r="S291">
        <v>76.12</v>
      </c>
      <c r="T291">
        <v>76.86</v>
      </c>
      <c r="U291">
        <v>76.239999999999995</v>
      </c>
      <c r="Y291">
        <v>76.55</v>
      </c>
      <c r="Z291">
        <v>59</v>
      </c>
      <c r="AA291">
        <v>49</v>
      </c>
      <c r="AE291">
        <v>7</v>
      </c>
      <c r="AF291">
        <v>11</v>
      </c>
      <c r="AJ291">
        <v>49</v>
      </c>
    </row>
    <row r="292" spans="1:36" x14ac:dyDescent="0.25">
      <c r="A292" s="3" t="str">
        <f t="shared" si="4"/>
        <v>Julius Kreutzer</v>
      </c>
      <c r="B292" s="4">
        <v>45732</v>
      </c>
      <c r="C292" t="s">
        <v>1780</v>
      </c>
      <c r="D292" t="s">
        <v>1781</v>
      </c>
      <c r="E292" t="s">
        <v>1782</v>
      </c>
      <c r="F292" t="s">
        <v>1783</v>
      </c>
      <c r="I292" t="s">
        <v>1872</v>
      </c>
      <c r="J292" t="s">
        <v>1873</v>
      </c>
      <c r="K292" t="s">
        <v>1638</v>
      </c>
      <c r="L292">
        <v>69</v>
      </c>
      <c r="M292">
        <v>73</v>
      </c>
      <c r="Q292">
        <v>142</v>
      </c>
      <c r="R292">
        <v>77.16</v>
      </c>
      <c r="S292">
        <v>76.12</v>
      </c>
      <c r="T292">
        <v>74.86</v>
      </c>
      <c r="U292">
        <v>78.239999999999995</v>
      </c>
      <c r="Y292">
        <v>76.55</v>
      </c>
      <c r="Z292">
        <v>27</v>
      </c>
      <c r="AA292">
        <v>49</v>
      </c>
      <c r="AE292">
        <v>5</v>
      </c>
      <c r="AF292">
        <v>11</v>
      </c>
      <c r="AJ292">
        <v>49</v>
      </c>
    </row>
    <row r="293" spans="1:36" x14ac:dyDescent="0.25">
      <c r="A293" s="3" t="str">
        <f t="shared" si="4"/>
        <v>Maeti Marin</v>
      </c>
      <c r="B293" s="4">
        <v>45732</v>
      </c>
      <c r="C293" t="s">
        <v>1780</v>
      </c>
      <c r="D293" t="s">
        <v>1781</v>
      </c>
      <c r="E293" t="s">
        <v>1782</v>
      </c>
      <c r="F293" t="s">
        <v>1783</v>
      </c>
      <c r="I293" t="s">
        <v>1874</v>
      </c>
      <c r="J293" t="s">
        <v>1875</v>
      </c>
      <c r="K293" t="s">
        <v>1638</v>
      </c>
      <c r="L293">
        <v>75</v>
      </c>
      <c r="M293">
        <v>67</v>
      </c>
      <c r="Q293">
        <v>142</v>
      </c>
      <c r="R293">
        <v>77.16</v>
      </c>
      <c r="S293">
        <v>76.12</v>
      </c>
      <c r="T293">
        <v>80.86</v>
      </c>
      <c r="U293">
        <v>72.239999999999995</v>
      </c>
      <c r="Y293">
        <v>76.55</v>
      </c>
      <c r="Z293">
        <v>102</v>
      </c>
      <c r="AA293">
        <v>49</v>
      </c>
      <c r="AE293">
        <v>11</v>
      </c>
      <c r="AF293">
        <v>11</v>
      </c>
      <c r="AJ293">
        <v>49</v>
      </c>
    </row>
    <row r="294" spans="1:36" x14ac:dyDescent="0.25">
      <c r="A294" s="3" t="str">
        <f t="shared" si="4"/>
        <v>Florian Moosmeier</v>
      </c>
      <c r="B294" s="4">
        <v>45732</v>
      </c>
      <c r="C294" t="s">
        <v>1780</v>
      </c>
      <c r="D294" t="s">
        <v>1781</v>
      </c>
      <c r="E294" t="s">
        <v>1782</v>
      </c>
      <c r="F294" t="s">
        <v>1783</v>
      </c>
      <c r="I294" t="s">
        <v>1876</v>
      </c>
      <c r="J294" t="s">
        <v>1877</v>
      </c>
      <c r="K294" t="s">
        <v>1638</v>
      </c>
      <c r="L294">
        <v>69</v>
      </c>
      <c r="M294">
        <v>73</v>
      </c>
      <c r="Q294">
        <v>142</v>
      </c>
      <c r="R294">
        <v>77.16</v>
      </c>
      <c r="S294">
        <v>76.12</v>
      </c>
      <c r="T294">
        <v>74.86</v>
      </c>
      <c r="U294">
        <v>78.239999999999995</v>
      </c>
      <c r="Y294">
        <v>76.55</v>
      </c>
      <c r="Z294">
        <v>27</v>
      </c>
      <c r="AA294">
        <v>49</v>
      </c>
      <c r="AE294">
        <v>5</v>
      </c>
      <c r="AF294">
        <v>11</v>
      </c>
      <c r="AJ294">
        <v>49</v>
      </c>
    </row>
    <row r="295" spans="1:36" x14ac:dyDescent="0.25">
      <c r="A295" s="3" t="str">
        <f t="shared" si="4"/>
        <v>Alessandro Noseda</v>
      </c>
      <c r="B295" s="4">
        <v>45732</v>
      </c>
      <c r="C295" t="s">
        <v>1780</v>
      </c>
      <c r="D295" t="s">
        <v>1781</v>
      </c>
      <c r="E295" t="s">
        <v>1782</v>
      </c>
      <c r="F295" t="s">
        <v>1783</v>
      </c>
      <c r="I295" t="s">
        <v>1878</v>
      </c>
      <c r="J295" t="s">
        <v>1879</v>
      </c>
      <c r="K295" t="s">
        <v>1638</v>
      </c>
      <c r="L295">
        <v>69</v>
      </c>
      <c r="M295">
        <v>73</v>
      </c>
      <c r="Q295">
        <v>142</v>
      </c>
      <c r="R295">
        <v>77.16</v>
      </c>
      <c r="S295">
        <v>76.12</v>
      </c>
      <c r="T295">
        <v>74.86</v>
      </c>
      <c r="U295">
        <v>78.239999999999995</v>
      </c>
      <c r="Y295">
        <v>76.55</v>
      </c>
      <c r="Z295">
        <v>27</v>
      </c>
      <c r="AA295">
        <v>49</v>
      </c>
      <c r="AE295">
        <v>5</v>
      </c>
      <c r="AF295">
        <v>11</v>
      </c>
      <c r="AJ295">
        <v>49</v>
      </c>
    </row>
    <row r="296" spans="1:36" x14ac:dyDescent="0.25">
      <c r="A296" s="3" t="str">
        <f t="shared" si="4"/>
        <v>Moritz Russling</v>
      </c>
      <c r="B296" s="4">
        <v>45732</v>
      </c>
      <c r="C296" t="s">
        <v>1780</v>
      </c>
      <c r="D296" t="s">
        <v>1781</v>
      </c>
      <c r="E296" t="s">
        <v>1782</v>
      </c>
      <c r="F296" t="s">
        <v>1783</v>
      </c>
      <c r="I296" t="s">
        <v>1880</v>
      </c>
      <c r="J296" t="s">
        <v>1881</v>
      </c>
      <c r="K296" t="s">
        <v>1638</v>
      </c>
      <c r="L296">
        <v>72</v>
      </c>
      <c r="M296">
        <v>70</v>
      </c>
      <c r="Q296">
        <v>142</v>
      </c>
      <c r="R296">
        <v>77.16</v>
      </c>
      <c r="S296">
        <v>76.12</v>
      </c>
      <c r="T296">
        <v>77.86</v>
      </c>
      <c r="U296">
        <v>75.239999999999995</v>
      </c>
      <c r="Y296">
        <v>76.55</v>
      </c>
      <c r="Z296">
        <v>71</v>
      </c>
      <c r="AA296">
        <v>49</v>
      </c>
      <c r="AE296">
        <v>8</v>
      </c>
      <c r="AF296">
        <v>11</v>
      </c>
      <c r="AJ296">
        <v>49</v>
      </c>
    </row>
    <row r="297" spans="1:36" x14ac:dyDescent="0.25">
      <c r="A297" s="3" t="str">
        <f t="shared" si="4"/>
        <v>Carl Siemens</v>
      </c>
      <c r="B297" s="4">
        <v>45732</v>
      </c>
      <c r="C297" t="s">
        <v>1780</v>
      </c>
      <c r="D297" t="s">
        <v>1781</v>
      </c>
      <c r="E297" t="s">
        <v>1782</v>
      </c>
      <c r="F297" t="s">
        <v>1783</v>
      </c>
      <c r="I297" t="s">
        <v>1882</v>
      </c>
      <c r="J297" t="s">
        <v>1883</v>
      </c>
      <c r="K297" t="s">
        <v>1638</v>
      </c>
      <c r="L297">
        <v>68</v>
      </c>
      <c r="M297">
        <v>74</v>
      </c>
      <c r="Q297">
        <v>142</v>
      </c>
      <c r="R297">
        <v>77.16</v>
      </c>
      <c r="S297">
        <v>76.12</v>
      </c>
      <c r="T297">
        <v>73.86</v>
      </c>
      <c r="U297">
        <v>79.239999999999995</v>
      </c>
      <c r="Y297">
        <v>76.55</v>
      </c>
      <c r="Z297">
        <v>16</v>
      </c>
      <c r="AA297">
        <v>49</v>
      </c>
      <c r="AE297">
        <v>4</v>
      </c>
      <c r="AF297">
        <v>11</v>
      </c>
      <c r="AJ297">
        <v>49</v>
      </c>
    </row>
    <row r="298" spans="1:36" x14ac:dyDescent="0.25">
      <c r="A298" s="3" t="str">
        <f t="shared" si="4"/>
        <v>Charles Weis</v>
      </c>
      <c r="B298" s="4">
        <v>45732</v>
      </c>
      <c r="C298" t="s">
        <v>1780</v>
      </c>
      <c r="D298" t="s">
        <v>1781</v>
      </c>
      <c r="E298" t="s">
        <v>1782</v>
      </c>
      <c r="F298" t="s">
        <v>1783</v>
      </c>
      <c r="I298" t="s">
        <v>1884</v>
      </c>
      <c r="J298" t="s">
        <v>1475</v>
      </c>
      <c r="K298" t="s">
        <v>1638</v>
      </c>
      <c r="L298">
        <v>71</v>
      </c>
      <c r="M298">
        <v>71</v>
      </c>
      <c r="Q298">
        <v>142</v>
      </c>
      <c r="R298">
        <v>77.16</v>
      </c>
      <c r="S298">
        <v>76.12</v>
      </c>
      <c r="T298">
        <v>76.86</v>
      </c>
      <c r="U298">
        <v>76.239999999999995</v>
      </c>
      <c r="Y298">
        <v>76.55</v>
      </c>
      <c r="Z298">
        <v>59</v>
      </c>
      <c r="AA298">
        <v>49</v>
      </c>
      <c r="AE298">
        <v>7</v>
      </c>
      <c r="AF298">
        <v>11</v>
      </c>
      <c r="AJ298">
        <v>49</v>
      </c>
    </row>
    <row r="299" spans="1:36" x14ac:dyDescent="0.25">
      <c r="A299" s="3" t="str">
        <f t="shared" si="4"/>
        <v>Simon Zach</v>
      </c>
      <c r="B299" s="4">
        <v>45732</v>
      </c>
      <c r="C299" t="s">
        <v>1780</v>
      </c>
      <c r="D299" t="s">
        <v>1781</v>
      </c>
      <c r="E299" t="s">
        <v>1782</v>
      </c>
      <c r="F299" t="s">
        <v>1783</v>
      </c>
      <c r="I299" t="s">
        <v>1885</v>
      </c>
      <c r="J299" t="s">
        <v>1886</v>
      </c>
      <c r="K299" t="s">
        <v>1638</v>
      </c>
      <c r="L299">
        <v>69</v>
      </c>
      <c r="M299">
        <v>73</v>
      </c>
      <c r="Q299">
        <v>142</v>
      </c>
      <c r="R299">
        <v>77.16</v>
      </c>
      <c r="S299">
        <v>76.12</v>
      </c>
      <c r="T299">
        <v>74.86</v>
      </c>
      <c r="U299">
        <v>78.239999999999995</v>
      </c>
      <c r="Y299">
        <v>76.55</v>
      </c>
      <c r="Z299">
        <v>27</v>
      </c>
      <c r="AA299">
        <v>49</v>
      </c>
      <c r="AE299">
        <v>5</v>
      </c>
      <c r="AF299">
        <v>11</v>
      </c>
      <c r="AJ299">
        <v>49</v>
      </c>
    </row>
    <row r="300" spans="1:36" x14ac:dyDescent="0.25">
      <c r="A300" s="3" t="str">
        <f t="shared" si="4"/>
        <v>Ugo Amsallem</v>
      </c>
      <c r="B300" s="4">
        <v>45732</v>
      </c>
      <c r="C300" t="s">
        <v>1780</v>
      </c>
      <c r="D300" t="s">
        <v>1781</v>
      </c>
      <c r="E300" t="s">
        <v>1782</v>
      </c>
      <c r="F300" t="s">
        <v>1783</v>
      </c>
      <c r="I300" t="s">
        <v>1887</v>
      </c>
      <c r="J300" t="s">
        <v>1888</v>
      </c>
      <c r="K300" t="s">
        <v>1638</v>
      </c>
      <c r="L300">
        <v>71</v>
      </c>
      <c r="M300">
        <v>72</v>
      </c>
      <c r="Q300">
        <v>143</v>
      </c>
      <c r="R300">
        <v>77.16</v>
      </c>
      <c r="S300">
        <v>76.12</v>
      </c>
      <c r="T300">
        <v>76.86</v>
      </c>
      <c r="U300">
        <v>77.239999999999995</v>
      </c>
      <c r="Y300">
        <v>77.05</v>
      </c>
      <c r="Z300">
        <v>59</v>
      </c>
      <c r="AA300">
        <v>60</v>
      </c>
      <c r="AE300">
        <v>7</v>
      </c>
      <c r="AF300">
        <v>12</v>
      </c>
      <c r="AJ300">
        <v>60</v>
      </c>
    </row>
    <row r="301" spans="1:36" x14ac:dyDescent="0.25">
      <c r="A301" s="3" t="str">
        <f t="shared" si="4"/>
        <v>Florian Benner</v>
      </c>
      <c r="B301" s="4">
        <v>45732</v>
      </c>
      <c r="C301" t="s">
        <v>1780</v>
      </c>
      <c r="D301" t="s">
        <v>1781</v>
      </c>
      <c r="E301" t="s">
        <v>1782</v>
      </c>
      <c r="F301" t="s">
        <v>1783</v>
      </c>
      <c r="I301" t="s">
        <v>1889</v>
      </c>
      <c r="J301" t="s">
        <v>1877</v>
      </c>
      <c r="K301" t="s">
        <v>1638</v>
      </c>
      <c r="L301">
        <v>75</v>
      </c>
      <c r="M301">
        <v>68</v>
      </c>
      <c r="Q301">
        <v>143</v>
      </c>
      <c r="R301">
        <v>77.16</v>
      </c>
      <c r="S301">
        <v>76.12</v>
      </c>
      <c r="T301">
        <v>80.86</v>
      </c>
      <c r="U301">
        <v>73.239999999999995</v>
      </c>
      <c r="Y301">
        <v>77.05</v>
      </c>
      <c r="Z301">
        <v>102</v>
      </c>
      <c r="AA301">
        <v>60</v>
      </c>
      <c r="AE301">
        <v>11</v>
      </c>
      <c r="AF301">
        <v>12</v>
      </c>
      <c r="AJ301">
        <v>60</v>
      </c>
    </row>
    <row r="302" spans="1:36" x14ac:dyDescent="0.25">
      <c r="A302" s="3" t="str">
        <f t="shared" si="4"/>
        <v>Lars Buijs</v>
      </c>
      <c r="B302" s="4">
        <v>45732</v>
      </c>
      <c r="C302" t="s">
        <v>1780</v>
      </c>
      <c r="D302" t="s">
        <v>1781</v>
      </c>
      <c r="E302" t="s">
        <v>1782</v>
      </c>
      <c r="F302" t="s">
        <v>1783</v>
      </c>
      <c r="I302" t="s">
        <v>1890</v>
      </c>
      <c r="J302" t="s">
        <v>1616</v>
      </c>
      <c r="K302" t="s">
        <v>1638</v>
      </c>
      <c r="L302">
        <v>72</v>
      </c>
      <c r="M302">
        <v>71</v>
      </c>
      <c r="Q302">
        <v>143</v>
      </c>
      <c r="R302">
        <v>77.16</v>
      </c>
      <c r="S302">
        <v>76.12</v>
      </c>
      <c r="T302">
        <v>77.86</v>
      </c>
      <c r="U302">
        <v>76.239999999999995</v>
      </c>
      <c r="Y302">
        <v>77.05</v>
      </c>
      <c r="Z302">
        <v>71</v>
      </c>
      <c r="AA302">
        <v>60</v>
      </c>
      <c r="AE302">
        <v>8</v>
      </c>
      <c r="AF302">
        <v>12</v>
      </c>
      <c r="AJ302">
        <v>60</v>
      </c>
    </row>
    <row r="303" spans="1:36" x14ac:dyDescent="0.25">
      <c r="A303" s="3" t="str">
        <f t="shared" si="4"/>
        <v>Brandon Dietzel</v>
      </c>
      <c r="B303" s="4">
        <v>45732</v>
      </c>
      <c r="C303" t="s">
        <v>1780</v>
      </c>
      <c r="D303" t="s">
        <v>1781</v>
      </c>
      <c r="E303" t="s">
        <v>1782</v>
      </c>
      <c r="F303" t="s">
        <v>1783</v>
      </c>
      <c r="I303" t="s">
        <v>1891</v>
      </c>
      <c r="J303" t="s">
        <v>1892</v>
      </c>
      <c r="K303" t="s">
        <v>1638</v>
      </c>
      <c r="L303">
        <v>71</v>
      </c>
      <c r="M303">
        <v>72</v>
      </c>
      <c r="Q303">
        <v>143</v>
      </c>
      <c r="R303">
        <v>77.16</v>
      </c>
      <c r="S303">
        <v>76.12</v>
      </c>
      <c r="T303">
        <v>76.86</v>
      </c>
      <c r="U303">
        <v>77.239999999999995</v>
      </c>
      <c r="Y303">
        <v>77.05</v>
      </c>
      <c r="Z303">
        <v>59</v>
      </c>
      <c r="AA303">
        <v>60</v>
      </c>
      <c r="AE303">
        <v>7</v>
      </c>
      <c r="AF303">
        <v>12</v>
      </c>
      <c r="AJ303">
        <v>60</v>
      </c>
    </row>
    <row r="304" spans="1:36" x14ac:dyDescent="0.25">
      <c r="A304" s="3" t="str">
        <f t="shared" si="4"/>
        <v>Martin Farfal</v>
      </c>
      <c r="B304" s="4">
        <v>45732</v>
      </c>
      <c r="C304" t="s">
        <v>1780</v>
      </c>
      <c r="D304" t="s">
        <v>1781</v>
      </c>
      <c r="E304" t="s">
        <v>1782</v>
      </c>
      <c r="F304" t="s">
        <v>1783</v>
      </c>
      <c r="I304" t="s">
        <v>1893</v>
      </c>
      <c r="J304" t="s">
        <v>1481</v>
      </c>
      <c r="K304" t="s">
        <v>1638</v>
      </c>
      <c r="L304">
        <v>73</v>
      </c>
      <c r="M304">
        <v>70</v>
      </c>
      <c r="Q304">
        <v>143</v>
      </c>
      <c r="R304">
        <v>77.16</v>
      </c>
      <c r="S304">
        <v>76.12</v>
      </c>
      <c r="T304">
        <v>78.86</v>
      </c>
      <c r="U304">
        <v>75.239999999999995</v>
      </c>
      <c r="Y304">
        <v>77.05</v>
      </c>
      <c r="Z304">
        <v>78</v>
      </c>
      <c r="AA304">
        <v>60</v>
      </c>
      <c r="AE304">
        <v>9</v>
      </c>
      <c r="AF304">
        <v>12</v>
      </c>
      <c r="AJ304">
        <v>60</v>
      </c>
    </row>
    <row r="305" spans="1:36" x14ac:dyDescent="0.25">
      <c r="A305" s="3" t="str">
        <f t="shared" si="4"/>
        <v>Hermes Ferchaud</v>
      </c>
      <c r="B305" s="4">
        <v>45732</v>
      </c>
      <c r="C305" t="s">
        <v>1780</v>
      </c>
      <c r="D305" t="s">
        <v>1781</v>
      </c>
      <c r="E305" t="s">
        <v>1782</v>
      </c>
      <c r="F305" t="s">
        <v>1783</v>
      </c>
      <c r="I305" t="s">
        <v>1894</v>
      </c>
      <c r="J305" t="s">
        <v>1895</v>
      </c>
      <c r="K305" t="s">
        <v>1638</v>
      </c>
      <c r="L305">
        <v>71</v>
      </c>
      <c r="M305">
        <v>72</v>
      </c>
      <c r="Q305">
        <v>143</v>
      </c>
      <c r="R305">
        <v>77.16</v>
      </c>
      <c r="S305">
        <v>76.12</v>
      </c>
      <c r="T305">
        <v>76.86</v>
      </c>
      <c r="U305">
        <v>77.239999999999995</v>
      </c>
      <c r="Y305">
        <v>77.05</v>
      </c>
      <c r="Z305">
        <v>59</v>
      </c>
      <c r="AA305">
        <v>60</v>
      </c>
      <c r="AE305">
        <v>7</v>
      </c>
      <c r="AF305">
        <v>12</v>
      </c>
      <c r="AJ305">
        <v>60</v>
      </c>
    </row>
    <row r="306" spans="1:36" x14ac:dyDescent="0.25">
      <c r="A306" s="3" t="str">
        <f t="shared" si="4"/>
        <v>Simon Junk</v>
      </c>
      <c r="B306" s="4">
        <v>45732</v>
      </c>
      <c r="C306" t="s">
        <v>1780</v>
      </c>
      <c r="D306" t="s">
        <v>1781</v>
      </c>
      <c r="E306" t="s">
        <v>1782</v>
      </c>
      <c r="F306" t="s">
        <v>1783</v>
      </c>
      <c r="I306" t="s">
        <v>1896</v>
      </c>
      <c r="J306" t="s">
        <v>1886</v>
      </c>
      <c r="K306" t="s">
        <v>1638</v>
      </c>
      <c r="L306">
        <v>70</v>
      </c>
      <c r="M306">
        <v>73</v>
      </c>
      <c r="Q306">
        <v>143</v>
      </c>
      <c r="R306">
        <v>77.16</v>
      </c>
      <c r="S306">
        <v>76.12</v>
      </c>
      <c r="T306">
        <v>75.86</v>
      </c>
      <c r="U306">
        <v>78.239999999999995</v>
      </c>
      <c r="Y306">
        <v>77.05</v>
      </c>
      <c r="Z306">
        <v>42</v>
      </c>
      <c r="AA306">
        <v>60</v>
      </c>
      <c r="AE306">
        <v>6</v>
      </c>
      <c r="AF306">
        <v>12</v>
      </c>
      <c r="AJ306">
        <v>60</v>
      </c>
    </row>
    <row r="307" spans="1:36" x14ac:dyDescent="0.25">
      <c r="A307" s="3" t="str">
        <f t="shared" si="4"/>
        <v>Mathieu Montagne</v>
      </c>
      <c r="B307" s="4">
        <v>45732</v>
      </c>
      <c r="C307" t="s">
        <v>1780</v>
      </c>
      <c r="D307" t="s">
        <v>1781</v>
      </c>
      <c r="E307" t="s">
        <v>1782</v>
      </c>
      <c r="F307" t="s">
        <v>1783</v>
      </c>
      <c r="I307" t="s">
        <v>1897</v>
      </c>
      <c r="J307" t="s">
        <v>1804</v>
      </c>
      <c r="K307" t="s">
        <v>1638</v>
      </c>
      <c r="L307">
        <v>67</v>
      </c>
      <c r="M307">
        <v>76</v>
      </c>
      <c r="Q307">
        <v>143</v>
      </c>
      <c r="R307">
        <v>77.16</v>
      </c>
      <c r="S307">
        <v>76.12</v>
      </c>
      <c r="T307">
        <v>72.86</v>
      </c>
      <c r="U307">
        <v>81.239999999999995</v>
      </c>
      <c r="Y307">
        <v>77.05</v>
      </c>
      <c r="Z307">
        <v>8</v>
      </c>
      <c r="AA307">
        <v>60</v>
      </c>
      <c r="AE307">
        <v>3</v>
      </c>
      <c r="AF307">
        <v>12</v>
      </c>
      <c r="AJ307">
        <v>60</v>
      </c>
    </row>
    <row r="308" spans="1:36" x14ac:dyDescent="0.25">
      <c r="A308" s="3" t="str">
        <f t="shared" si="4"/>
        <v>Christos Pantazidis</v>
      </c>
      <c r="B308" s="4">
        <v>45732</v>
      </c>
      <c r="C308" t="s">
        <v>1780</v>
      </c>
      <c r="D308" t="s">
        <v>1781</v>
      </c>
      <c r="E308" t="s">
        <v>1782</v>
      </c>
      <c r="F308" t="s">
        <v>1783</v>
      </c>
      <c r="I308" t="s">
        <v>1898</v>
      </c>
      <c r="J308" t="s">
        <v>1899</v>
      </c>
      <c r="K308" t="s">
        <v>1638</v>
      </c>
      <c r="L308">
        <v>74</v>
      </c>
      <c r="M308">
        <v>69</v>
      </c>
      <c r="Q308">
        <v>143</v>
      </c>
      <c r="R308">
        <v>77.16</v>
      </c>
      <c r="S308">
        <v>76.12</v>
      </c>
      <c r="T308">
        <v>79.86</v>
      </c>
      <c r="U308">
        <v>74.239999999999995</v>
      </c>
      <c r="Y308">
        <v>77.05</v>
      </c>
      <c r="Z308">
        <v>89</v>
      </c>
      <c r="AA308">
        <v>60</v>
      </c>
      <c r="AE308">
        <v>10</v>
      </c>
      <c r="AF308">
        <v>12</v>
      </c>
      <c r="AJ308">
        <v>60</v>
      </c>
    </row>
    <row r="309" spans="1:36" x14ac:dyDescent="0.25">
      <c r="A309" s="3" t="str">
        <f t="shared" si="4"/>
        <v>Mike Saxer</v>
      </c>
      <c r="B309" s="4">
        <v>45732</v>
      </c>
      <c r="C309" t="s">
        <v>1780</v>
      </c>
      <c r="D309" t="s">
        <v>1781</v>
      </c>
      <c r="E309" t="s">
        <v>1782</v>
      </c>
      <c r="F309" t="s">
        <v>1783</v>
      </c>
      <c r="I309" t="s">
        <v>1900</v>
      </c>
      <c r="J309" t="s">
        <v>1814</v>
      </c>
      <c r="K309" t="s">
        <v>1638</v>
      </c>
      <c r="L309">
        <v>69</v>
      </c>
      <c r="M309">
        <v>74</v>
      </c>
      <c r="Q309">
        <v>143</v>
      </c>
      <c r="R309">
        <v>77.16</v>
      </c>
      <c r="S309">
        <v>76.12</v>
      </c>
      <c r="T309">
        <v>74.86</v>
      </c>
      <c r="U309">
        <v>79.239999999999995</v>
      </c>
      <c r="Y309">
        <v>77.05</v>
      </c>
      <c r="Z309">
        <v>27</v>
      </c>
      <c r="AA309">
        <v>60</v>
      </c>
      <c r="AE309">
        <v>5</v>
      </c>
      <c r="AF309">
        <v>12</v>
      </c>
      <c r="AJ309">
        <v>60</v>
      </c>
    </row>
    <row r="310" spans="1:36" x14ac:dyDescent="0.25">
      <c r="A310" s="3" t="str">
        <f t="shared" si="4"/>
        <v>Oliver Csanyi</v>
      </c>
      <c r="B310" s="4">
        <v>45732</v>
      </c>
      <c r="C310" t="s">
        <v>1780</v>
      </c>
      <c r="D310" t="s">
        <v>1781</v>
      </c>
      <c r="E310" t="s">
        <v>1782</v>
      </c>
      <c r="F310" t="s">
        <v>1783</v>
      </c>
      <c r="I310" t="s">
        <v>1901</v>
      </c>
      <c r="J310" t="s">
        <v>1902</v>
      </c>
      <c r="K310" t="s">
        <v>1638</v>
      </c>
      <c r="L310">
        <v>68</v>
      </c>
      <c r="M310">
        <v>76</v>
      </c>
      <c r="Q310">
        <v>144</v>
      </c>
      <c r="R310">
        <v>77.16</v>
      </c>
      <c r="S310">
        <v>76.12</v>
      </c>
      <c r="T310">
        <v>73.86</v>
      </c>
      <c r="U310">
        <v>81.239999999999995</v>
      </c>
      <c r="Y310">
        <v>77.55</v>
      </c>
      <c r="Z310">
        <v>16</v>
      </c>
      <c r="AA310">
        <v>70</v>
      </c>
      <c r="AE310">
        <v>4</v>
      </c>
      <c r="AF310">
        <v>13</v>
      </c>
      <c r="AJ310">
        <v>70</v>
      </c>
    </row>
    <row r="311" spans="1:36" x14ac:dyDescent="0.25">
      <c r="A311" s="3" t="str">
        <f t="shared" si="4"/>
        <v>Luca Denk</v>
      </c>
      <c r="B311" s="4">
        <v>45732</v>
      </c>
      <c r="C311" t="s">
        <v>1780</v>
      </c>
      <c r="D311" t="s">
        <v>1781</v>
      </c>
      <c r="E311" t="s">
        <v>1782</v>
      </c>
      <c r="F311" t="s">
        <v>1783</v>
      </c>
      <c r="I311" t="s">
        <v>1903</v>
      </c>
      <c r="J311" t="s">
        <v>1904</v>
      </c>
      <c r="K311" t="s">
        <v>1638</v>
      </c>
      <c r="L311">
        <v>73</v>
      </c>
      <c r="M311">
        <v>71</v>
      </c>
      <c r="Q311">
        <v>144</v>
      </c>
      <c r="R311">
        <v>77.16</v>
      </c>
      <c r="S311">
        <v>76.12</v>
      </c>
      <c r="T311">
        <v>78.86</v>
      </c>
      <c r="U311">
        <v>76.239999999999995</v>
      </c>
      <c r="Y311">
        <v>77.55</v>
      </c>
      <c r="Z311">
        <v>78</v>
      </c>
      <c r="AA311">
        <v>70</v>
      </c>
      <c r="AE311">
        <v>9</v>
      </c>
      <c r="AF311">
        <v>13</v>
      </c>
      <c r="AJ311">
        <v>70</v>
      </c>
    </row>
    <row r="312" spans="1:36" x14ac:dyDescent="0.25">
      <c r="A312" s="3" t="str">
        <f t="shared" si="4"/>
        <v>Dennis Fuchs</v>
      </c>
      <c r="B312" s="4">
        <v>45732</v>
      </c>
      <c r="C312" t="s">
        <v>1780</v>
      </c>
      <c r="D312" t="s">
        <v>1781</v>
      </c>
      <c r="E312" t="s">
        <v>1782</v>
      </c>
      <c r="F312" t="s">
        <v>1783</v>
      </c>
      <c r="I312" t="s">
        <v>1905</v>
      </c>
      <c r="J312" t="s">
        <v>1906</v>
      </c>
      <c r="K312" t="s">
        <v>1638</v>
      </c>
      <c r="L312">
        <v>74</v>
      </c>
      <c r="M312">
        <v>70</v>
      </c>
      <c r="Q312">
        <v>144</v>
      </c>
      <c r="R312">
        <v>77.16</v>
      </c>
      <c r="S312">
        <v>76.12</v>
      </c>
      <c r="T312">
        <v>79.86</v>
      </c>
      <c r="U312">
        <v>75.239999999999995</v>
      </c>
      <c r="Y312">
        <v>77.55</v>
      </c>
      <c r="Z312">
        <v>89</v>
      </c>
      <c r="AA312">
        <v>70</v>
      </c>
      <c r="AE312">
        <v>10</v>
      </c>
      <c r="AF312">
        <v>13</v>
      </c>
      <c r="AJ312">
        <v>70</v>
      </c>
    </row>
    <row r="313" spans="1:36" x14ac:dyDescent="0.25">
      <c r="A313" s="3" t="str">
        <f t="shared" si="4"/>
        <v>Alexis Andre Kasum</v>
      </c>
      <c r="B313" s="4">
        <v>45732</v>
      </c>
      <c r="C313" t="s">
        <v>1780</v>
      </c>
      <c r="D313" t="s">
        <v>1781</v>
      </c>
      <c r="E313" t="s">
        <v>1782</v>
      </c>
      <c r="F313" t="s">
        <v>1783</v>
      </c>
      <c r="I313" t="s">
        <v>1907</v>
      </c>
      <c r="J313" t="s">
        <v>1908</v>
      </c>
      <c r="K313" t="s">
        <v>1638</v>
      </c>
      <c r="L313">
        <v>71</v>
      </c>
      <c r="M313">
        <v>73</v>
      </c>
      <c r="Q313">
        <v>144</v>
      </c>
      <c r="R313">
        <v>77.16</v>
      </c>
      <c r="S313">
        <v>76.12</v>
      </c>
      <c r="T313">
        <v>76.86</v>
      </c>
      <c r="U313">
        <v>78.239999999999995</v>
      </c>
      <c r="Y313">
        <v>77.55</v>
      </c>
      <c r="Z313">
        <v>59</v>
      </c>
      <c r="AA313">
        <v>70</v>
      </c>
      <c r="AE313">
        <v>7</v>
      </c>
      <c r="AF313">
        <v>13</v>
      </c>
      <c r="AJ313">
        <v>70</v>
      </c>
    </row>
    <row r="314" spans="1:36" x14ac:dyDescent="0.25">
      <c r="A314" s="3" t="str">
        <f t="shared" si="4"/>
        <v>Theo Lavergne</v>
      </c>
      <c r="B314" s="4">
        <v>45732</v>
      </c>
      <c r="C314" t="s">
        <v>1780</v>
      </c>
      <c r="D314" t="s">
        <v>1781</v>
      </c>
      <c r="E314" t="s">
        <v>1782</v>
      </c>
      <c r="F314" t="s">
        <v>1783</v>
      </c>
      <c r="I314" t="s">
        <v>1909</v>
      </c>
      <c r="J314" t="s">
        <v>1910</v>
      </c>
      <c r="K314" t="s">
        <v>1638</v>
      </c>
      <c r="L314">
        <v>73</v>
      </c>
      <c r="M314">
        <v>71</v>
      </c>
      <c r="Q314">
        <v>144</v>
      </c>
      <c r="R314">
        <v>77.16</v>
      </c>
      <c r="S314">
        <v>76.12</v>
      </c>
      <c r="T314">
        <v>78.86</v>
      </c>
      <c r="U314">
        <v>76.239999999999995</v>
      </c>
      <c r="Y314">
        <v>77.55</v>
      </c>
      <c r="Z314">
        <v>78</v>
      </c>
      <c r="AA314">
        <v>70</v>
      </c>
      <c r="AE314">
        <v>9</v>
      </c>
      <c r="AF314">
        <v>13</v>
      </c>
      <c r="AJ314">
        <v>70</v>
      </c>
    </row>
    <row r="315" spans="1:36" x14ac:dyDescent="0.25">
      <c r="A315" s="3" t="str">
        <f t="shared" si="4"/>
        <v>Jules Lavigne</v>
      </c>
      <c r="B315" s="4">
        <v>45732</v>
      </c>
      <c r="C315" t="s">
        <v>1780</v>
      </c>
      <c r="D315" t="s">
        <v>1781</v>
      </c>
      <c r="E315" t="s">
        <v>1782</v>
      </c>
      <c r="F315" t="s">
        <v>1783</v>
      </c>
      <c r="I315" t="s">
        <v>1911</v>
      </c>
      <c r="J315" t="s">
        <v>1912</v>
      </c>
      <c r="K315" t="s">
        <v>1638</v>
      </c>
      <c r="L315">
        <v>71</v>
      </c>
      <c r="M315">
        <v>73</v>
      </c>
      <c r="Q315">
        <v>144</v>
      </c>
      <c r="R315">
        <v>77.16</v>
      </c>
      <c r="S315">
        <v>76.12</v>
      </c>
      <c r="T315">
        <v>76.86</v>
      </c>
      <c r="U315">
        <v>78.239999999999995</v>
      </c>
      <c r="Y315">
        <v>77.55</v>
      </c>
      <c r="Z315">
        <v>59</v>
      </c>
      <c r="AA315">
        <v>70</v>
      </c>
      <c r="AE315">
        <v>7</v>
      </c>
      <c r="AF315">
        <v>13</v>
      </c>
      <c r="AJ315">
        <v>70</v>
      </c>
    </row>
    <row r="316" spans="1:36" x14ac:dyDescent="0.25">
      <c r="A316" s="3" t="str">
        <f t="shared" si="4"/>
        <v>Julien Lebrere</v>
      </c>
      <c r="B316" s="4">
        <v>45732</v>
      </c>
      <c r="C316" t="s">
        <v>1780</v>
      </c>
      <c r="D316" t="s">
        <v>1781</v>
      </c>
      <c r="E316" t="s">
        <v>1782</v>
      </c>
      <c r="F316" t="s">
        <v>1783</v>
      </c>
      <c r="I316" t="s">
        <v>1913</v>
      </c>
      <c r="J316" t="s">
        <v>1914</v>
      </c>
      <c r="K316" t="s">
        <v>1638</v>
      </c>
      <c r="L316">
        <v>73</v>
      </c>
      <c r="M316">
        <v>71</v>
      </c>
      <c r="Q316">
        <v>144</v>
      </c>
      <c r="R316">
        <v>77.16</v>
      </c>
      <c r="S316">
        <v>76.12</v>
      </c>
      <c r="T316">
        <v>78.86</v>
      </c>
      <c r="U316">
        <v>76.239999999999995</v>
      </c>
      <c r="Y316">
        <v>77.55</v>
      </c>
      <c r="Z316">
        <v>78</v>
      </c>
      <c r="AA316">
        <v>70</v>
      </c>
      <c r="AE316">
        <v>9</v>
      </c>
      <c r="AF316">
        <v>13</v>
      </c>
      <c r="AJ316">
        <v>70</v>
      </c>
    </row>
    <row r="317" spans="1:36" x14ac:dyDescent="0.25">
      <c r="A317" s="3" t="str">
        <f t="shared" si="4"/>
        <v>Philipp Macionga</v>
      </c>
      <c r="B317" s="4">
        <v>45732</v>
      </c>
      <c r="C317" t="s">
        <v>1780</v>
      </c>
      <c r="D317" t="s">
        <v>1781</v>
      </c>
      <c r="E317" t="s">
        <v>1782</v>
      </c>
      <c r="F317" t="s">
        <v>1783</v>
      </c>
      <c r="I317" t="s">
        <v>1915</v>
      </c>
      <c r="J317" t="s">
        <v>1796</v>
      </c>
      <c r="K317" t="s">
        <v>1638</v>
      </c>
      <c r="L317">
        <v>71</v>
      </c>
      <c r="M317">
        <v>73</v>
      </c>
      <c r="Q317">
        <v>144</v>
      </c>
      <c r="R317">
        <v>77.16</v>
      </c>
      <c r="S317">
        <v>76.12</v>
      </c>
      <c r="T317">
        <v>76.86</v>
      </c>
      <c r="U317">
        <v>78.239999999999995</v>
      </c>
      <c r="Y317">
        <v>77.55</v>
      </c>
      <c r="Z317">
        <v>59</v>
      </c>
      <c r="AA317">
        <v>70</v>
      </c>
      <c r="AE317">
        <v>7</v>
      </c>
      <c r="AF317">
        <v>13</v>
      </c>
      <c r="AJ317">
        <v>70</v>
      </c>
    </row>
    <row r="318" spans="1:36" x14ac:dyDescent="0.25">
      <c r="A318" s="3" t="str">
        <f t="shared" si="4"/>
        <v>Yannic Oppenheimer</v>
      </c>
      <c r="B318" s="4">
        <v>45732</v>
      </c>
      <c r="C318" t="s">
        <v>1780</v>
      </c>
      <c r="D318" t="s">
        <v>1781</v>
      </c>
      <c r="E318" t="s">
        <v>1782</v>
      </c>
      <c r="F318" t="s">
        <v>1783</v>
      </c>
      <c r="I318" t="s">
        <v>1916</v>
      </c>
      <c r="J318" t="s">
        <v>1917</v>
      </c>
      <c r="K318" t="s">
        <v>1638</v>
      </c>
      <c r="L318">
        <v>71</v>
      </c>
      <c r="M318">
        <v>73</v>
      </c>
      <c r="Q318">
        <v>144</v>
      </c>
      <c r="R318">
        <v>77.16</v>
      </c>
      <c r="S318">
        <v>76.12</v>
      </c>
      <c r="T318">
        <v>76.86</v>
      </c>
      <c r="U318">
        <v>78.239999999999995</v>
      </c>
      <c r="Y318">
        <v>77.55</v>
      </c>
      <c r="Z318">
        <v>59</v>
      </c>
      <c r="AA318">
        <v>70</v>
      </c>
      <c r="AE318">
        <v>7</v>
      </c>
      <c r="AF318">
        <v>13</v>
      </c>
      <c r="AJ318">
        <v>70</v>
      </c>
    </row>
    <row r="319" spans="1:36" x14ac:dyDescent="0.25">
      <c r="A319" s="3" t="str">
        <f t="shared" si="4"/>
        <v>Maximilian Pieck</v>
      </c>
      <c r="B319" s="4">
        <v>45732</v>
      </c>
      <c r="C319" t="s">
        <v>1780</v>
      </c>
      <c r="D319" t="s">
        <v>1781</v>
      </c>
      <c r="E319" t="s">
        <v>1782</v>
      </c>
      <c r="F319" t="s">
        <v>1783</v>
      </c>
      <c r="I319" t="s">
        <v>1918</v>
      </c>
      <c r="J319" t="s">
        <v>1512</v>
      </c>
      <c r="K319" t="s">
        <v>1638</v>
      </c>
      <c r="L319">
        <v>69</v>
      </c>
      <c r="M319">
        <v>75</v>
      </c>
      <c r="Q319">
        <v>144</v>
      </c>
      <c r="R319">
        <v>77.16</v>
      </c>
      <c r="S319">
        <v>76.12</v>
      </c>
      <c r="T319">
        <v>74.86</v>
      </c>
      <c r="U319">
        <v>80.239999999999995</v>
      </c>
      <c r="Y319">
        <v>77.55</v>
      </c>
      <c r="Z319">
        <v>27</v>
      </c>
      <c r="AA319">
        <v>70</v>
      </c>
      <c r="AE319">
        <v>5</v>
      </c>
      <c r="AF319">
        <v>13</v>
      </c>
      <c r="AJ319">
        <v>70</v>
      </c>
    </row>
    <row r="320" spans="1:36" x14ac:dyDescent="0.25">
      <c r="A320" s="3" t="str">
        <f t="shared" si="4"/>
        <v>Paul Schebesta</v>
      </c>
      <c r="B320" s="4">
        <v>45732</v>
      </c>
      <c r="C320" t="s">
        <v>1780</v>
      </c>
      <c r="D320" t="s">
        <v>1781</v>
      </c>
      <c r="E320" t="s">
        <v>1782</v>
      </c>
      <c r="F320" t="s">
        <v>1783</v>
      </c>
      <c r="I320" t="s">
        <v>1919</v>
      </c>
      <c r="J320" t="s">
        <v>1357</v>
      </c>
      <c r="K320" t="s">
        <v>1638</v>
      </c>
      <c r="L320">
        <v>72</v>
      </c>
      <c r="M320">
        <v>72</v>
      </c>
      <c r="Q320">
        <v>144</v>
      </c>
      <c r="R320">
        <v>77.16</v>
      </c>
      <c r="S320">
        <v>76.12</v>
      </c>
      <c r="T320">
        <v>77.86</v>
      </c>
      <c r="U320">
        <v>77.239999999999995</v>
      </c>
      <c r="Y320">
        <v>77.55</v>
      </c>
      <c r="Z320">
        <v>71</v>
      </c>
      <c r="AA320">
        <v>70</v>
      </c>
      <c r="AE320">
        <v>8</v>
      </c>
      <c r="AF320">
        <v>13</v>
      </c>
      <c r="AJ320">
        <v>70</v>
      </c>
    </row>
    <row r="321" spans="1:36" x14ac:dyDescent="0.25">
      <c r="A321" s="3" t="str">
        <f t="shared" si="4"/>
        <v>Sebastian F. Sliwka</v>
      </c>
      <c r="B321" s="4">
        <v>45732</v>
      </c>
      <c r="C321" t="s">
        <v>1780</v>
      </c>
      <c r="D321" t="s">
        <v>1781</v>
      </c>
      <c r="E321" t="s">
        <v>1782</v>
      </c>
      <c r="F321" t="s">
        <v>1783</v>
      </c>
      <c r="I321" t="s">
        <v>1920</v>
      </c>
      <c r="J321" t="s">
        <v>1921</v>
      </c>
      <c r="K321" t="s">
        <v>1638</v>
      </c>
      <c r="L321">
        <v>73</v>
      </c>
      <c r="M321">
        <v>71</v>
      </c>
      <c r="Q321">
        <v>144</v>
      </c>
      <c r="R321">
        <v>77.16</v>
      </c>
      <c r="S321">
        <v>76.12</v>
      </c>
      <c r="T321">
        <v>78.86</v>
      </c>
      <c r="U321">
        <v>76.239999999999995</v>
      </c>
      <c r="Y321">
        <v>77.55</v>
      </c>
      <c r="Z321">
        <v>78</v>
      </c>
      <c r="AA321">
        <v>70</v>
      </c>
      <c r="AE321">
        <v>9</v>
      </c>
      <c r="AF321">
        <v>13</v>
      </c>
      <c r="AJ321">
        <v>70</v>
      </c>
    </row>
    <row r="322" spans="1:36" x14ac:dyDescent="0.25">
      <c r="A322" s="3" t="str">
        <f t="shared" ref="A322:A385" si="5">IF(J322="","",CONCATENATE(J322," ",I322))</f>
        <v>Korbinian Walther</v>
      </c>
      <c r="B322" s="4">
        <v>45732</v>
      </c>
      <c r="C322" t="s">
        <v>1780</v>
      </c>
      <c r="D322" t="s">
        <v>1781</v>
      </c>
      <c r="E322" t="s">
        <v>1782</v>
      </c>
      <c r="F322" t="s">
        <v>1783</v>
      </c>
      <c r="I322" t="s">
        <v>1922</v>
      </c>
      <c r="J322" t="s">
        <v>1923</v>
      </c>
      <c r="K322" t="s">
        <v>1638</v>
      </c>
      <c r="L322">
        <v>72</v>
      </c>
      <c r="M322">
        <v>72</v>
      </c>
      <c r="Q322">
        <v>144</v>
      </c>
      <c r="R322">
        <v>77.16</v>
      </c>
      <c r="S322">
        <v>76.12</v>
      </c>
      <c r="T322">
        <v>77.86</v>
      </c>
      <c r="U322">
        <v>77.239999999999995</v>
      </c>
      <c r="Y322">
        <v>77.55</v>
      </c>
      <c r="Z322">
        <v>71</v>
      </c>
      <c r="AA322">
        <v>70</v>
      </c>
      <c r="AE322">
        <v>8</v>
      </c>
      <c r="AF322">
        <v>13</v>
      </c>
      <c r="AJ322">
        <v>70</v>
      </c>
    </row>
    <row r="323" spans="1:36" x14ac:dyDescent="0.25">
      <c r="A323" s="3" t="str">
        <f t="shared" si="5"/>
        <v>Michael Weppernig</v>
      </c>
      <c r="B323" s="4">
        <v>45732</v>
      </c>
      <c r="C323" t="s">
        <v>1780</v>
      </c>
      <c r="D323" t="s">
        <v>1781</v>
      </c>
      <c r="E323" t="s">
        <v>1782</v>
      </c>
      <c r="F323" t="s">
        <v>1783</v>
      </c>
      <c r="I323" t="s">
        <v>1924</v>
      </c>
      <c r="J323" t="s">
        <v>1794</v>
      </c>
      <c r="K323" t="s">
        <v>1638</v>
      </c>
      <c r="L323">
        <v>70</v>
      </c>
      <c r="M323">
        <v>74</v>
      </c>
      <c r="Q323">
        <v>144</v>
      </c>
      <c r="R323">
        <v>77.16</v>
      </c>
      <c r="S323">
        <v>76.12</v>
      </c>
      <c r="T323">
        <v>75.86</v>
      </c>
      <c r="U323">
        <v>79.239999999999995</v>
      </c>
      <c r="Y323">
        <v>77.55</v>
      </c>
      <c r="Z323">
        <v>42</v>
      </c>
      <c r="AA323">
        <v>70</v>
      </c>
      <c r="AE323">
        <v>6</v>
      </c>
      <c r="AF323">
        <v>13</v>
      </c>
      <c r="AJ323">
        <v>70</v>
      </c>
    </row>
    <row r="324" spans="1:36" x14ac:dyDescent="0.25">
      <c r="A324" s="3" t="str">
        <f t="shared" si="5"/>
        <v>Jim Woudenberg</v>
      </c>
      <c r="B324" s="4">
        <v>45732</v>
      </c>
      <c r="C324" t="s">
        <v>1780</v>
      </c>
      <c r="D324" t="s">
        <v>1781</v>
      </c>
      <c r="E324" t="s">
        <v>1782</v>
      </c>
      <c r="F324" t="s">
        <v>1783</v>
      </c>
      <c r="I324" t="s">
        <v>1925</v>
      </c>
      <c r="J324" t="s">
        <v>1926</v>
      </c>
      <c r="K324" t="s">
        <v>1638</v>
      </c>
      <c r="L324">
        <v>66</v>
      </c>
      <c r="M324">
        <v>78</v>
      </c>
      <c r="Q324">
        <v>144</v>
      </c>
      <c r="R324">
        <v>77.16</v>
      </c>
      <c r="S324">
        <v>76.12</v>
      </c>
      <c r="T324">
        <v>71.86</v>
      </c>
      <c r="U324">
        <v>83.24</v>
      </c>
      <c r="Y324">
        <v>77.55</v>
      </c>
      <c r="Z324">
        <v>4</v>
      </c>
      <c r="AA324">
        <v>70</v>
      </c>
      <c r="AE324">
        <v>2</v>
      </c>
      <c r="AF324">
        <v>13</v>
      </c>
      <c r="AJ324">
        <v>70</v>
      </c>
    </row>
    <row r="325" spans="1:36" x14ac:dyDescent="0.25">
      <c r="A325" s="3" t="str">
        <f t="shared" si="5"/>
        <v>Niklas Adank</v>
      </c>
      <c r="B325" s="4">
        <v>45732</v>
      </c>
      <c r="C325" t="s">
        <v>1780</v>
      </c>
      <c r="D325" t="s">
        <v>1781</v>
      </c>
      <c r="E325" t="s">
        <v>1782</v>
      </c>
      <c r="F325" t="s">
        <v>1783</v>
      </c>
      <c r="I325" t="s">
        <v>1927</v>
      </c>
      <c r="J325" t="s">
        <v>1928</v>
      </c>
      <c r="K325" t="s">
        <v>1638</v>
      </c>
      <c r="L325">
        <v>76</v>
      </c>
      <c r="M325">
        <v>69</v>
      </c>
      <c r="Q325">
        <v>145</v>
      </c>
      <c r="R325">
        <v>77.16</v>
      </c>
      <c r="S325">
        <v>76.12</v>
      </c>
      <c r="T325">
        <v>81.86</v>
      </c>
      <c r="U325">
        <v>74.239999999999995</v>
      </c>
      <c r="Y325">
        <v>78.05</v>
      </c>
      <c r="Z325">
        <v>107</v>
      </c>
      <c r="AA325">
        <v>85</v>
      </c>
      <c r="AE325">
        <v>12</v>
      </c>
      <c r="AF325">
        <v>14</v>
      </c>
      <c r="AJ325">
        <v>85</v>
      </c>
    </row>
    <row r="326" spans="1:36" x14ac:dyDescent="0.25">
      <c r="A326" s="3" t="str">
        <f t="shared" si="5"/>
        <v>Carl Bertrand</v>
      </c>
      <c r="B326" s="4">
        <v>45732</v>
      </c>
      <c r="C326" t="s">
        <v>1780</v>
      </c>
      <c r="D326" t="s">
        <v>1781</v>
      </c>
      <c r="E326" t="s">
        <v>1782</v>
      </c>
      <c r="F326" t="s">
        <v>1783</v>
      </c>
      <c r="I326" t="s">
        <v>1929</v>
      </c>
      <c r="J326" t="s">
        <v>1883</v>
      </c>
      <c r="K326" t="s">
        <v>1638</v>
      </c>
      <c r="L326">
        <v>73</v>
      </c>
      <c r="M326">
        <v>72</v>
      </c>
      <c r="Q326">
        <v>145</v>
      </c>
      <c r="R326">
        <v>77.16</v>
      </c>
      <c r="S326">
        <v>76.12</v>
      </c>
      <c r="T326">
        <v>78.86</v>
      </c>
      <c r="U326">
        <v>77.239999999999995</v>
      </c>
      <c r="Y326">
        <v>78.05</v>
      </c>
      <c r="Z326">
        <v>78</v>
      </c>
      <c r="AA326">
        <v>85</v>
      </c>
      <c r="AE326">
        <v>9</v>
      </c>
      <c r="AF326">
        <v>14</v>
      </c>
      <c r="AJ326">
        <v>85</v>
      </c>
    </row>
    <row r="327" spans="1:36" x14ac:dyDescent="0.25">
      <c r="A327" s="3" t="str">
        <f t="shared" si="5"/>
        <v>Quentin Chavaz</v>
      </c>
      <c r="B327" s="4">
        <v>45732</v>
      </c>
      <c r="C327" t="s">
        <v>1780</v>
      </c>
      <c r="D327" t="s">
        <v>1781</v>
      </c>
      <c r="E327" t="s">
        <v>1782</v>
      </c>
      <c r="F327" t="s">
        <v>1783</v>
      </c>
      <c r="I327" t="s">
        <v>1930</v>
      </c>
      <c r="J327" t="s">
        <v>1931</v>
      </c>
      <c r="K327" t="s">
        <v>1638</v>
      </c>
      <c r="L327">
        <v>74</v>
      </c>
      <c r="M327">
        <v>71</v>
      </c>
      <c r="Q327">
        <v>145</v>
      </c>
      <c r="R327">
        <v>77.16</v>
      </c>
      <c r="S327">
        <v>76.12</v>
      </c>
      <c r="T327">
        <v>79.86</v>
      </c>
      <c r="U327">
        <v>76.239999999999995</v>
      </c>
      <c r="Y327">
        <v>78.05</v>
      </c>
      <c r="Z327">
        <v>89</v>
      </c>
      <c r="AA327">
        <v>85</v>
      </c>
      <c r="AE327">
        <v>10</v>
      </c>
      <c r="AF327">
        <v>14</v>
      </c>
      <c r="AJ327">
        <v>85</v>
      </c>
    </row>
    <row r="328" spans="1:36" x14ac:dyDescent="0.25">
      <c r="A328" s="3" t="str">
        <f t="shared" si="5"/>
        <v>Pierre Garcia</v>
      </c>
      <c r="B328" s="4">
        <v>45732</v>
      </c>
      <c r="C328" t="s">
        <v>1780</v>
      </c>
      <c r="D328" t="s">
        <v>1781</v>
      </c>
      <c r="E328" t="s">
        <v>1782</v>
      </c>
      <c r="F328" t="s">
        <v>1783</v>
      </c>
      <c r="I328" t="s">
        <v>1455</v>
      </c>
      <c r="J328" t="s">
        <v>1932</v>
      </c>
      <c r="K328" t="s">
        <v>1638</v>
      </c>
      <c r="L328">
        <v>75</v>
      </c>
      <c r="M328">
        <v>70</v>
      </c>
      <c r="Q328">
        <v>145</v>
      </c>
      <c r="R328">
        <v>77.16</v>
      </c>
      <c r="S328">
        <v>76.12</v>
      </c>
      <c r="T328">
        <v>80.86</v>
      </c>
      <c r="U328">
        <v>75.239999999999995</v>
      </c>
      <c r="Y328">
        <v>78.05</v>
      </c>
      <c r="Z328">
        <v>102</v>
      </c>
      <c r="AA328">
        <v>85</v>
      </c>
      <c r="AE328">
        <v>11</v>
      </c>
      <c r="AF328">
        <v>14</v>
      </c>
      <c r="AJ328">
        <v>85</v>
      </c>
    </row>
    <row r="329" spans="1:36" x14ac:dyDescent="0.25">
      <c r="A329" s="3" t="str">
        <f t="shared" si="5"/>
        <v>Alex Hietala</v>
      </c>
      <c r="B329" s="4">
        <v>45732</v>
      </c>
      <c r="C329" t="s">
        <v>1780</v>
      </c>
      <c r="D329" t="s">
        <v>1781</v>
      </c>
      <c r="E329" t="s">
        <v>1782</v>
      </c>
      <c r="F329" t="s">
        <v>1783</v>
      </c>
      <c r="I329" t="s">
        <v>1933</v>
      </c>
      <c r="J329" t="s">
        <v>1598</v>
      </c>
      <c r="K329" t="s">
        <v>1638</v>
      </c>
      <c r="L329">
        <v>73</v>
      </c>
      <c r="M329">
        <v>72</v>
      </c>
      <c r="Q329">
        <v>145</v>
      </c>
      <c r="R329">
        <v>77.16</v>
      </c>
      <c r="S329">
        <v>76.12</v>
      </c>
      <c r="T329">
        <v>78.86</v>
      </c>
      <c r="U329">
        <v>77.239999999999995</v>
      </c>
      <c r="Y329">
        <v>78.05</v>
      </c>
      <c r="Z329">
        <v>78</v>
      </c>
      <c r="AA329">
        <v>85</v>
      </c>
      <c r="AE329">
        <v>9</v>
      </c>
      <c r="AF329">
        <v>14</v>
      </c>
      <c r="AJ329">
        <v>85</v>
      </c>
    </row>
    <row r="330" spans="1:36" x14ac:dyDescent="0.25">
      <c r="A330" s="3" t="str">
        <f t="shared" si="5"/>
        <v>Tim Van der Steen</v>
      </c>
      <c r="B330" s="4">
        <v>45732</v>
      </c>
      <c r="C330" t="s">
        <v>1780</v>
      </c>
      <c r="D330" t="s">
        <v>1781</v>
      </c>
      <c r="E330" t="s">
        <v>1782</v>
      </c>
      <c r="F330" t="s">
        <v>1783</v>
      </c>
      <c r="I330" t="s">
        <v>1934</v>
      </c>
      <c r="J330" t="s">
        <v>1806</v>
      </c>
      <c r="K330" t="s">
        <v>1638</v>
      </c>
      <c r="L330">
        <v>68</v>
      </c>
      <c r="M330">
        <v>77</v>
      </c>
      <c r="Q330">
        <v>145</v>
      </c>
      <c r="R330">
        <v>77.16</v>
      </c>
      <c r="S330">
        <v>76.12</v>
      </c>
      <c r="T330">
        <v>73.86</v>
      </c>
      <c r="U330">
        <v>82.24</v>
      </c>
      <c r="Y330">
        <v>78.05</v>
      </c>
      <c r="Z330">
        <v>16</v>
      </c>
      <c r="AA330">
        <v>85</v>
      </c>
      <c r="AE330">
        <v>4</v>
      </c>
      <c r="AF330">
        <v>14</v>
      </c>
      <c r="AJ330">
        <v>85</v>
      </c>
    </row>
    <row r="331" spans="1:36" x14ac:dyDescent="0.25">
      <c r="A331" s="3" t="str">
        <f t="shared" si="5"/>
        <v>Michel Van Zijl</v>
      </c>
      <c r="B331" s="4">
        <v>45732</v>
      </c>
      <c r="C331" t="s">
        <v>1780</v>
      </c>
      <c r="D331" t="s">
        <v>1781</v>
      </c>
      <c r="E331" t="s">
        <v>1782</v>
      </c>
      <c r="F331" t="s">
        <v>1783</v>
      </c>
      <c r="I331" t="s">
        <v>1935</v>
      </c>
      <c r="J331" t="s">
        <v>1936</v>
      </c>
      <c r="K331" t="s">
        <v>1638</v>
      </c>
      <c r="L331">
        <v>69</v>
      </c>
      <c r="M331">
        <v>76</v>
      </c>
      <c r="Q331">
        <v>145</v>
      </c>
      <c r="R331">
        <v>77.16</v>
      </c>
      <c r="S331">
        <v>76.12</v>
      </c>
      <c r="T331">
        <v>74.86</v>
      </c>
      <c r="U331">
        <v>81.239999999999995</v>
      </c>
      <c r="Y331">
        <v>78.05</v>
      </c>
      <c r="Z331">
        <v>27</v>
      </c>
      <c r="AA331">
        <v>85</v>
      </c>
      <c r="AE331">
        <v>5</v>
      </c>
      <c r="AF331">
        <v>14</v>
      </c>
      <c r="AJ331">
        <v>85</v>
      </c>
    </row>
    <row r="332" spans="1:36" x14ac:dyDescent="0.25">
      <c r="A332" s="3" t="str">
        <f t="shared" si="5"/>
        <v>Maxime Goupy</v>
      </c>
      <c r="B332" s="4">
        <v>45732</v>
      </c>
      <c r="C332" t="s">
        <v>1780</v>
      </c>
      <c r="D332" t="s">
        <v>1781</v>
      </c>
      <c r="E332" t="s">
        <v>1782</v>
      </c>
      <c r="F332" t="s">
        <v>1783</v>
      </c>
      <c r="I332" t="s">
        <v>1937</v>
      </c>
      <c r="J332" t="s">
        <v>1938</v>
      </c>
      <c r="K332" t="s">
        <v>1638</v>
      </c>
      <c r="L332">
        <v>75</v>
      </c>
      <c r="M332">
        <v>71</v>
      </c>
      <c r="Q332">
        <v>146</v>
      </c>
      <c r="R332">
        <v>77.16</v>
      </c>
      <c r="S332">
        <v>76.12</v>
      </c>
      <c r="T332">
        <v>80.86</v>
      </c>
      <c r="U332">
        <v>76.239999999999995</v>
      </c>
      <c r="Y332">
        <v>78.55</v>
      </c>
      <c r="Z332">
        <v>102</v>
      </c>
      <c r="AA332">
        <v>92</v>
      </c>
      <c r="AE332">
        <v>11</v>
      </c>
      <c r="AF332">
        <v>15</v>
      </c>
      <c r="AJ332">
        <v>92</v>
      </c>
    </row>
    <row r="333" spans="1:36" x14ac:dyDescent="0.25">
      <c r="A333" s="3" t="str">
        <f t="shared" si="5"/>
        <v>Petr Janik</v>
      </c>
      <c r="B333" s="4">
        <v>45732</v>
      </c>
      <c r="C333" t="s">
        <v>1780</v>
      </c>
      <c r="D333" t="s">
        <v>1781</v>
      </c>
      <c r="E333" t="s">
        <v>1782</v>
      </c>
      <c r="F333" t="s">
        <v>1783</v>
      </c>
      <c r="I333" t="s">
        <v>1939</v>
      </c>
      <c r="J333" t="s">
        <v>1940</v>
      </c>
      <c r="K333" t="s">
        <v>1638</v>
      </c>
      <c r="L333">
        <v>74</v>
      </c>
      <c r="M333">
        <v>72</v>
      </c>
      <c r="Q333">
        <v>146</v>
      </c>
      <c r="R333">
        <v>77.16</v>
      </c>
      <c r="S333">
        <v>76.12</v>
      </c>
      <c r="T333">
        <v>79.86</v>
      </c>
      <c r="U333">
        <v>77.239999999999995</v>
      </c>
      <c r="Y333">
        <v>78.55</v>
      </c>
      <c r="Z333">
        <v>89</v>
      </c>
      <c r="AA333">
        <v>92</v>
      </c>
      <c r="AE333">
        <v>10</v>
      </c>
      <c r="AF333">
        <v>15</v>
      </c>
      <c r="AJ333">
        <v>92</v>
      </c>
    </row>
    <row r="334" spans="1:36" x14ac:dyDescent="0.25">
      <c r="A334" s="3" t="str">
        <f t="shared" si="5"/>
        <v>Raphael Le Bot</v>
      </c>
      <c r="B334" s="4">
        <v>45732</v>
      </c>
      <c r="C334" t="s">
        <v>1780</v>
      </c>
      <c r="D334" t="s">
        <v>1781</v>
      </c>
      <c r="E334" t="s">
        <v>1782</v>
      </c>
      <c r="F334" t="s">
        <v>1783</v>
      </c>
      <c r="I334" t="s">
        <v>1941</v>
      </c>
      <c r="J334" t="s">
        <v>1942</v>
      </c>
      <c r="K334" t="s">
        <v>1638</v>
      </c>
      <c r="L334">
        <v>74</v>
      </c>
      <c r="M334">
        <v>72</v>
      </c>
      <c r="Q334">
        <v>146</v>
      </c>
      <c r="R334">
        <v>77.16</v>
      </c>
      <c r="S334">
        <v>76.12</v>
      </c>
      <c r="T334">
        <v>79.86</v>
      </c>
      <c r="U334">
        <v>77.239999999999995</v>
      </c>
      <c r="Y334">
        <v>78.55</v>
      </c>
      <c r="Z334">
        <v>89</v>
      </c>
      <c r="AA334">
        <v>92</v>
      </c>
      <c r="AE334">
        <v>10</v>
      </c>
      <c r="AF334">
        <v>15</v>
      </c>
      <c r="AJ334">
        <v>92</v>
      </c>
    </row>
    <row r="335" spans="1:36" x14ac:dyDescent="0.25">
      <c r="A335" s="3" t="str">
        <f t="shared" si="5"/>
        <v>Vasco Alves</v>
      </c>
      <c r="B335" s="4">
        <v>45732</v>
      </c>
      <c r="C335" t="s">
        <v>1780</v>
      </c>
      <c r="D335" t="s">
        <v>1781</v>
      </c>
      <c r="E335" t="s">
        <v>1782</v>
      </c>
      <c r="F335" t="s">
        <v>1783</v>
      </c>
      <c r="I335" t="s">
        <v>1943</v>
      </c>
      <c r="J335" t="s">
        <v>1944</v>
      </c>
      <c r="K335" t="s">
        <v>1638</v>
      </c>
      <c r="L335">
        <v>73</v>
      </c>
      <c r="M335">
        <v>74</v>
      </c>
      <c r="Q335">
        <v>147</v>
      </c>
      <c r="R335">
        <v>77.16</v>
      </c>
      <c r="S335">
        <v>76.12</v>
      </c>
      <c r="T335">
        <v>78.86</v>
      </c>
      <c r="U335">
        <v>79.239999999999995</v>
      </c>
      <c r="Y335">
        <v>79.05</v>
      </c>
      <c r="Z335">
        <v>78</v>
      </c>
      <c r="AA335">
        <v>95</v>
      </c>
      <c r="AE335">
        <v>9</v>
      </c>
      <c r="AF335">
        <v>16</v>
      </c>
      <c r="AJ335">
        <v>95</v>
      </c>
    </row>
    <row r="336" spans="1:36" x14ac:dyDescent="0.25">
      <c r="A336" s="3" t="str">
        <f t="shared" si="5"/>
        <v>Antoine Pouguet</v>
      </c>
      <c r="B336" s="4">
        <v>45732</v>
      </c>
      <c r="C336" t="s">
        <v>1780</v>
      </c>
      <c r="D336" t="s">
        <v>1781</v>
      </c>
      <c r="E336" t="s">
        <v>1782</v>
      </c>
      <c r="F336" t="s">
        <v>1783</v>
      </c>
      <c r="I336" t="s">
        <v>1945</v>
      </c>
      <c r="J336" t="s">
        <v>1818</v>
      </c>
      <c r="K336" t="s">
        <v>1638</v>
      </c>
      <c r="L336">
        <v>75</v>
      </c>
      <c r="M336">
        <v>72</v>
      </c>
      <c r="Q336">
        <v>147</v>
      </c>
      <c r="R336">
        <v>77.16</v>
      </c>
      <c r="S336">
        <v>76.12</v>
      </c>
      <c r="T336">
        <v>80.86</v>
      </c>
      <c r="U336">
        <v>77.239999999999995</v>
      </c>
      <c r="Y336">
        <v>79.05</v>
      </c>
      <c r="Z336">
        <v>102</v>
      </c>
      <c r="AA336">
        <v>95</v>
      </c>
      <c r="AE336">
        <v>11</v>
      </c>
      <c r="AF336">
        <v>16</v>
      </c>
      <c r="AJ336">
        <v>95</v>
      </c>
    </row>
    <row r="337" spans="1:36" x14ac:dyDescent="0.25">
      <c r="A337" s="3" t="str">
        <f t="shared" si="5"/>
        <v>Jenson Whiting</v>
      </c>
      <c r="B337" s="4">
        <v>45732</v>
      </c>
      <c r="C337" t="s">
        <v>1780</v>
      </c>
      <c r="D337" t="s">
        <v>1781</v>
      </c>
      <c r="E337" t="s">
        <v>1782</v>
      </c>
      <c r="F337" t="s">
        <v>1783</v>
      </c>
      <c r="I337" t="s">
        <v>1946</v>
      </c>
      <c r="J337" t="s">
        <v>1947</v>
      </c>
      <c r="K337" t="s">
        <v>1638</v>
      </c>
      <c r="L337">
        <v>74</v>
      </c>
      <c r="M337">
        <v>73</v>
      </c>
      <c r="Q337">
        <v>147</v>
      </c>
      <c r="R337">
        <v>77.16</v>
      </c>
      <c r="S337">
        <v>76.12</v>
      </c>
      <c r="T337">
        <v>79.86</v>
      </c>
      <c r="U337">
        <v>78.239999999999995</v>
      </c>
      <c r="Y337">
        <v>79.05</v>
      </c>
      <c r="Z337">
        <v>89</v>
      </c>
      <c r="AA337">
        <v>95</v>
      </c>
      <c r="AE337">
        <v>10</v>
      </c>
      <c r="AF337">
        <v>16</v>
      </c>
      <c r="AJ337">
        <v>95</v>
      </c>
    </row>
    <row r="338" spans="1:36" x14ac:dyDescent="0.25">
      <c r="A338" s="3" t="str">
        <f t="shared" si="5"/>
        <v>Bill Koch</v>
      </c>
      <c r="B338" s="4">
        <v>45732</v>
      </c>
      <c r="C338" t="s">
        <v>1780</v>
      </c>
      <c r="D338" t="s">
        <v>1781</v>
      </c>
      <c r="E338" t="s">
        <v>1782</v>
      </c>
      <c r="F338" t="s">
        <v>1783</v>
      </c>
      <c r="I338" t="s">
        <v>1948</v>
      </c>
      <c r="J338" t="s">
        <v>1949</v>
      </c>
      <c r="K338" t="s">
        <v>1638</v>
      </c>
      <c r="L338">
        <v>78</v>
      </c>
      <c r="M338">
        <v>71</v>
      </c>
      <c r="Q338">
        <v>149</v>
      </c>
      <c r="R338">
        <v>77.16</v>
      </c>
      <c r="S338">
        <v>76.12</v>
      </c>
      <c r="T338">
        <v>83.86</v>
      </c>
      <c r="U338">
        <v>76.239999999999995</v>
      </c>
      <c r="Y338">
        <v>80.05</v>
      </c>
      <c r="Z338">
        <v>116</v>
      </c>
      <c r="AA338">
        <v>98</v>
      </c>
      <c r="AE338">
        <v>14</v>
      </c>
      <c r="AF338">
        <v>18</v>
      </c>
      <c r="AJ338">
        <v>98</v>
      </c>
    </row>
    <row r="339" spans="1:36" x14ac:dyDescent="0.25">
      <c r="A339" s="3" t="str">
        <f t="shared" si="5"/>
        <v>Clement Poletti</v>
      </c>
      <c r="B339" s="4">
        <v>45732</v>
      </c>
      <c r="C339" t="s">
        <v>1780</v>
      </c>
      <c r="D339" t="s">
        <v>1781</v>
      </c>
      <c r="E339" t="s">
        <v>1782</v>
      </c>
      <c r="F339" t="s">
        <v>1783</v>
      </c>
      <c r="I339" t="s">
        <v>1950</v>
      </c>
      <c r="J339" t="s">
        <v>1825</v>
      </c>
      <c r="K339" t="s">
        <v>1638</v>
      </c>
      <c r="L339">
        <v>76</v>
      </c>
      <c r="M339">
        <v>73</v>
      </c>
      <c r="Q339">
        <v>149</v>
      </c>
      <c r="R339">
        <v>77.16</v>
      </c>
      <c r="S339">
        <v>76.12</v>
      </c>
      <c r="T339">
        <v>81.86</v>
      </c>
      <c r="U339">
        <v>78.239999999999995</v>
      </c>
      <c r="Y339">
        <v>80.05</v>
      </c>
      <c r="Z339">
        <v>107</v>
      </c>
      <c r="AA339">
        <v>98</v>
      </c>
      <c r="AE339">
        <v>12</v>
      </c>
      <c r="AF339">
        <v>18</v>
      </c>
      <c r="AJ339">
        <v>98</v>
      </c>
    </row>
    <row r="340" spans="1:36" x14ac:dyDescent="0.25">
      <c r="A340" s="3" t="str">
        <f t="shared" si="5"/>
        <v>Sebastian Vida</v>
      </c>
      <c r="B340" s="4">
        <v>45732</v>
      </c>
      <c r="C340" t="s">
        <v>1780</v>
      </c>
      <c r="D340" t="s">
        <v>1781</v>
      </c>
      <c r="E340" t="s">
        <v>1782</v>
      </c>
      <c r="F340" t="s">
        <v>1783</v>
      </c>
      <c r="I340" t="s">
        <v>1951</v>
      </c>
      <c r="J340" t="s">
        <v>1408</v>
      </c>
      <c r="K340" t="s">
        <v>1638</v>
      </c>
      <c r="L340">
        <v>76</v>
      </c>
      <c r="M340">
        <v>73</v>
      </c>
      <c r="Q340">
        <v>149</v>
      </c>
      <c r="R340">
        <v>77.16</v>
      </c>
      <c r="S340">
        <v>76.12</v>
      </c>
      <c r="T340">
        <v>81.86</v>
      </c>
      <c r="U340">
        <v>78.239999999999995</v>
      </c>
      <c r="Y340">
        <v>80.05</v>
      </c>
      <c r="Z340">
        <v>107</v>
      </c>
      <c r="AA340">
        <v>98</v>
      </c>
      <c r="AE340">
        <v>12</v>
      </c>
      <c r="AF340">
        <v>18</v>
      </c>
      <c r="AJ340">
        <v>98</v>
      </c>
    </row>
    <row r="341" spans="1:36" x14ac:dyDescent="0.25">
      <c r="A341" s="3" t="str">
        <f t="shared" si="5"/>
        <v>Alexandre Abreu</v>
      </c>
      <c r="B341" s="4">
        <v>45732</v>
      </c>
      <c r="C341" t="s">
        <v>1780</v>
      </c>
      <c r="D341" t="s">
        <v>1781</v>
      </c>
      <c r="E341" t="s">
        <v>1782</v>
      </c>
      <c r="F341" t="s">
        <v>1783</v>
      </c>
      <c r="I341" t="s">
        <v>1952</v>
      </c>
      <c r="J341" t="s">
        <v>1850</v>
      </c>
      <c r="K341" t="s">
        <v>1638</v>
      </c>
      <c r="L341">
        <v>76</v>
      </c>
      <c r="M341">
        <v>74</v>
      </c>
      <c r="Q341">
        <v>150</v>
      </c>
      <c r="R341">
        <v>77.16</v>
      </c>
      <c r="S341">
        <v>76.12</v>
      </c>
      <c r="T341">
        <v>81.86</v>
      </c>
      <c r="U341">
        <v>79.239999999999995</v>
      </c>
      <c r="Y341">
        <v>80.55</v>
      </c>
      <c r="Z341">
        <v>107</v>
      </c>
      <c r="AA341">
        <v>101</v>
      </c>
      <c r="AE341">
        <v>12</v>
      </c>
      <c r="AF341">
        <v>19</v>
      </c>
      <c r="AJ341">
        <v>101</v>
      </c>
    </row>
    <row r="342" spans="1:36" x14ac:dyDescent="0.25">
      <c r="A342" s="3" t="str">
        <f t="shared" si="5"/>
        <v>David Benak</v>
      </c>
      <c r="B342" s="4">
        <v>45732</v>
      </c>
      <c r="C342" t="s">
        <v>1780</v>
      </c>
      <c r="D342" t="s">
        <v>1781</v>
      </c>
      <c r="E342" t="s">
        <v>1782</v>
      </c>
      <c r="F342" t="s">
        <v>1783</v>
      </c>
      <c r="I342" t="s">
        <v>1953</v>
      </c>
      <c r="J342" t="s">
        <v>1355</v>
      </c>
      <c r="K342" t="s">
        <v>1638</v>
      </c>
      <c r="L342">
        <v>74</v>
      </c>
      <c r="M342">
        <v>76</v>
      </c>
      <c r="Q342">
        <v>150</v>
      </c>
      <c r="R342">
        <v>77.16</v>
      </c>
      <c r="S342">
        <v>76.12</v>
      </c>
      <c r="T342">
        <v>79.86</v>
      </c>
      <c r="U342">
        <v>81.239999999999995</v>
      </c>
      <c r="Y342">
        <v>80.55</v>
      </c>
      <c r="Z342">
        <v>89</v>
      </c>
      <c r="AA342">
        <v>101</v>
      </c>
      <c r="AE342">
        <v>10</v>
      </c>
      <c r="AF342">
        <v>19</v>
      </c>
      <c r="AJ342">
        <v>101</v>
      </c>
    </row>
    <row r="343" spans="1:36" x14ac:dyDescent="0.25">
      <c r="A343" s="3" t="str">
        <f t="shared" si="5"/>
        <v>Christian Hellwig</v>
      </c>
      <c r="B343" s="4">
        <v>45732</v>
      </c>
      <c r="C343" t="s">
        <v>1780</v>
      </c>
      <c r="D343" t="s">
        <v>1781</v>
      </c>
      <c r="E343" t="s">
        <v>1782</v>
      </c>
      <c r="F343" t="s">
        <v>1783</v>
      </c>
      <c r="I343" t="s">
        <v>1954</v>
      </c>
      <c r="J343" t="s">
        <v>1594</v>
      </c>
      <c r="K343" t="s">
        <v>1638</v>
      </c>
      <c r="L343">
        <v>76</v>
      </c>
      <c r="M343">
        <v>74</v>
      </c>
      <c r="Q343">
        <v>150</v>
      </c>
      <c r="R343">
        <v>77.16</v>
      </c>
      <c r="S343">
        <v>76.12</v>
      </c>
      <c r="T343">
        <v>81.86</v>
      </c>
      <c r="U343">
        <v>79.239999999999995</v>
      </c>
      <c r="Y343">
        <v>80.55</v>
      </c>
      <c r="Z343">
        <v>107</v>
      </c>
      <c r="AA343">
        <v>101</v>
      </c>
      <c r="AE343">
        <v>12</v>
      </c>
      <c r="AF343">
        <v>19</v>
      </c>
      <c r="AJ343">
        <v>101</v>
      </c>
    </row>
    <row r="344" spans="1:36" x14ac:dyDescent="0.25">
      <c r="A344" s="3" t="str">
        <f t="shared" si="5"/>
        <v>Ryan Lundh</v>
      </c>
      <c r="B344" s="4">
        <v>45732</v>
      </c>
      <c r="C344" t="s">
        <v>1780</v>
      </c>
      <c r="D344" t="s">
        <v>1781</v>
      </c>
      <c r="E344" t="s">
        <v>1782</v>
      </c>
      <c r="F344" t="s">
        <v>1783</v>
      </c>
      <c r="I344" t="s">
        <v>1955</v>
      </c>
      <c r="J344" t="s">
        <v>1374</v>
      </c>
      <c r="K344" t="s">
        <v>1638</v>
      </c>
      <c r="L344">
        <v>76</v>
      </c>
      <c r="M344">
        <v>74</v>
      </c>
      <c r="Q344">
        <v>150</v>
      </c>
      <c r="R344">
        <v>77.16</v>
      </c>
      <c r="S344">
        <v>76.12</v>
      </c>
      <c r="T344">
        <v>81.86</v>
      </c>
      <c r="U344">
        <v>79.239999999999995</v>
      </c>
      <c r="Y344">
        <v>80.55</v>
      </c>
      <c r="Z344">
        <v>107</v>
      </c>
      <c r="AA344">
        <v>101</v>
      </c>
      <c r="AE344">
        <v>12</v>
      </c>
      <c r="AF344">
        <v>19</v>
      </c>
      <c r="AJ344">
        <v>101</v>
      </c>
    </row>
    <row r="345" spans="1:36" x14ac:dyDescent="0.25">
      <c r="A345" s="3" t="str">
        <f t="shared" si="5"/>
        <v>Ugo Ottogalli</v>
      </c>
      <c r="B345" s="4">
        <v>45732</v>
      </c>
      <c r="C345" t="s">
        <v>1780</v>
      </c>
      <c r="D345" t="s">
        <v>1781</v>
      </c>
      <c r="E345" t="s">
        <v>1782</v>
      </c>
      <c r="F345" t="s">
        <v>1783</v>
      </c>
      <c r="I345" t="s">
        <v>1956</v>
      </c>
      <c r="J345" t="s">
        <v>1888</v>
      </c>
      <c r="K345" t="s">
        <v>1638</v>
      </c>
      <c r="L345">
        <v>74</v>
      </c>
      <c r="M345">
        <v>76</v>
      </c>
      <c r="Q345">
        <v>150</v>
      </c>
      <c r="R345">
        <v>77.16</v>
      </c>
      <c r="S345">
        <v>76.12</v>
      </c>
      <c r="T345">
        <v>79.86</v>
      </c>
      <c r="U345">
        <v>81.239999999999995</v>
      </c>
      <c r="Y345">
        <v>80.55</v>
      </c>
      <c r="Z345">
        <v>89</v>
      </c>
      <c r="AA345">
        <v>101</v>
      </c>
      <c r="AE345">
        <v>10</v>
      </c>
      <c r="AF345">
        <v>19</v>
      </c>
      <c r="AJ345">
        <v>101</v>
      </c>
    </row>
    <row r="346" spans="1:36" x14ac:dyDescent="0.25">
      <c r="A346" s="3" t="str">
        <f t="shared" si="5"/>
        <v>Pierre-Jean Pradelle</v>
      </c>
      <c r="B346" s="4">
        <v>45732</v>
      </c>
      <c r="C346" t="s">
        <v>1780</v>
      </c>
      <c r="D346" t="s">
        <v>1781</v>
      </c>
      <c r="E346" t="s">
        <v>1782</v>
      </c>
      <c r="F346" t="s">
        <v>1783</v>
      </c>
      <c r="I346" t="s">
        <v>1957</v>
      </c>
      <c r="J346" t="s">
        <v>1958</v>
      </c>
      <c r="K346" t="s">
        <v>1638</v>
      </c>
      <c r="L346">
        <v>74</v>
      </c>
      <c r="M346">
        <v>76</v>
      </c>
      <c r="Q346">
        <v>150</v>
      </c>
      <c r="R346">
        <v>77.16</v>
      </c>
      <c r="S346">
        <v>76.12</v>
      </c>
      <c r="T346">
        <v>79.86</v>
      </c>
      <c r="U346">
        <v>81.239999999999995</v>
      </c>
      <c r="Y346">
        <v>80.55</v>
      </c>
      <c r="Z346">
        <v>89</v>
      </c>
      <c r="AA346">
        <v>101</v>
      </c>
      <c r="AE346">
        <v>10</v>
      </c>
      <c r="AF346">
        <v>19</v>
      </c>
      <c r="AJ346">
        <v>101</v>
      </c>
    </row>
    <row r="347" spans="1:36" x14ac:dyDescent="0.25">
      <c r="A347" s="3" t="str">
        <f t="shared" si="5"/>
        <v>Maik Sussbier</v>
      </c>
      <c r="B347" s="4">
        <v>45732</v>
      </c>
      <c r="C347" t="s">
        <v>1780</v>
      </c>
      <c r="D347" t="s">
        <v>1781</v>
      </c>
      <c r="E347" t="s">
        <v>1782</v>
      </c>
      <c r="F347" t="s">
        <v>1783</v>
      </c>
      <c r="I347" t="s">
        <v>1959</v>
      </c>
      <c r="J347" t="s">
        <v>1960</v>
      </c>
      <c r="K347" t="s">
        <v>1638</v>
      </c>
      <c r="L347">
        <v>72</v>
      </c>
      <c r="M347">
        <v>78</v>
      </c>
      <c r="Q347">
        <v>150</v>
      </c>
      <c r="R347">
        <v>77.16</v>
      </c>
      <c r="S347">
        <v>76.12</v>
      </c>
      <c r="T347">
        <v>77.86</v>
      </c>
      <c r="U347">
        <v>83.24</v>
      </c>
      <c r="Y347">
        <v>80.55</v>
      </c>
      <c r="Z347">
        <v>71</v>
      </c>
      <c r="AA347">
        <v>101</v>
      </c>
      <c r="AE347">
        <v>8</v>
      </c>
      <c r="AF347">
        <v>19</v>
      </c>
      <c r="AJ347">
        <v>101</v>
      </c>
    </row>
    <row r="348" spans="1:36" x14ac:dyDescent="0.25">
      <c r="A348" s="3" t="str">
        <f t="shared" si="5"/>
        <v>Rodi Vlasveld</v>
      </c>
      <c r="B348" s="4">
        <v>45732</v>
      </c>
      <c r="C348" t="s">
        <v>1780</v>
      </c>
      <c r="D348" t="s">
        <v>1781</v>
      </c>
      <c r="E348" t="s">
        <v>1782</v>
      </c>
      <c r="F348" t="s">
        <v>1783</v>
      </c>
      <c r="I348" t="s">
        <v>1961</v>
      </c>
      <c r="J348" t="s">
        <v>1962</v>
      </c>
      <c r="K348" t="s">
        <v>1638</v>
      </c>
      <c r="L348">
        <v>74</v>
      </c>
      <c r="M348">
        <v>77</v>
      </c>
      <c r="Q348">
        <v>151</v>
      </c>
      <c r="R348">
        <v>77.16</v>
      </c>
      <c r="S348">
        <v>76.12</v>
      </c>
      <c r="T348">
        <v>79.86</v>
      </c>
      <c r="U348">
        <v>82.24</v>
      </c>
      <c r="Y348">
        <v>81.05</v>
      </c>
      <c r="Z348">
        <v>89</v>
      </c>
      <c r="AA348">
        <v>108</v>
      </c>
      <c r="AE348">
        <v>10</v>
      </c>
      <c r="AF348">
        <v>20</v>
      </c>
      <c r="AJ348">
        <v>108</v>
      </c>
    </row>
    <row r="349" spans="1:36" x14ac:dyDescent="0.25">
      <c r="A349" s="3" t="str">
        <f t="shared" si="5"/>
        <v>Hugo Camelo Ferreira</v>
      </c>
      <c r="B349" s="4">
        <v>45732</v>
      </c>
      <c r="C349" t="s">
        <v>1780</v>
      </c>
      <c r="D349" t="s">
        <v>1781</v>
      </c>
      <c r="E349" t="s">
        <v>1782</v>
      </c>
      <c r="F349" t="s">
        <v>1783</v>
      </c>
      <c r="I349" t="s">
        <v>1963</v>
      </c>
      <c r="J349" t="s">
        <v>1964</v>
      </c>
      <c r="K349" t="s">
        <v>1638</v>
      </c>
      <c r="L349">
        <v>78</v>
      </c>
      <c r="M349">
        <v>74</v>
      </c>
      <c r="Q349">
        <v>152</v>
      </c>
      <c r="R349">
        <v>77.16</v>
      </c>
      <c r="S349">
        <v>76.12</v>
      </c>
      <c r="T349">
        <v>83.86</v>
      </c>
      <c r="U349">
        <v>79.239999999999995</v>
      </c>
      <c r="Y349">
        <v>81.55</v>
      </c>
      <c r="Z349">
        <v>116</v>
      </c>
      <c r="AA349">
        <v>109</v>
      </c>
      <c r="AE349">
        <v>14</v>
      </c>
      <c r="AF349">
        <v>21</v>
      </c>
      <c r="AJ349">
        <v>109</v>
      </c>
    </row>
    <row r="350" spans="1:36" x14ac:dyDescent="0.25">
      <c r="A350" s="3" t="str">
        <f t="shared" si="5"/>
        <v>Vasileios Koumpakis</v>
      </c>
      <c r="B350" s="4">
        <v>45732</v>
      </c>
      <c r="C350" t="s">
        <v>1780</v>
      </c>
      <c r="D350" t="s">
        <v>1781</v>
      </c>
      <c r="E350" t="s">
        <v>1782</v>
      </c>
      <c r="F350" t="s">
        <v>1783</v>
      </c>
      <c r="I350" t="s">
        <v>1965</v>
      </c>
      <c r="J350" t="s">
        <v>1966</v>
      </c>
      <c r="K350" t="s">
        <v>1638</v>
      </c>
      <c r="L350">
        <v>76</v>
      </c>
      <c r="M350">
        <v>76</v>
      </c>
      <c r="Q350">
        <v>152</v>
      </c>
      <c r="R350">
        <v>77.16</v>
      </c>
      <c r="S350">
        <v>76.12</v>
      </c>
      <c r="T350">
        <v>81.86</v>
      </c>
      <c r="U350">
        <v>81.239999999999995</v>
      </c>
      <c r="Y350">
        <v>81.55</v>
      </c>
      <c r="Z350">
        <v>107</v>
      </c>
      <c r="AA350">
        <v>109</v>
      </c>
      <c r="AE350">
        <v>12</v>
      </c>
      <c r="AF350">
        <v>21</v>
      </c>
      <c r="AJ350">
        <v>109</v>
      </c>
    </row>
    <row r="351" spans="1:36" x14ac:dyDescent="0.25">
      <c r="A351" s="3" t="str">
        <f t="shared" si="5"/>
        <v>Maxime Palenik</v>
      </c>
      <c r="B351" s="4">
        <v>45732</v>
      </c>
      <c r="C351" t="s">
        <v>1780</v>
      </c>
      <c r="D351" t="s">
        <v>1781</v>
      </c>
      <c r="E351" t="s">
        <v>1782</v>
      </c>
      <c r="F351" t="s">
        <v>1783</v>
      </c>
      <c r="I351" t="s">
        <v>1967</v>
      </c>
      <c r="J351" t="s">
        <v>1938</v>
      </c>
      <c r="K351" t="s">
        <v>1638</v>
      </c>
      <c r="L351">
        <v>70</v>
      </c>
      <c r="M351">
        <v>82</v>
      </c>
      <c r="Q351">
        <v>152</v>
      </c>
      <c r="R351">
        <v>77.16</v>
      </c>
      <c r="S351">
        <v>76.12</v>
      </c>
      <c r="T351">
        <v>75.86</v>
      </c>
      <c r="U351">
        <v>87.24</v>
      </c>
      <c r="Y351">
        <v>81.55</v>
      </c>
      <c r="Z351">
        <v>42</v>
      </c>
      <c r="AA351">
        <v>109</v>
      </c>
      <c r="AE351">
        <v>6</v>
      </c>
      <c r="AF351">
        <v>21</v>
      </c>
      <c r="AJ351">
        <v>109</v>
      </c>
    </row>
    <row r="352" spans="1:36" x14ac:dyDescent="0.25">
      <c r="A352" s="3" t="str">
        <f t="shared" si="5"/>
        <v>Jonathan Jasper Sikora</v>
      </c>
      <c r="B352" s="4">
        <v>45732</v>
      </c>
      <c r="C352" t="s">
        <v>1780</v>
      </c>
      <c r="D352" t="s">
        <v>1781</v>
      </c>
      <c r="E352" t="s">
        <v>1782</v>
      </c>
      <c r="F352" t="s">
        <v>1783</v>
      </c>
      <c r="I352" t="s">
        <v>1968</v>
      </c>
      <c r="J352" t="s">
        <v>1969</v>
      </c>
      <c r="K352" t="s">
        <v>1638</v>
      </c>
      <c r="L352">
        <v>76</v>
      </c>
      <c r="M352">
        <v>76</v>
      </c>
      <c r="Q352">
        <v>152</v>
      </c>
      <c r="R352">
        <v>77.16</v>
      </c>
      <c r="S352">
        <v>76.12</v>
      </c>
      <c r="T352">
        <v>81.86</v>
      </c>
      <c r="U352">
        <v>81.239999999999995</v>
      </c>
      <c r="Y352">
        <v>81.55</v>
      </c>
      <c r="Z352">
        <v>107</v>
      </c>
      <c r="AA352">
        <v>109</v>
      </c>
      <c r="AE352">
        <v>12</v>
      </c>
      <c r="AF352">
        <v>21</v>
      </c>
      <c r="AJ352">
        <v>109</v>
      </c>
    </row>
    <row r="353" spans="1:36" x14ac:dyDescent="0.25">
      <c r="A353" s="3" t="str">
        <f t="shared" si="5"/>
        <v>Nico Lang</v>
      </c>
      <c r="B353" s="4">
        <v>45732</v>
      </c>
      <c r="C353" t="s">
        <v>1780</v>
      </c>
      <c r="D353" t="s">
        <v>1781</v>
      </c>
      <c r="E353" t="s">
        <v>1782</v>
      </c>
      <c r="F353" t="s">
        <v>1783</v>
      </c>
      <c r="I353" t="s">
        <v>1826</v>
      </c>
      <c r="J353" t="s">
        <v>1970</v>
      </c>
      <c r="K353" t="s">
        <v>1638</v>
      </c>
      <c r="L353">
        <v>74</v>
      </c>
      <c r="M353">
        <v>79</v>
      </c>
      <c r="Q353">
        <v>153</v>
      </c>
      <c r="R353">
        <v>77.16</v>
      </c>
      <c r="S353">
        <v>76.12</v>
      </c>
      <c r="T353">
        <v>79.86</v>
      </c>
      <c r="U353">
        <v>84.24</v>
      </c>
      <c r="Y353">
        <v>82.05</v>
      </c>
      <c r="Z353">
        <v>89</v>
      </c>
      <c r="AA353">
        <v>113</v>
      </c>
      <c r="AE353">
        <v>10</v>
      </c>
      <c r="AF353">
        <v>22</v>
      </c>
      <c r="AJ353">
        <v>113</v>
      </c>
    </row>
    <row r="354" spans="1:36" x14ac:dyDescent="0.25">
      <c r="A354" s="3" t="str">
        <f t="shared" si="5"/>
        <v>Alieldin Salama</v>
      </c>
      <c r="B354" s="4">
        <v>45732</v>
      </c>
      <c r="C354" t="s">
        <v>1780</v>
      </c>
      <c r="D354" t="s">
        <v>1781</v>
      </c>
      <c r="E354" t="s">
        <v>1782</v>
      </c>
      <c r="F354" t="s">
        <v>1783</v>
      </c>
      <c r="I354" t="s">
        <v>1971</v>
      </c>
      <c r="J354" t="s">
        <v>1972</v>
      </c>
      <c r="K354" t="s">
        <v>1638</v>
      </c>
      <c r="L354">
        <v>74</v>
      </c>
      <c r="M354">
        <v>80</v>
      </c>
      <c r="Q354">
        <v>154</v>
      </c>
      <c r="R354">
        <v>77.16</v>
      </c>
      <c r="S354">
        <v>76.12</v>
      </c>
      <c r="T354">
        <v>79.86</v>
      </c>
      <c r="U354">
        <v>85.24</v>
      </c>
      <c r="Y354">
        <v>82.55</v>
      </c>
      <c r="Z354">
        <v>89</v>
      </c>
      <c r="AA354">
        <v>114</v>
      </c>
      <c r="AE354">
        <v>10</v>
      </c>
      <c r="AF354">
        <v>23</v>
      </c>
      <c r="AJ354">
        <v>114</v>
      </c>
    </row>
    <row r="355" spans="1:36" x14ac:dyDescent="0.25">
      <c r="A355" s="3" t="str">
        <f t="shared" si="5"/>
        <v>Bosse Lenssen</v>
      </c>
      <c r="B355" s="4">
        <v>45732</v>
      </c>
      <c r="C355" t="s">
        <v>1780</v>
      </c>
      <c r="D355" t="s">
        <v>1781</v>
      </c>
      <c r="E355" t="s">
        <v>1782</v>
      </c>
      <c r="F355" t="s">
        <v>1783</v>
      </c>
      <c r="I355" t="s">
        <v>1973</v>
      </c>
      <c r="J355" t="s">
        <v>1974</v>
      </c>
      <c r="K355" t="s">
        <v>1638</v>
      </c>
      <c r="L355">
        <v>81</v>
      </c>
      <c r="M355">
        <v>74</v>
      </c>
      <c r="Q355">
        <v>155</v>
      </c>
      <c r="R355">
        <v>77.16</v>
      </c>
      <c r="S355">
        <v>76.12</v>
      </c>
      <c r="T355">
        <v>86.86</v>
      </c>
      <c r="U355">
        <v>79.239999999999995</v>
      </c>
      <c r="Y355">
        <v>83.05</v>
      </c>
      <c r="Z355">
        <v>118</v>
      </c>
      <c r="AA355">
        <v>115</v>
      </c>
      <c r="AE355">
        <v>17</v>
      </c>
      <c r="AF355">
        <v>24</v>
      </c>
      <c r="AJ355">
        <v>115</v>
      </c>
    </row>
    <row r="356" spans="1:36" x14ac:dyDescent="0.25">
      <c r="A356" s="3" t="str">
        <f t="shared" si="5"/>
        <v>Jonathan Elter</v>
      </c>
      <c r="B356" s="4">
        <v>45732</v>
      </c>
      <c r="C356" t="s">
        <v>1780</v>
      </c>
      <c r="D356" t="s">
        <v>1781</v>
      </c>
      <c r="E356" t="s">
        <v>1782</v>
      </c>
      <c r="F356" t="s">
        <v>1783</v>
      </c>
      <c r="I356" t="s">
        <v>1975</v>
      </c>
      <c r="J356" t="s">
        <v>1976</v>
      </c>
      <c r="K356" t="s">
        <v>1638</v>
      </c>
      <c r="L356">
        <v>74</v>
      </c>
      <c r="M356">
        <v>82</v>
      </c>
      <c r="Q356">
        <v>156</v>
      </c>
      <c r="R356">
        <v>77.16</v>
      </c>
      <c r="S356">
        <v>76.12</v>
      </c>
      <c r="T356">
        <v>79.86</v>
      </c>
      <c r="U356">
        <v>87.24</v>
      </c>
      <c r="Y356">
        <v>83.55</v>
      </c>
      <c r="Z356">
        <v>89</v>
      </c>
      <c r="AA356">
        <v>116</v>
      </c>
      <c r="AE356">
        <v>10</v>
      </c>
      <c r="AF356">
        <v>25</v>
      </c>
      <c r="AJ356">
        <v>116</v>
      </c>
    </row>
    <row r="357" spans="1:36" x14ac:dyDescent="0.25">
      <c r="A357" s="3" t="str">
        <f t="shared" si="5"/>
        <v>Adrian Kaczala</v>
      </c>
      <c r="B357" s="4">
        <v>45732</v>
      </c>
      <c r="C357" t="s">
        <v>1780</v>
      </c>
      <c r="D357" t="s">
        <v>1781</v>
      </c>
      <c r="E357" t="s">
        <v>1782</v>
      </c>
      <c r="F357" t="s">
        <v>1783</v>
      </c>
      <c r="I357" t="s">
        <v>1977</v>
      </c>
      <c r="J357" t="s">
        <v>1461</v>
      </c>
      <c r="K357" t="s">
        <v>1638</v>
      </c>
      <c r="L357">
        <v>77</v>
      </c>
      <c r="M357">
        <v>79</v>
      </c>
      <c r="Q357">
        <v>156</v>
      </c>
      <c r="R357">
        <v>77.16</v>
      </c>
      <c r="S357">
        <v>76.12</v>
      </c>
      <c r="T357">
        <v>82.86</v>
      </c>
      <c r="U357">
        <v>84.24</v>
      </c>
      <c r="Y357">
        <v>83.55</v>
      </c>
      <c r="Z357">
        <v>115</v>
      </c>
      <c r="AA357">
        <v>116</v>
      </c>
      <c r="AE357">
        <v>13</v>
      </c>
      <c r="AF357">
        <v>25</v>
      </c>
      <c r="AJ357">
        <v>116</v>
      </c>
    </row>
    <row r="358" spans="1:36" x14ac:dyDescent="0.25">
      <c r="A358" s="3" t="str">
        <f t="shared" si="5"/>
        <v>Ron Cedric Reinert</v>
      </c>
      <c r="B358" s="4">
        <v>45732</v>
      </c>
      <c r="C358" t="s">
        <v>1780</v>
      </c>
      <c r="D358" t="s">
        <v>1781</v>
      </c>
      <c r="E358" t="s">
        <v>1782</v>
      </c>
      <c r="F358" t="s">
        <v>1783</v>
      </c>
      <c r="I358" t="s">
        <v>1978</v>
      </c>
      <c r="J358" t="s">
        <v>1979</v>
      </c>
      <c r="K358" t="s">
        <v>1638</v>
      </c>
      <c r="L358">
        <v>82</v>
      </c>
      <c r="M358">
        <v>77</v>
      </c>
      <c r="Q358">
        <v>159</v>
      </c>
      <c r="R358">
        <v>77.16</v>
      </c>
      <c r="S358">
        <v>76.12</v>
      </c>
      <c r="T358">
        <v>87.86</v>
      </c>
      <c r="U358">
        <v>82.24</v>
      </c>
      <c r="Y358">
        <v>85.05</v>
      </c>
      <c r="Z358">
        <v>119</v>
      </c>
      <c r="AA358">
        <v>118</v>
      </c>
      <c r="AE358">
        <v>18</v>
      </c>
      <c r="AF358">
        <v>28</v>
      </c>
      <c r="AJ358">
        <v>118</v>
      </c>
    </row>
    <row r="359" spans="1:36" x14ac:dyDescent="0.25">
      <c r="A359" s="3" t="str">
        <f t="shared" si="5"/>
        <v>Omar Hany</v>
      </c>
      <c r="B359" s="4">
        <v>45732</v>
      </c>
      <c r="C359" t="s">
        <v>1780</v>
      </c>
      <c r="D359" t="s">
        <v>1781</v>
      </c>
      <c r="E359" t="s">
        <v>1782</v>
      </c>
      <c r="F359" t="s">
        <v>1783</v>
      </c>
      <c r="I359" t="s">
        <v>1980</v>
      </c>
      <c r="J359" t="s">
        <v>1981</v>
      </c>
      <c r="K359" t="s">
        <v>1638</v>
      </c>
      <c r="L359">
        <v>90</v>
      </c>
      <c r="M359">
        <v>93</v>
      </c>
      <c r="Q359">
        <v>183</v>
      </c>
      <c r="R359">
        <v>77.16</v>
      </c>
      <c r="S359">
        <v>76.12</v>
      </c>
      <c r="T359">
        <v>95.86</v>
      </c>
      <c r="U359">
        <v>98.24</v>
      </c>
      <c r="Y359">
        <v>97.05</v>
      </c>
      <c r="Z359">
        <v>120</v>
      </c>
      <c r="AA359">
        <v>119</v>
      </c>
      <c r="AE359">
        <v>26</v>
      </c>
      <c r="AF359">
        <v>52</v>
      </c>
      <c r="AJ359">
        <v>119</v>
      </c>
    </row>
    <row r="360" spans="1:36" x14ac:dyDescent="0.25">
      <c r="A360" s="3" t="str">
        <f t="shared" si="5"/>
        <v>Tom Buschges</v>
      </c>
      <c r="B360" s="4">
        <v>45732</v>
      </c>
      <c r="C360" t="s">
        <v>1780</v>
      </c>
      <c r="D360" t="s">
        <v>1781</v>
      </c>
      <c r="E360" t="s">
        <v>1782</v>
      </c>
      <c r="F360" t="s">
        <v>1783</v>
      </c>
      <c r="I360" t="s">
        <v>1982</v>
      </c>
      <c r="J360" t="s">
        <v>1446</v>
      </c>
      <c r="K360" t="s">
        <v>1</v>
      </c>
      <c r="L360">
        <v>71</v>
      </c>
      <c r="Q360">
        <v>71</v>
      </c>
      <c r="R360">
        <v>77.16</v>
      </c>
      <c r="S360">
        <v>76.12</v>
      </c>
      <c r="T360">
        <v>76.86</v>
      </c>
      <c r="Y360">
        <v>76.86</v>
      </c>
      <c r="Z360">
        <v>59</v>
      </c>
      <c r="AE360">
        <v>7</v>
      </c>
      <c r="AJ360">
        <v>120</v>
      </c>
    </row>
    <row r="361" spans="1:36" x14ac:dyDescent="0.25">
      <c r="A361" s="3" t="str">
        <f t="shared" si="5"/>
        <v/>
      </c>
      <c r="B361" s="4"/>
    </row>
    <row r="362" spans="1:36" x14ac:dyDescent="0.25">
      <c r="A362" s="3" t="str">
        <f t="shared" si="5"/>
        <v/>
      </c>
      <c r="B362" s="4"/>
    </row>
    <row r="363" spans="1:36" x14ac:dyDescent="0.25">
      <c r="A363" s="3" t="str">
        <f t="shared" si="5"/>
        <v/>
      </c>
      <c r="B363" s="4"/>
    </row>
    <row r="364" spans="1:36" x14ac:dyDescent="0.25">
      <c r="A364" s="3" t="str">
        <f t="shared" si="5"/>
        <v/>
      </c>
      <c r="B364" s="4"/>
    </row>
    <row r="365" spans="1:36" x14ac:dyDescent="0.25">
      <c r="A365" s="3" t="str">
        <f t="shared" si="5"/>
        <v/>
      </c>
      <c r="B365" s="4"/>
    </row>
    <row r="366" spans="1:36" x14ac:dyDescent="0.25">
      <c r="A366" s="3" t="str">
        <f t="shared" si="5"/>
        <v/>
      </c>
      <c r="B366" s="4"/>
    </row>
    <row r="367" spans="1:36" x14ac:dyDescent="0.25">
      <c r="A367" s="3" t="str">
        <f t="shared" si="5"/>
        <v/>
      </c>
      <c r="B367" s="4"/>
    </row>
    <row r="368" spans="1:36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303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David Law</v>
      </c>
      <c r="Q2">
        <f ca="1">IFERROR(OFFSET(Picks!I$1,MATCH($O2,Picks!$F:$F,0)-1,0),"")</f>
        <v>-2</v>
      </c>
      <c r="R2" t="str">
        <f ca="1">IFERROR(OFFSET(Picks!J$1,MATCH($O2,Picks!$F:$F,0)-1,0),"")</f>
        <v>Vbet: 24/1, 6pl, 1/4</v>
      </c>
      <c r="V2">
        <v>1</v>
      </c>
      <c r="W2" t="str">
        <f ca="1">IFERROR(OFFSET(Picks!M$1,MATCH($O2,Picks!$R:$R,0)-1,0),"")</f>
        <v>Nick Carlson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13.100000000000003</v>
      </c>
      <c r="B3" s="11">
        <f ca="1">IF(AND(A3="",SUM(Win!G:G)=0),"",SUM(Win!G:G))</f>
        <v>-13.099999999999996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Jamie Rutherford</v>
      </c>
      <c r="Q3">
        <f ca="1">IFERROR(OFFSET(Picks!I$1,MATCH($O3,Picks!$F:$F,0)-1,0),"")</f>
        <v>-2</v>
      </c>
      <c r="R3" t="str">
        <f ca="1">IFERROR(OFFSET(Picks!J$1,MATCH($O3,Picks!$F:$F,0)-1,0),"")</f>
        <v>Vbet: 18/1, 6pl, 1/4</v>
      </c>
      <c r="V3">
        <v>2</v>
      </c>
      <c r="W3" t="str">
        <f ca="1">IFERROR(OFFSET(Picks!M$1,MATCH($O3,Picks!$R:$R,0)-1,0),"")</f>
        <v>N. Thangaraja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Nick Carlson</v>
      </c>
      <c r="Q4">
        <f ca="1">IFERROR(OFFSET(Picks!I$1,MATCH($O4,Picks!$F:$F,0)-1,0),"")</f>
        <v>-2</v>
      </c>
      <c r="R4" t="str">
        <f ca="1">IFERROR(OFFSET(Picks!J$1,MATCH($O4,Picks!$F:$F,0)-1,0),"")</f>
        <v>Bet365: 200/1,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N. Thangaraja</v>
      </c>
      <c r="Q5">
        <f ca="1">IFERROR(OFFSET(Picks!I$1,MATCH($O5,Picks!$F:$F,0)-1,0),"")</f>
        <v>-2</v>
      </c>
      <c r="R5" t="str">
        <f ca="1">IFERROR(OFFSET(Picks!J$1,MATCH($O5,Picks!$F:$F,0)-1,0),"")</f>
        <v>Bet365: 250/1,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Yuvraj Sandhu</v>
      </c>
      <c r="Q6">
        <f ca="1">IFERROR(OFFSET(Picks!I$1,MATCH($O6,Picks!$F:$F,0)-1,0),"")</f>
        <v>-2</v>
      </c>
      <c r="R6" t="str">
        <f ca="1">IFERROR(OFFSET(Picks!J$1,MATCH($O6,Picks!$F:$F,0)-1,0),"")</f>
        <v>Vbet: 30/1, 6pl,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Daan Huizing</v>
      </c>
      <c r="Q7">
        <f ca="1">IFERROR(OFFSET(Picks!I$1,MATCH($O7,Picks!$F:$F,0)-1,0),"")</f>
        <v>-2</v>
      </c>
      <c r="R7" t="str">
        <f ca="1">IFERROR(OFFSET(Picks!J$1,MATCH($O7,Picks!$F:$F,0)-1,0),"")</f>
        <v>Bet365: 66/1,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Santiago Tarrio</v>
      </c>
      <c r="Q8">
        <f ca="1">IFERROR(OFFSET(Picks!I$1,MATCH($O8,Picks!$F:$F,0)-1,0),"")</f>
        <v>-2</v>
      </c>
      <c r="R8" t="str">
        <f ca="1">IFERROR(OFFSET(Picks!J$1,MATCH($O8,Picks!$F:$F,0)-1,0),"")</f>
        <v>BetGoodwin: 66/1,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Sebastian Friedrichsen</v>
      </c>
      <c r="Q9">
        <f ca="1">IFERROR(OFFSET(Picks!I$1,MATCH($O9,Picks!$F:$F,0)-1,0),"")</f>
        <v>-2</v>
      </c>
      <c r="R9" t="str">
        <f ca="1">IFERROR(OFFSET(Picks!J$1,MATCH($O9,Picks!$F:$F,0)-1,0),"")</f>
        <v>Unibet: 150/1,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Akshay Sharma</v>
      </c>
      <c r="Q10">
        <f ca="1">IFERROR(OFFSET(Picks!I$1,MATCH($O10,Picks!$F:$F,0)-1,0),"")</f>
        <v>-2</v>
      </c>
      <c r="R10" t="str">
        <f ca="1">IFERROR(OFFSET(Picks!J$1,MATCH($O10,Picks!$F:$F,0)-1,0),"")</f>
        <v>QuinnBet: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Karandeep Kochhar</v>
      </c>
      <c r="Q11">
        <f ca="1">IFERROR(OFFSET(Picks!I$1,MATCH($O11,Picks!$F:$F,0)-1,0),"")</f>
        <v>-2</v>
      </c>
      <c r="R11" t="str">
        <f ca="1">IFERROR(OFFSET(Picks!J$1,MATCH($O11,Picks!$F:$F,0)-1,0),"")</f>
        <v>Vbet: 75/1, 6pl,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Udayan Mane</v>
      </c>
      <c r="Q12">
        <f ca="1">IFERROR(OFFSET(Picks!I$1,MATCH($O12,Picks!$F:$F,0)-1,0),"")</f>
        <v>-2</v>
      </c>
      <c r="R12" t="str">
        <f ca="1">IFERROR(OFFSET(Picks!J$1,MATCH($O12,Picks!$F:$F,0)-1,0),"")</f>
        <v>Vbet: 100/1, 6pl,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Abhinav Lohan</v>
      </c>
      <c r="Q13">
        <f ca="1">IFERROR(OFFSET(Picks!I$1,MATCH($O13,Picks!$F:$F,0)-1,0),"")</f>
        <v>-2</v>
      </c>
      <c r="R13" t="str">
        <f ca="1">IFERROR(OFFSET(Picks!J$1,MATCH($O13,Picks!$F:$F,0)-1,0),"")</f>
        <v>Ladbrokes: 125/1,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303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-4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333</v>
      </c>
      <c r="C2" s="16">
        <v>10000</v>
      </c>
      <c r="D2" s="16">
        <v>751</v>
      </c>
      <c r="E2" s="17" t="s">
        <v>226</v>
      </c>
      <c r="F2">
        <f ca="1">IFERROR(IF(A2="","",OFFSET(Results!$AJ$1,MATCH(A2,Results!$A:$A,0)-1,0)),"")</f>
        <v>151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305</v>
      </c>
      <c r="B3" s="15" t="s">
        <v>245</v>
      </c>
      <c r="C3" s="16">
        <v>101</v>
      </c>
      <c r="D3" s="16">
        <v>126</v>
      </c>
      <c r="E3" s="17" t="s">
        <v>375</v>
      </c>
      <c r="F3">
        <f ca="1">IFERROR(IF(A3="","",OFFSET(Results!$AJ$1,MATCH(A3,Results!$A:$A,0)-1,0)),"")</f>
        <v>46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IF(E3="","",OFFSET([1]ECT!$AL$1,MATCH(A3,[1]ECT!$E$1:$E$500,0)-1,0))</f>
        <v>Ladbrokes: 125/1, 5pl, 1/4</v>
      </c>
    </row>
    <row r="4" spans="1:8" x14ac:dyDescent="0.25">
      <c r="A4" t="s">
        <v>307</v>
      </c>
      <c r="B4" s="15" t="s">
        <v>497</v>
      </c>
      <c r="C4" s="16">
        <v>90</v>
      </c>
      <c r="D4" s="16">
        <v>67</v>
      </c>
      <c r="E4" s="17" t="s">
        <v>226</v>
      </c>
      <c r="F4">
        <f ca="1">IFERROR(IF(A4="","",OFFSET(Results!$AJ$1,MATCH(A4,Results!$A:$A,0)-1,0)),"")</f>
        <v>29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309</v>
      </c>
      <c r="B5" s="15" t="s">
        <v>670</v>
      </c>
      <c r="C5" s="16">
        <v>96</v>
      </c>
      <c r="D5" s="16">
        <v>81</v>
      </c>
      <c r="E5" s="17" t="s">
        <v>226</v>
      </c>
      <c r="F5">
        <f ca="1">IFERROR(IF(A5="","",OFFSET(Results!$AJ$1,MATCH(A5,Results!$A:$A,0)-1,0)),"")</f>
        <v>14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310</v>
      </c>
      <c r="B6" s="15" t="s">
        <v>245</v>
      </c>
      <c r="C6" s="16">
        <v>101</v>
      </c>
      <c r="D6" s="16">
        <v>201</v>
      </c>
      <c r="E6" s="17" t="s">
        <v>399</v>
      </c>
      <c r="F6">
        <f ca="1">IFERROR(IF(A6="","",OFFSET(Results!$AJ$1,MATCH(A6,Results!$A:$A,0)-1,0)),"")</f>
        <v>84</v>
      </c>
      <c r="G6" s="6">
        <f t="shared" ca="1" si="0"/>
        <v>-0.5</v>
      </c>
      <c r="H6" t="str">
        <f ca="1">IF(E6="","",OFFSET([1]ECT!$AL$1,MATCH(A6,[1]ECT!$E$1:$E$500,0)-1,0))</f>
        <v>QuinnBet: 200/1, 5pl, 1/4</v>
      </c>
    </row>
    <row r="7" spans="1:8" x14ac:dyDescent="0.25">
      <c r="A7" t="s">
        <v>311</v>
      </c>
      <c r="B7" s="15" t="s">
        <v>424</v>
      </c>
      <c r="C7" s="16">
        <v>182</v>
      </c>
      <c r="D7" s="16">
        <v>51</v>
      </c>
      <c r="E7" s="17" t="s">
        <v>226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313</v>
      </c>
      <c r="B8" s="15" t="s">
        <v>362</v>
      </c>
      <c r="C8" s="16">
        <v>2500</v>
      </c>
      <c r="D8" s="16">
        <v>251</v>
      </c>
      <c r="E8" s="17" t="s">
        <v>226</v>
      </c>
      <c r="F8">
        <f ca="1">IFERROR(IF(A8="","",OFFSET(Results!$AJ$1,MATCH(A8,Results!$A:$A,0)-1,0)),"")</f>
        <v>46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314</v>
      </c>
      <c r="B9" s="15" t="s">
        <v>247</v>
      </c>
      <c r="C9" s="16">
        <v>10000</v>
      </c>
      <c r="D9" s="16">
        <v>601</v>
      </c>
      <c r="E9" s="17" t="s">
        <v>226</v>
      </c>
      <c r="F9">
        <f ca="1">IFERROR(IF(A9="","",OFFSET(Results!$AJ$1,MATCH(A9,Results!$A:$A,0)-1,0)),"")</f>
        <v>146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316</v>
      </c>
      <c r="B10" s="15" t="s">
        <v>317</v>
      </c>
      <c r="C10" s="16">
        <v>385</v>
      </c>
      <c r="D10" s="16">
        <v>151</v>
      </c>
      <c r="E10" s="17" t="s">
        <v>226</v>
      </c>
      <c r="F10">
        <f ca="1">IFERROR(IF(A10="","",OFFSET(Results!$AJ$1,MATCH(A10,Results!$A:$A,0)-1,0)),"")</f>
        <v>64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318</v>
      </c>
      <c r="B11" s="15" t="s">
        <v>378</v>
      </c>
      <c r="C11" s="16">
        <v>1429</v>
      </c>
      <c r="D11" s="16">
        <v>276</v>
      </c>
      <c r="E11" s="17" t="s">
        <v>226</v>
      </c>
      <c r="F11">
        <f ca="1">IFERROR(IF(A11="","",OFFSET(Results!$AJ$1,MATCH(A11,Results!$A:$A,0)-1,0)),"")</f>
        <v>97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320</v>
      </c>
      <c r="B12" s="15" t="s">
        <v>671</v>
      </c>
      <c r="C12" s="16">
        <v>44</v>
      </c>
      <c r="D12" s="16">
        <v>41</v>
      </c>
      <c r="E12" s="17" t="s">
        <v>226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322</v>
      </c>
      <c r="B13" s="15" t="s">
        <v>243</v>
      </c>
      <c r="C13" s="16">
        <v>141</v>
      </c>
      <c r="D13" s="16">
        <v>121</v>
      </c>
      <c r="E13" s="17" t="s">
        <v>226</v>
      </c>
      <c r="F13">
        <f ca="1">IFERROR(IF(A13="","",OFFSET(Results!$AJ$1,MATCH(A13,Results!$A:$A,0)-1,0)),"")</f>
        <v>97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324</v>
      </c>
      <c r="B14" s="15" t="s">
        <v>315</v>
      </c>
      <c r="C14" s="16">
        <v>5000</v>
      </c>
      <c r="D14" s="16">
        <v>501</v>
      </c>
      <c r="E14" s="17" t="s">
        <v>226</v>
      </c>
      <c r="F14">
        <f ca="1">IFERROR(IF(A14="","",OFFSET(Results!$AJ$1,MATCH(A14,Results!$A:$A,0)-1,0)),"")</f>
        <v>142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325</v>
      </c>
      <c r="B15" s="15" t="s">
        <v>246</v>
      </c>
      <c r="C15" s="16">
        <v>154</v>
      </c>
      <c r="D15" s="16">
        <v>201</v>
      </c>
      <c r="E15" s="17" t="s">
        <v>375</v>
      </c>
      <c r="F15">
        <f ca="1">IFERROR(IF(A15="","",OFFSET(Results!$AJ$1,MATCH(A15,Results!$A:$A,0)-1,0)),"")</f>
        <v>97</v>
      </c>
      <c r="G15" s="6">
        <f t="shared" ca="1" si="0"/>
        <v>-0.2</v>
      </c>
      <c r="H15" t="str">
        <f ca="1">IF(E15="","",OFFSET([1]ECT!$AL$1,MATCH(A15,[1]ECT!$E$1:$E$500,0)-1,0))</f>
        <v>Ladbrokes: 200/1, 5pl, 1/4</v>
      </c>
    </row>
    <row r="16" spans="1:8" x14ac:dyDescent="0.25">
      <c r="A16" t="s">
        <v>326</v>
      </c>
      <c r="B16" s="15" t="s">
        <v>277</v>
      </c>
      <c r="C16" s="16">
        <v>667</v>
      </c>
      <c r="D16" s="16">
        <v>251</v>
      </c>
      <c r="E16" s="17" t="s">
        <v>226</v>
      </c>
      <c r="F16">
        <f ca="1">IFERROR(IF(A16="","",OFFSET(Results!$AJ$1,MATCH(A16,Results!$A:$A,0)-1,0)),"")</f>
        <v>22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328</v>
      </c>
      <c r="B17" s="15" t="s">
        <v>319</v>
      </c>
      <c r="C17" s="16">
        <v>1250</v>
      </c>
      <c r="D17" s="16">
        <v>501</v>
      </c>
      <c r="E17" s="17" t="s">
        <v>226</v>
      </c>
      <c r="F17">
        <f ca="1">IFERROR(IF(A17="","",OFFSET(Results!$AJ$1,MATCH(A17,Results!$A:$A,0)-1,0)),"")</f>
        <v>84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329</v>
      </c>
      <c r="B18" s="15" t="s">
        <v>278</v>
      </c>
      <c r="C18" s="16">
        <v>323</v>
      </c>
      <c r="D18" s="16">
        <v>201</v>
      </c>
      <c r="E18" s="17" t="s">
        <v>226</v>
      </c>
      <c r="F18">
        <f ca="1">IFERROR(IF(A18="","",OFFSET(Results!$AJ$1,MATCH(A18,Results!$A:$A,0)-1,0)),"")</f>
        <v>84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331</v>
      </c>
      <c r="B19" s="15" t="s">
        <v>247</v>
      </c>
      <c r="C19" s="16">
        <v>10000</v>
      </c>
      <c r="D19" s="16">
        <v>501</v>
      </c>
      <c r="E19" s="17" t="s">
        <v>226</v>
      </c>
      <c r="F19">
        <f ca="1">IFERROR(IF(A19="","",OFFSET(Results!$AJ$1,MATCH(A19,Results!$A:$A,0)-1,0)),"")</f>
        <v>117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332</v>
      </c>
      <c r="B20" s="15" t="s">
        <v>333</v>
      </c>
      <c r="C20" s="16">
        <v>10000</v>
      </c>
      <c r="D20" s="16">
        <v>2501</v>
      </c>
      <c r="E20" s="17" t="s">
        <v>226</v>
      </c>
      <c r="F20">
        <f ca="1">IFERROR(IF(A20="","",OFFSET(Results!$AJ$1,MATCH(A20,Results!$A:$A,0)-1,0)),"")</f>
        <v>131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334</v>
      </c>
      <c r="B21" s="15" t="s">
        <v>335</v>
      </c>
      <c r="C21" s="16">
        <v>3333</v>
      </c>
      <c r="D21" s="16">
        <v>351</v>
      </c>
      <c r="E21" s="17" t="s">
        <v>226</v>
      </c>
      <c r="F21">
        <f ca="1">IFERROR(IF(A21="","",OFFSET(Results!$AJ$1,MATCH(A21,Results!$A:$A,0)-1,0)),"")</f>
        <v>29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336</v>
      </c>
      <c r="B22" s="15" t="s">
        <v>335</v>
      </c>
      <c r="C22" s="16">
        <v>3333</v>
      </c>
      <c r="D22" s="16">
        <v>601</v>
      </c>
      <c r="E22" s="17" t="s">
        <v>226</v>
      </c>
      <c r="F22">
        <f ca="1">IFERROR(IF(A22="","",OFFSET(Results!$AJ$1,MATCH(A22,Results!$A:$A,0)-1,0)),"")</f>
        <v>29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337</v>
      </c>
      <c r="B23" s="15" t="s">
        <v>587</v>
      </c>
      <c r="C23" s="16">
        <v>294</v>
      </c>
      <c r="D23" s="16">
        <v>71</v>
      </c>
      <c r="E23" s="17" t="s">
        <v>226</v>
      </c>
      <c r="F23">
        <f ca="1">IFERROR(IF(A23="","",OFFSET(Results!$AJ$1,MATCH(A23,Results!$A:$A,0)-1,0)),"")</f>
        <v>65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338</v>
      </c>
      <c r="B24" s="15" t="s">
        <v>333</v>
      </c>
      <c r="C24" s="16">
        <v>10000</v>
      </c>
      <c r="D24" s="16">
        <v>751</v>
      </c>
      <c r="E24" s="17" t="s">
        <v>226</v>
      </c>
      <c r="F24">
        <f ca="1">IFERROR(IF(A24="","",OFFSET(Results!$AJ$1,MATCH(A24,Results!$A:$A,0)-1,0)),"")</f>
        <v>131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339</v>
      </c>
      <c r="B25" s="15" t="s">
        <v>340</v>
      </c>
      <c r="C25" s="16">
        <v>588</v>
      </c>
      <c r="D25" s="16">
        <v>251</v>
      </c>
      <c r="E25" s="17" t="s">
        <v>226</v>
      </c>
      <c r="F25">
        <f ca="1">IFERROR(IF(A25="","",OFFSET(Results!$AJ$1,MATCH(A25,Results!$A:$A,0)-1,0)),"")</f>
        <v>72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341</v>
      </c>
      <c r="B26" s="15" t="s">
        <v>249</v>
      </c>
      <c r="C26" s="16">
        <v>1000</v>
      </c>
      <c r="D26" s="16">
        <v>301</v>
      </c>
      <c r="E26" s="17" t="s">
        <v>226</v>
      </c>
      <c r="F26">
        <f ca="1">IFERROR(IF(A26="","",OFFSET(Results!$AJ$1,MATCH(A26,Results!$A:$A,0)-1,0)),"")</f>
        <v>137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342</v>
      </c>
      <c r="B27" s="15" t="s">
        <v>247</v>
      </c>
      <c r="C27" s="16">
        <v>10000</v>
      </c>
      <c r="D27" s="16">
        <v>501</v>
      </c>
      <c r="E27" s="17" t="s">
        <v>226</v>
      </c>
      <c r="F27">
        <f ca="1">IFERROR(IF(A27="","",OFFSET(Results!$AJ$1,MATCH(A27,Results!$A:$A,0)-1,0)),"")</f>
        <v>151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343</v>
      </c>
      <c r="B28" s="15" t="s">
        <v>378</v>
      </c>
      <c r="C28" s="16">
        <v>1429</v>
      </c>
      <c r="D28" s="16">
        <v>351</v>
      </c>
      <c r="E28" s="17" t="s">
        <v>226</v>
      </c>
      <c r="F28">
        <f ca="1">IFERROR(IF(A28="","",OFFSET(Results!$AJ$1,MATCH(A28,Results!$A:$A,0)-1,0)),"")</f>
        <v>18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344</v>
      </c>
      <c r="B29" s="15" t="s">
        <v>312</v>
      </c>
      <c r="C29" s="16">
        <v>169</v>
      </c>
      <c r="D29" s="16">
        <v>51</v>
      </c>
      <c r="E29" s="17" t="s">
        <v>226</v>
      </c>
      <c r="F29">
        <f ca="1">IFERROR(IF(A29="","",OFFSET(Results!$AJ$1,MATCH(A29,Results!$A:$A,0)-1,0)),"")</f>
        <v>40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345</v>
      </c>
      <c r="B30" s="15" t="s">
        <v>346</v>
      </c>
      <c r="C30" s="16">
        <v>833</v>
      </c>
      <c r="D30" s="16">
        <v>351</v>
      </c>
      <c r="E30" s="17" t="s">
        <v>226</v>
      </c>
      <c r="F30">
        <f ca="1">IFERROR(IF(A30="","",OFFSET(Results!$AJ$1,MATCH(A30,Results!$A:$A,0)-1,0)),"")</f>
        <v>137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347</v>
      </c>
      <c r="B31" s="15" t="s">
        <v>346</v>
      </c>
      <c r="C31" s="16">
        <v>833</v>
      </c>
      <c r="D31" s="16">
        <v>201</v>
      </c>
      <c r="E31" s="17" t="s">
        <v>226</v>
      </c>
      <c r="F31">
        <f ca="1">IFERROR(IF(A31="","",OFFSET(Results!$AJ$1,MATCH(A31,Results!$A:$A,0)-1,0)),"")</f>
        <v>84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348</v>
      </c>
      <c r="B32" s="15" t="s">
        <v>249</v>
      </c>
      <c r="C32" s="16">
        <v>1000</v>
      </c>
      <c r="D32" s="16">
        <v>276</v>
      </c>
      <c r="E32" s="17" t="s">
        <v>226</v>
      </c>
      <c r="F32">
        <f ca="1">IFERROR(IF(A32="","",OFFSET(Results!$AJ$1,MATCH(A32,Results!$A:$A,0)-1,0)),"")</f>
        <v>46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349</v>
      </c>
      <c r="B33" s="15" t="s">
        <v>335</v>
      </c>
      <c r="C33" s="16">
        <v>3333</v>
      </c>
      <c r="D33" s="16">
        <v>501</v>
      </c>
      <c r="E33" s="17" t="s">
        <v>226</v>
      </c>
      <c r="F33">
        <f ca="1">IFERROR(IF(A33="","",OFFSET(Results!$AJ$1,MATCH(A33,Results!$A:$A,0)-1,0)),"")</f>
        <v>122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350</v>
      </c>
      <c r="B34" s="15" t="s">
        <v>351</v>
      </c>
      <c r="C34" s="16">
        <v>526</v>
      </c>
      <c r="D34" s="16">
        <v>151</v>
      </c>
      <c r="E34" s="17" t="s">
        <v>226</v>
      </c>
      <c r="F34">
        <f ca="1">IFERROR(IF(A34="","",OFFSET(Results!$AJ$1,MATCH(A34,Results!$A:$A,0)-1,0)),"")</f>
        <v>40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352</v>
      </c>
      <c r="B35" s="15" t="s">
        <v>512</v>
      </c>
      <c r="C35" s="16">
        <v>45</v>
      </c>
      <c r="D35" s="16">
        <v>67</v>
      </c>
      <c r="E35" s="17" t="s">
        <v>694</v>
      </c>
      <c r="F35">
        <f ca="1">IFERROR(IF(A35="","",OFFSET(Results!$AJ$1,MATCH(A35,Results!$A:$A,0)-1,0)),"")</f>
        <v>7</v>
      </c>
      <c r="G35" s="6">
        <f t="shared" ca="1" si="0"/>
        <v>-0.70000000000000007</v>
      </c>
      <c r="H35" t="str">
        <f ca="1">IF(E35="","",OFFSET([1]ECT!$AL$1,MATCH(A35,[1]ECT!$E$1:$E$500,0)-1,0))</f>
        <v>Bet365: 66/1, 5pl, 1/4</v>
      </c>
    </row>
    <row r="36" spans="1:8" x14ac:dyDescent="0.25">
      <c r="A36" t="s">
        <v>354</v>
      </c>
      <c r="B36" s="15" t="s">
        <v>672</v>
      </c>
      <c r="C36" s="16">
        <v>30</v>
      </c>
      <c r="D36" s="16">
        <v>29</v>
      </c>
      <c r="E36" s="17" t="s">
        <v>226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355</v>
      </c>
      <c r="B37" s="15" t="s">
        <v>356</v>
      </c>
      <c r="C37" s="16">
        <v>64</v>
      </c>
      <c r="D37" s="16">
        <v>41</v>
      </c>
      <c r="E37" s="17" t="s">
        <v>226</v>
      </c>
      <c r="F37">
        <f ca="1">IFERROR(IF(A37="","",OFFSET(Results!$AJ$1,MATCH(A37,Results!$A:$A,0)-1,0)),"")</f>
        <v>18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357</v>
      </c>
      <c r="B38" s="15" t="s">
        <v>633</v>
      </c>
      <c r="C38" s="16">
        <v>15</v>
      </c>
      <c r="D38" s="16">
        <v>26</v>
      </c>
      <c r="E38" s="17" t="s">
        <v>1286</v>
      </c>
      <c r="F38">
        <f ca="1">IFERROR(IF(A38="","",OFFSET(Results!$AJ$1,MATCH(A38,Results!$A:$A,0)-1,0)),"")</f>
        <v>72</v>
      </c>
      <c r="G38" s="6">
        <f t="shared" ca="1" si="0"/>
        <v>-3</v>
      </c>
      <c r="H38" t="str">
        <f ca="1">IF(E38="","",OFFSET([1]ECT!$AL$1,MATCH(A38,[1]ECT!$E$1:$E$500,0)-1,0))</f>
        <v>Vbet: 24/1, 6pl, 1/4</v>
      </c>
    </row>
    <row r="39" spans="1:8" x14ac:dyDescent="0.25">
      <c r="A39" t="s">
        <v>358</v>
      </c>
      <c r="B39" s="15" t="s">
        <v>292</v>
      </c>
      <c r="C39" s="16">
        <v>270</v>
      </c>
      <c r="D39" s="16">
        <v>201</v>
      </c>
      <c r="E39" s="17" t="s">
        <v>226</v>
      </c>
      <c r="F39">
        <f ca="1">IFERROR(IF(A39="","",OFFSET(Results!$AJ$1,MATCH(A39,Results!$A:$A,0)-1,0)),"")</f>
        <v>40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359</v>
      </c>
      <c r="B40" s="15" t="s">
        <v>673</v>
      </c>
      <c r="C40" s="16">
        <v>27</v>
      </c>
      <c r="D40" s="16">
        <v>23</v>
      </c>
      <c r="E40" s="17" t="s">
        <v>226</v>
      </c>
      <c r="F40">
        <f ca="1">IFERROR(IF(A40="","",OFFSET(Results!$AJ$1,MATCH(A40,Results!$A:$A,0)-1,0)),"")</f>
        <v>7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361</v>
      </c>
      <c r="B41" s="15" t="s">
        <v>362</v>
      </c>
      <c r="C41" s="16">
        <v>2500</v>
      </c>
      <c r="D41" s="16">
        <v>301</v>
      </c>
      <c r="E41" s="17" t="s">
        <v>226</v>
      </c>
      <c r="F41">
        <f ca="1">IFERROR(IF(A41="","",OFFSET(Results!$AJ$1,MATCH(A41,Results!$A:$A,0)-1,0)),"")</f>
        <v>137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363</v>
      </c>
      <c r="B42" s="15" t="s">
        <v>642</v>
      </c>
      <c r="C42" s="16">
        <v>68</v>
      </c>
      <c r="D42" s="16">
        <v>41</v>
      </c>
      <c r="E42" s="17" t="s">
        <v>226</v>
      </c>
      <c r="F42">
        <f ca="1">IFERROR(IF(A42="","",OFFSET(Results!$AJ$1,MATCH(A42,Results!$A:$A,0)-1,0)),"")</f>
        <v>29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365</v>
      </c>
      <c r="B43" s="15" t="s">
        <v>674</v>
      </c>
      <c r="C43" s="16">
        <v>66</v>
      </c>
      <c r="D43" s="16">
        <v>41</v>
      </c>
      <c r="E43" s="17" t="s">
        <v>226</v>
      </c>
      <c r="F43">
        <f ca="1">IFERROR(IF(A43="","",OFFSET(Results!$AJ$1,MATCH(A43,Results!$A:$A,0)-1,0)),"")</f>
        <v>14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366</v>
      </c>
      <c r="B44" s="15" t="s">
        <v>277</v>
      </c>
      <c r="C44" s="16">
        <v>667</v>
      </c>
      <c r="D44" s="16">
        <v>201</v>
      </c>
      <c r="E44" s="17" t="s">
        <v>226</v>
      </c>
      <c r="F44">
        <f ca="1">IFERROR(IF(A44="","",OFFSET(Results!$AJ$1,MATCH(A44,Results!$A:$A,0)-1,0)),"")</f>
        <v>84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367</v>
      </c>
      <c r="B45" s="15" t="s">
        <v>675</v>
      </c>
      <c r="C45" s="16">
        <v>35</v>
      </c>
      <c r="D45" s="16">
        <v>29</v>
      </c>
      <c r="E45" s="17" t="s">
        <v>226</v>
      </c>
      <c r="F45">
        <f ca="1">IFERROR(IF(A45="","",OFFSET(Results!$AJ$1,MATCH(A45,Results!$A:$A,0)-1,0)),"")</f>
        <v>22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369</v>
      </c>
      <c r="B46" s="15" t="s">
        <v>346</v>
      </c>
      <c r="C46" s="16">
        <v>833</v>
      </c>
      <c r="D46" s="16">
        <v>301</v>
      </c>
      <c r="E46" s="17" t="s">
        <v>226</v>
      </c>
      <c r="F46">
        <f ca="1">IFERROR(IF(A46="","",OFFSET(Results!$AJ$1,MATCH(A46,Results!$A:$A,0)-1,0)),"")</f>
        <v>22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370</v>
      </c>
      <c r="B47" s="15" t="s">
        <v>399</v>
      </c>
      <c r="C47" s="16">
        <v>200</v>
      </c>
      <c r="D47" s="16">
        <v>71</v>
      </c>
      <c r="E47" s="17" t="s">
        <v>226</v>
      </c>
      <c r="F47">
        <f ca="1">IFERROR(IF(A47="","",OFFSET(Results!$AJ$1,MATCH(A47,Results!$A:$A,0)-1,0)),"")</f>
        <v>7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371</v>
      </c>
      <c r="B48" s="15" t="s">
        <v>676</v>
      </c>
      <c r="C48" s="16">
        <v>556</v>
      </c>
      <c r="D48" s="16">
        <v>201</v>
      </c>
      <c r="E48" s="17" t="s">
        <v>226</v>
      </c>
      <c r="F48">
        <f ca="1">IFERROR(IF(A48="","",OFFSET(Results!$AJ$1,MATCH(A48,Results!$A:$A,0)-1,0)),"")</f>
        <v>109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372</v>
      </c>
      <c r="B49" s="15" t="s">
        <v>346</v>
      </c>
      <c r="C49" s="16">
        <v>833</v>
      </c>
      <c r="D49" s="16">
        <v>301</v>
      </c>
      <c r="E49" s="17" t="s">
        <v>226</v>
      </c>
      <c r="F49">
        <f ca="1">IFERROR(IF(A49="","",OFFSET(Results!$AJ$1,MATCH(A49,Results!$A:$A,0)-1,0)),"")</f>
        <v>97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373</v>
      </c>
      <c r="B50" s="15" t="s">
        <v>333</v>
      </c>
      <c r="C50" s="16">
        <v>10000</v>
      </c>
      <c r="D50" s="16">
        <v>2501</v>
      </c>
      <c r="E50" s="17" t="s">
        <v>226</v>
      </c>
      <c r="F50">
        <f ca="1">IFERROR(IF(A50="","",OFFSET(Results!$AJ$1,MATCH(A50,Results!$A:$A,0)-1,0)),"")</f>
        <v>151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374</v>
      </c>
      <c r="B51" s="15" t="s">
        <v>388</v>
      </c>
      <c r="C51" s="16">
        <v>476</v>
      </c>
      <c r="D51" s="16">
        <v>151</v>
      </c>
      <c r="E51" s="17" t="s">
        <v>226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376</v>
      </c>
      <c r="B52" s="15" t="s">
        <v>346</v>
      </c>
      <c r="C52" s="16">
        <v>833</v>
      </c>
      <c r="D52" s="16">
        <v>151</v>
      </c>
      <c r="E52" s="17" t="s">
        <v>226</v>
      </c>
      <c r="F52">
        <f ca="1">IFERROR(IF(A52="","",OFFSET(Results!$AJ$1,MATCH(A52,Results!$A:$A,0)-1,0)),"")</f>
        <v>72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377</v>
      </c>
      <c r="B53" s="15" t="s">
        <v>378</v>
      </c>
      <c r="C53" s="16">
        <v>1429</v>
      </c>
      <c r="D53" s="16">
        <v>301</v>
      </c>
      <c r="E53" s="17" t="s">
        <v>226</v>
      </c>
      <c r="F53">
        <f ca="1">IFERROR(IF(A53="","",OFFSET(Results!$AJ$1,MATCH(A53,Results!$A:$A,0)-1,0)),"")</f>
        <v>84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379</v>
      </c>
      <c r="B54" s="15" t="s">
        <v>676</v>
      </c>
      <c r="C54" s="16">
        <v>556</v>
      </c>
      <c r="D54" s="16">
        <v>61</v>
      </c>
      <c r="E54" s="17" t="s">
        <v>226</v>
      </c>
      <c r="F54">
        <f ca="1">IFERROR(IF(A54="","",OFFSET(Results!$AJ$1,MATCH(A54,Results!$A:$A,0)-1,0)),"")</f>
        <v>67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380</v>
      </c>
      <c r="B55" s="15" t="s">
        <v>388</v>
      </c>
      <c r="C55" s="16">
        <v>476</v>
      </c>
      <c r="D55" s="16">
        <v>276</v>
      </c>
      <c r="E55" s="17" t="s">
        <v>226</v>
      </c>
      <c r="F55">
        <f ca="1">IFERROR(IF(A55="","",OFFSET(Results!$AJ$1,MATCH(A55,Results!$A:$A,0)-1,0)),"")</f>
        <v>117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382</v>
      </c>
      <c r="B56" s="15" t="s">
        <v>315</v>
      </c>
      <c r="C56" s="16">
        <v>5000</v>
      </c>
      <c r="D56" s="16">
        <v>501</v>
      </c>
      <c r="E56" s="17" t="s">
        <v>226</v>
      </c>
      <c r="F56">
        <f ca="1">IFERROR(IF(A56="","",OFFSET(Results!$AJ$1,MATCH(A56,Results!$A:$A,0)-1,0)),"")</f>
        <v>131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383</v>
      </c>
      <c r="B57" s="15" t="s">
        <v>333</v>
      </c>
      <c r="C57" s="16">
        <v>10000</v>
      </c>
      <c r="D57" s="16">
        <v>601</v>
      </c>
      <c r="E57" s="17" t="s">
        <v>226</v>
      </c>
      <c r="F57">
        <f ca="1">IFERROR(IF(A57="","",OFFSET(Results!$AJ$1,MATCH(A57,Results!$A:$A,0)-1,0)),"")</f>
        <v>57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384</v>
      </c>
      <c r="B58" s="15" t="s">
        <v>543</v>
      </c>
      <c r="C58" s="16">
        <v>110</v>
      </c>
      <c r="D58" s="16">
        <v>101</v>
      </c>
      <c r="E58" s="17" t="s">
        <v>226</v>
      </c>
      <c r="F58">
        <f ca="1">IFERROR(IF(A58="","",OFFSET(Results!$AJ$1,MATCH(A58,Results!$A:$A,0)-1,0)),"")</f>
        <v>97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385</v>
      </c>
      <c r="B59" s="15" t="s">
        <v>247</v>
      </c>
      <c r="C59" s="16">
        <v>10000</v>
      </c>
      <c r="D59" s="16">
        <v>501</v>
      </c>
      <c r="E59" s="17" t="s">
        <v>226</v>
      </c>
      <c r="F59">
        <f ca="1">IFERROR(IF(A59="","",OFFSET(Results!$AJ$1,MATCH(A59,Results!$A:$A,0)-1,0)),"")</f>
        <v>97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386</v>
      </c>
      <c r="B60" s="15" t="s">
        <v>465</v>
      </c>
      <c r="C60" s="16">
        <v>167</v>
      </c>
      <c r="D60" s="16">
        <v>126</v>
      </c>
      <c r="E60" s="17" t="s">
        <v>226</v>
      </c>
      <c r="F60">
        <f ca="1">IFERROR(IF(A60="","",OFFSET(Results!$AJ$1,MATCH(A60,Results!$A:$A,0)-1,0)),"")</f>
        <v>70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387</v>
      </c>
      <c r="B61" s="15" t="s">
        <v>351</v>
      </c>
      <c r="C61" s="16">
        <v>526</v>
      </c>
      <c r="D61" s="16">
        <v>56</v>
      </c>
      <c r="E61" s="17" t="s">
        <v>226</v>
      </c>
      <c r="F61">
        <f ca="1">IFERROR(IF(A61="","",OFFSET(Results!$AJ$1,MATCH(A61,Results!$A:$A,0)-1,0)),"")</f>
        <v>63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389</v>
      </c>
      <c r="B62" s="15" t="s">
        <v>677</v>
      </c>
      <c r="C62" s="16">
        <v>15</v>
      </c>
      <c r="D62" s="16">
        <v>21</v>
      </c>
      <c r="E62" s="17" t="s">
        <v>261</v>
      </c>
      <c r="F62">
        <f ca="1">IFERROR(IF(A62="","",OFFSET(Results!$AJ$1,MATCH(A62,Results!$A:$A,0)-1,0)),"")</f>
        <v>52</v>
      </c>
      <c r="G62" s="6">
        <f t="shared" ca="1" si="0"/>
        <v>-2.1</v>
      </c>
      <c r="H62" t="str">
        <f ca="1">IF(E62="","",OFFSET([1]ECT!$AL$1,MATCH(A62,[1]ECT!$E$1:$E$500,0)-1,0))</f>
        <v>Vbet: 18/1, 6pl, 1/4</v>
      </c>
    </row>
    <row r="63" spans="1:8" x14ac:dyDescent="0.25">
      <c r="A63" t="s">
        <v>390</v>
      </c>
      <c r="B63" s="15" t="s">
        <v>268</v>
      </c>
      <c r="C63" s="16">
        <v>227</v>
      </c>
      <c r="D63" s="16">
        <v>71</v>
      </c>
      <c r="E63" s="17" t="s">
        <v>226</v>
      </c>
      <c r="F63">
        <f ca="1">IFERROR(IF(A63="","",OFFSET(Results!$AJ$1,MATCH(A63,Results!$A:$A,0)-1,0)),"")</f>
        <v>122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392</v>
      </c>
      <c r="B64" s="15" t="s">
        <v>346</v>
      </c>
      <c r="C64" s="16">
        <v>833</v>
      </c>
      <c r="D64" s="16">
        <v>251</v>
      </c>
      <c r="E64" s="17" t="s">
        <v>226</v>
      </c>
      <c r="F64">
        <f ca="1">IFERROR(IF(A64="","",OFFSET(Results!$AJ$1,MATCH(A64,Results!$A:$A,0)-1,0)),"")</f>
        <v>122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394</v>
      </c>
      <c r="B65" s="15" t="s">
        <v>411</v>
      </c>
      <c r="C65" s="16">
        <v>333</v>
      </c>
      <c r="D65" s="16">
        <v>126</v>
      </c>
      <c r="E65" s="17" t="s">
        <v>226</v>
      </c>
      <c r="F65">
        <f ca="1">IFERROR(IF(A65="","",OFFSET(Results!$AJ$1,MATCH(A65,Results!$A:$A,0)-1,0)),"")</f>
        <v>22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395</v>
      </c>
      <c r="B66" s="15" t="s">
        <v>315</v>
      </c>
      <c r="C66" s="16">
        <v>5000</v>
      </c>
      <c r="D66" s="16">
        <v>351</v>
      </c>
      <c r="E66" s="17" t="s">
        <v>226</v>
      </c>
      <c r="F66">
        <f ca="1">IFERROR(IF(A66="","",OFFSET(Results!$AJ$1,MATCH(A66,Results!$A:$A,0)-1,0)),"")</f>
        <v>29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396</v>
      </c>
      <c r="B67" s="15" t="s">
        <v>333</v>
      </c>
      <c r="C67" s="16">
        <v>10000</v>
      </c>
      <c r="D67" s="16">
        <v>751</v>
      </c>
      <c r="E67" s="17" t="s">
        <v>226</v>
      </c>
      <c r="F67">
        <f ca="1">IFERROR(IF(A67="","",OFFSET(Results!$AJ$1,MATCH(A67,Results!$A:$A,0)-1,0)),"")</f>
        <v>122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397</v>
      </c>
      <c r="B68" s="15" t="s">
        <v>678</v>
      </c>
      <c r="C68" s="16">
        <v>175</v>
      </c>
      <c r="D68" s="16">
        <v>121</v>
      </c>
      <c r="E68" s="17" t="s">
        <v>226</v>
      </c>
      <c r="F68">
        <f ca="1">IFERROR(IF(A68="","",OFFSET(Results!$AJ$1,MATCH(A68,Results!$A:$A,0)-1,0)),"")</f>
        <v>40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398</v>
      </c>
      <c r="B69" s="15" t="s">
        <v>248</v>
      </c>
      <c r="C69" s="16">
        <v>213</v>
      </c>
      <c r="D69" s="16">
        <v>71</v>
      </c>
      <c r="E69" s="17" t="s">
        <v>226</v>
      </c>
      <c r="F69">
        <f ca="1">IFERROR(IF(A69="","",OFFSET(Results!$AJ$1,MATCH(A69,Results!$A:$A,0)-1,0)),"")</f>
        <v>1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400</v>
      </c>
      <c r="B70" s="15" t="s">
        <v>249</v>
      </c>
      <c r="C70" s="16">
        <v>1000</v>
      </c>
      <c r="D70" s="16">
        <v>201</v>
      </c>
      <c r="E70" s="17" t="s">
        <v>226</v>
      </c>
      <c r="F70">
        <f ca="1">IFERROR(IF(A70="","",OFFSET(Results!$AJ$1,MATCH(A70,Results!$A:$A,0)-1,0)),"")</f>
        <v>72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401</v>
      </c>
      <c r="B71" s="15" t="s">
        <v>247</v>
      </c>
      <c r="C71" s="16">
        <v>10000</v>
      </c>
      <c r="D71" s="16">
        <v>501</v>
      </c>
      <c r="E71" s="17" t="s">
        <v>226</v>
      </c>
      <c r="F71">
        <f ca="1">IFERROR(IF(A71="","",OFFSET(Results!$AJ$1,MATCH(A71,Results!$A:$A,0)-1,0)),"")</f>
        <v>109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402</v>
      </c>
      <c r="B72" s="15" t="s">
        <v>333</v>
      </c>
      <c r="C72" s="16">
        <v>10000</v>
      </c>
      <c r="D72" s="16">
        <v>1501</v>
      </c>
      <c r="E72" s="17" t="s">
        <v>226</v>
      </c>
      <c r="F72">
        <f ca="1">IFERROR(IF(A72="","",OFFSET(Results!$AJ$1,MATCH(A72,Results!$A:$A,0)-1,0)),"")</f>
        <v>150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403</v>
      </c>
      <c r="B73" s="15" t="s">
        <v>258</v>
      </c>
      <c r="C73" s="16">
        <v>2000</v>
      </c>
      <c r="D73" s="16">
        <v>501</v>
      </c>
      <c r="E73" s="17" t="s">
        <v>226</v>
      </c>
      <c r="F73">
        <f ca="1">IFERROR(IF(A73="","",OFFSET(Results!$AJ$1,MATCH(A73,Results!$A:$A,0)-1,0)),"")</f>
        <v>151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404</v>
      </c>
      <c r="B74" s="15" t="s">
        <v>247</v>
      </c>
      <c r="C74" s="16">
        <v>10000</v>
      </c>
      <c r="D74" s="16">
        <v>1001</v>
      </c>
      <c r="E74" s="17" t="s">
        <v>226</v>
      </c>
      <c r="F74">
        <f ca="1">IFERROR(IF(A74="","",OFFSET(Results!$AJ$1,MATCH(A74,Results!$A:$A,0)-1,0)),"")</f>
        <v>146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405</v>
      </c>
      <c r="B75" s="15" t="s">
        <v>295</v>
      </c>
      <c r="C75" s="16">
        <v>64</v>
      </c>
      <c r="D75" s="16">
        <v>81</v>
      </c>
      <c r="E75" s="17" t="s">
        <v>411</v>
      </c>
      <c r="F75">
        <f ca="1">IFERROR(IF(A75="","",OFFSET(Results!$AJ$1,MATCH(A75,Results!$A:$A,0)-1,0)),"")</f>
        <v>52</v>
      </c>
      <c r="G75" s="6">
        <f t="shared" ca="1" si="1"/>
        <v>-0.3</v>
      </c>
      <c r="H75" t="str">
        <f ca="1">IF(E75="","",OFFSET([1]ECT!$AL$1,MATCH(A75,[1]ECT!$E$1:$E$500,0)-1,0))</f>
        <v>Vbet: 75/1, 6pl, 1/4</v>
      </c>
    </row>
    <row r="76" spans="1:8" x14ac:dyDescent="0.25">
      <c r="A76" t="s">
        <v>406</v>
      </c>
      <c r="B76" s="15" t="s">
        <v>407</v>
      </c>
      <c r="C76" s="16">
        <v>1111</v>
      </c>
      <c r="D76" s="16">
        <v>401</v>
      </c>
      <c r="E76" s="17" t="s">
        <v>226</v>
      </c>
      <c r="F76">
        <f ca="1">IFERROR(IF(A76="","",OFFSET(Results!$AJ$1,MATCH(A76,Results!$A:$A,0)-1,0)),"")</f>
        <v>52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408</v>
      </c>
      <c r="B77" s="15" t="s">
        <v>587</v>
      </c>
      <c r="C77" s="16">
        <v>294</v>
      </c>
      <c r="D77" s="16">
        <v>151</v>
      </c>
      <c r="E77" s="17" t="s">
        <v>226</v>
      </c>
      <c r="F77">
        <f ca="1">IFERROR(IF(A77="","",OFFSET(Results!$AJ$1,MATCH(A77,Results!$A:$A,0)-1,0)),"")</f>
        <v>109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410</v>
      </c>
      <c r="B78" s="15" t="s">
        <v>317</v>
      </c>
      <c r="C78" s="16">
        <v>385</v>
      </c>
      <c r="D78" s="16">
        <v>126</v>
      </c>
      <c r="E78" s="17" t="s">
        <v>226</v>
      </c>
      <c r="F78">
        <f ca="1">IFERROR(IF(A78="","",OFFSET(Results!$AJ$1,MATCH(A78,Results!$A:$A,0)-1,0)),"")</f>
        <v>57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412</v>
      </c>
      <c r="B79" s="15" t="s">
        <v>513</v>
      </c>
      <c r="C79" s="16">
        <v>94</v>
      </c>
      <c r="D79" s="16">
        <v>46</v>
      </c>
      <c r="E79" s="17" t="s">
        <v>226</v>
      </c>
      <c r="F79">
        <f ca="1">IFERROR(IF(A79="","",OFFSET(Results!$AJ$1,MATCH(A79,Results!$A:$A,0)-1,0)),"")</f>
        <v>57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413</v>
      </c>
      <c r="B80" s="15" t="s">
        <v>280</v>
      </c>
      <c r="C80" s="16">
        <v>345</v>
      </c>
      <c r="D80" s="16">
        <v>176</v>
      </c>
      <c r="E80" s="17" t="s">
        <v>226</v>
      </c>
      <c r="F80">
        <f ca="1">IFERROR(IF(A80="","",OFFSET(Results!$AJ$1,MATCH(A80,Results!$A:$A,0)-1,0)),"")</f>
        <v>7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414</v>
      </c>
      <c r="B81" s="15" t="s">
        <v>679</v>
      </c>
      <c r="C81" s="16">
        <v>54</v>
      </c>
      <c r="D81" s="16">
        <v>56</v>
      </c>
      <c r="E81" s="17" t="s">
        <v>249</v>
      </c>
      <c r="F81">
        <f ca="1">IFERROR(IF(A81="","",OFFSET(Results!$AJ$1,MATCH(A81,Results!$A:$A,0)-1,0)),"")</f>
        <v>84</v>
      </c>
      <c r="G81" s="6">
        <f t="shared" ca="1" si="1"/>
        <v>-0.1</v>
      </c>
      <c r="H81" t="str">
        <f ca="1">IF(E81="","",OFFSET([1]ECT!$AL$1,MATCH(A81,[1]ECT!$E$1:$E$500,0)-1,0))</f>
        <v>Vbet: 50/1, 6pl, 1/4</v>
      </c>
    </row>
    <row r="82" spans="1:8" x14ac:dyDescent="0.25">
      <c r="A82" t="s">
        <v>415</v>
      </c>
      <c r="B82" s="15" t="s">
        <v>474</v>
      </c>
      <c r="C82" s="16">
        <v>192</v>
      </c>
      <c r="D82" s="16">
        <v>151</v>
      </c>
      <c r="E82" s="17" t="s">
        <v>226</v>
      </c>
      <c r="F82">
        <f ca="1">IFERROR(IF(A82="","",OFFSET(Results!$AJ$1,MATCH(A82,Results!$A:$A,0)-1,0)),"")</f>
        <v>117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416</v>
      </c>
      <c r="B83" s="15" t="s">
        <v>511</v>
      </c>
      <c r="C83" s="16">
        <v>106</v>
      </c>
      <c r="D83" s="16">
        <v>81</v>
      </c>
      <c r="E83" s="17" t="s">
        <v>226</v>
      </c>
      <c r="F83">
        <f ca="1">IFERROR(IF(A83="","",OFFSET(Results!$AJ$1,MATCH(A83,Results!$A:$A,0)-1,0)),"")</f>
        <v>46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417</v>
      </c>
      <c r="B84" s="15" t="s">
        <v>680</v>
      </c>
      <c r="C84" s="16">
        <v>50</v>
      </c>
      <c r="D84" s="16">
        <v>34</v>
      </c>
      <c r="E84" s="17" t="s">
        <v>226</v>
      </c>
      <c r="F84">
        <f ca="1">IFERROR(IF(A84="","",OFFSET(Results!$AJ$1,MATCH(A84,Results!$A:$A,0)-1,0)),"")</f>
        <v>2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418</v>
      </c>
      <c r="B85" s="15" t="s">
        <v>252</v>
      </c>
      <c r="C85" s="16">
        <v>152</v>
      </c>
      <c r="D85" s="16">
        <v>151</v>
      </c>
      <c r="E85" s="17" t="s">
        <v>226</v>
      </c>
      <c r="F85">
        <f ca="1">IFERROR(IF(A85="","",OFFSET(Results!$AJ$1,MATCH(A85,Results!$A:$A,0)-1,0)),"")</f>
        <v>97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419</v>
      </c>
      <c r="B86" s="15" t="s">
        <v>420</v>
      </c>
      <c r="C86" s="16">
        <v>97</v>
      </c>
      <c r="D86" s="16">
        <v>126</v>
      </c>
      <c r="E86" s="17" t="s">
        <v>375</v>
      </c>
      <c r="F86">
        <f ca="1">IFERROR(IF(A86="","",OFFSET(Results!$AJ$1,MATCH(A86,Results!$A:$A,0)-1,0)),"")</f>
        <v>72</v>
      </c>
      <c r="G86" s="6">
        <f t="shared" ca="1" si="1"/>
        <v>-0.2</v>
      </c>
      <c r="H86" t="str">
        <f ca="1">IF(E86="","",OFFSET([1]ECT!$AL$1,MATCH(A86,[1]ECT!$E$1:$E$500,0)-1,0))</f>
        <v>QuinnBet: 125/1, 5pl, 1/4</v>
      </c>
    </row>
    <row r="87" spans="1:8" x14ac:dyDescent="0.25">
      <c r="A87" t="s">
        <v>421</v>
      </c>
      <c r="B87" s="15" t="s">
        <v>280</v>
      </c>
      <c r="C87" s="16">
        <v>345</v>
      </c>
      <c r="D87" s="16">
        <v>201</v>
      </c>
      <c r="E87" s="17" t="s">
        <v>226</v>
      </c>
      <c r="F87">
        <f ca="1">IFERROR(IF(A87="","",OFFSET(Results!$AJ$1,MATCH(A87,Results!$A:$A,0)-1,0)),"")</f>
        <v>84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423</v>
      </c>
      <c r="B88" s="15" t="s">
        <v>571</v>
      </c>
      <c r="C88" s="16">
        <v>204</v>
      </c>
      <c r="D88" s="16">
        <v>126</v>
      </c>
      <c r="E88" s="17" t="s">
        <v>226</v>
      </c>
      <c r="F88">
        <f ca="1">IFERROR(IF(A88="","",OFFSET(Results!$AJ$1,MATCH(A88,Results!$A:$A,0)-1,0)),"")</f>
        <v>17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425</v>
      </c>
      <c r="B89" s="15" t="s">
        <v>426</v>
      </c>
      <c r="C89" s="16">
        <v>278</v>
      </c>
      <c r="D89" s="16">
        <v>151</v>
      </c>
      <c r="E89" s="17" t="s">
        <v>226</v>
      </c>
      <c r="F89">
        <f ca="1">IFERROR(IF(A89="","",OFFSET(Results!$AJ$1,MATCH(A89,Results!$A:$A,0)-1,0)),"")</f>
        <v>72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427</v>
      </c>
      <c r="B90" s="15" t="s">
        <v>249</v>
      </c>
      <c r="C90" s="16">
        <v>1000</v>
      </c>
      <c r="D90" s="16">
        <v>111</v>
      </c>
      <c r="E90" s="17" t="s">
        <v>226</v>
      </c>
      <c r="F90">
        <f ca="1">IFERROR(IF(A90="","",OFFSET(Results!$AJ$1,MATCH(A90,Results!$A:$A,0)-1,0)),"")</f>
        <v>72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428</v>
      </c>
      <c r="B91" s="15" t="s">
        <v>681</v>
      </c>
      <c r="C91" s="16">
        <v>60</v>
      </c>
      <c r="D91" s="16">
        <v>41</v>
      </c>
      <c r="E91" s="17" t="s">
        <v>226</v>
      </c>
      <c r="F91">
        <f ca="1">IFERROR(IF(A91="","",OFFSET(Results!$AJ$1,MATCH(A91,Results!$A:$A,0)-1,0)),"")</f>
        <v>40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430</v>
      </c>
      <c r="B92" s="15" t="s">
        <v>493</v>
      </c>
      <c r="C92" s="16">
        <v>1667</v>
      </c>
      <c r="D92" s="16">
        <v>301</v>
      </c>
      <c r="E92" s="17" t="s">
        <v>226</v>
      </c>
      <c r="F92">
        <f ca="1">IFERROR(IF(A92="","",OFFSET(Results!$AJ$1,MATCH(A92,Results!$A:$A,0)-1,0)),"")</f>
        <v>72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431</v>
      </c>
      <c r="B93" s="15" t="s">
        <v>591</v>
      </c>
      <c r="C93" s="16">
        <v>32</v>
      </c>
      <c r="D93" s="16">
        <v>29</v>
      </c>
      <c r="E93" s="17" t="s">
        <v>226</v>
      </c>
      <c r="F93">
        <f ca="1">IFERROR(IF(A93="","",OFFSET(Results!$AJ$1,MATCH(A93,Results!$A:$A,0)-1,0)),"")</f>
        <v>5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433</v>
      </c>
      <c r="B94" s="15" t="s">
        <v>335</v>
      </c>
      <c r="C94" s="16">
        <v>3333</v>
      </c>
      <c r="D94" s="16">
        <v>501</v>
      </c>
      <c r="E94" s="17" t="s">
        <v>226</v>
      </c>
      <c r="F94">
        <f ca="1">IFERROR(IF(A94="","",OFFSET(Results!$AJ$1,MATCH(A94,Results!$A:$A,0)-1,0)),"")</f>
        <v>149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434</v>
      </c>
      <c r="B95" s="15" t="s">
        <v>247</v>
      </c>
      <c r="C95" s="16">
        <v>10000</v>
      </c>
      <c r="D95" s="16">
        <v>1501</v>
      </c>
      <c r="E95" s="17" t="s">
        <v>226</v>
      </c>
      <c r="F95">
        <f ca="1">IFERROR(IF(A95="","",OFFSET(Results!$AJ$1,MATCH(A95,Results!$A:$A,0)-1,0)),"")</f>
        <v>137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435</v>
      </c>
      <c r="B96" s="15" t="s">
        <v>267</v>
      </c>
      <c r="C96" s="16">
        <v>185</v>
      </c>
      <c r="D96" s="16">
        <v>151</v>
      </c>
      <c r="E96" s="17" t="s">
        <v>226</v>
      </c>
      <c r="F96">
        <f ca="1">IFERROR(IF(A96="","",OFFSET(Results!$AJ$1,MATCH(A96,Results!$A:$A,0)-1,0)),"")</f>
        <v>40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436</v>
      </c>
      <c r="B97" s="15" t="s">
        <v>333</v>
      </c>
      <c r="C97" s="16">
        <v>10000</v>
      </c>
      <c r="D97" s="16">
        <v>1001</v>
      </c>
      <c r="E97" s="17" t="s">
        <v>226</v>
      </c>
      <c r="F97">
        <f ca="1">IFERROR(IF(A97="","",OFFSET(Results!$AJ$1,MATCH(A97,Results!$A:$A,0)-1,0)),"")</f>
        <v>57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437</v>
      </c>
      <c r="B98" s="15" t="s">
        <v>335</v>
      </c>
      <c r="C98" s="16">
        <v>3333</v>
      </c>
      <c r="D98" s="16">
        <v>351</v>
      </c>
      <c r="E98" s="17" t="s">
        <v>226</v>
      </c>
      <c r="F98">
        <f ca="1">IFERROR(IF(A98="","",OFFSET(Results!$AJ$1,MATCH(A98,Results!$A:$A,0)-1,0)),"")</f>
        <v>29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438</v>
      </c>
      <c r="B99" s="15" t="s">
        <v>682</v>
      </c>
      <c r="C99" s="16">
        <v>69</v>
      </c>
      <c r="D99" s="16">
        <v>251</v>
      </c>
      <c r="E99" s="17" t="s">
        <v>308</v>
      </c>
      <c r="F99">
        <f ca="1">IFERROR(IF(A99="","",OFFSET(Results!$AJ$1,MATCH(A99,Results!$A:$A,0)-1,0)),"")</f>
        <v>67</v>
      </c>
      <c r="G99" s="6">
        <f t="shared" ca="1" si="1"/>
        <v>-1.0999999999999999</v>
      </c>
      <c r="H99" t="str">
        <f ca="1">IF(E99="","",OFFSET([1]ECT!$AL$1,MATCH(A99,[1]ECT!$E$1:$E$500,0)-1,0))</f>
        <v>Bet365: 250/1, 5pl, 1/4</v>
      </c>
    </row>
    <row r="100" spans="1:8" x14ac:dyDescent="0.25">
      <c r="A100" t="s">
        <v>439</v>
      </c>
      <c r="B100" s="15" t="s">
        <v>315</v>
      </c>
      <c r="C100" s="16">
        <v>5000</v>
      </c>
      <c r="D100" s="16">
        <v>501</v>
      </c>
      <c r="E100" s="17" t="s">
        <v>226</v>
      </c>
      <c r="F100">
        <f ca="1">IFERROR(IF(A100="","",OFFSET(Results!$AJ$1,MATCH(A100,Results!$A:$A,0)-1,0)),"")</f>
        <v>84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440</v>
      </c>
      <c r="B101" s="15" t="s">
        <v>683</v>
      </c>
      <c r="C101" s="16">
        <v>45</v>
      </c>
      <c r="D101" s="16">
        <v>201</v>
      </c>
      <c r="E101" s="17" t="s">
        <v>525</v>
      </c>
      <c r="F101">
        <f ca="1">IFERROR(IF(A101="","",OFFSET(Results!$AJ$1,MATCH(A101,Results!$A:$A,0)-1,0)),"")</f>
        <v>57</v>
      </c>
      <c r="G101" s="6">
        <f t="shared" ca="1" si="1"/>
        <v>-1.7999999999999998</v>
      </c>
      <c r="H101" t="str">
        <f ca="1">IF(E101="","",OFFSET([1]ECT!$AL$1,MATCH(A101,[1]ECT!$E$1:$E$500,0)-1,0))</f>
        <v>Bet365: 200/1, 5pl, 1/4</v>
      </c>
    </row>
    <row r="102" spans="1:8" x14ac:dyDescent="0.25">
      <c r="A102" t="s">
        <v>441</v>
      </c>
      <c r="B102" s="15" t="s">
        <v>684</v>
      </c>
      <c r="C102" s="16">
        <v>139</v>
      </c>
      <c r="D102" s="16">
        <v>151</v>
      </c>
      <c r="E102" s="17" t="s">
        <v>249</v>
      </c>
      <c r="F102">
        <f ca="1">IFERROR(IF(A102="","",OFFSET(Results!$AJ$1,MATCH(A102,Results!$A:$A,0)-1,0)),"")</f>
        <v>117</v>
      </c>
      <c r="G102" s="6">
        <f t="shared" ca="1" si="1"/>
        <v>-0.1</v>
      </c>
      <c r="H102" t="str">
        <f ca="1">IF(E102="","",OFFSET([1]ECT!$AL$1,MATCH(A102,[1]ECT!$E$1:$E$500,0)-1,0))</f>
        <v>Bet365: 150/1, 5pl, 1/4</v>
      </c>
    </row>
    <row r="103" spans="1:8" x14ac:dyDescent="0.25">
      <c r="A103" t="s">
        <v>442</v>
      </c>
      <c r="B103" s="15" t="s">
        <v>375</v>
      </c>
      <c r="C103" s="16">
        <v>500</v>
      </c>
      <c r="D103" s="16">
        <v>151</v>
      </c>
      <c r="E103" s="17" t="s">
        <v>226</v>
      </c>
      <c r="F103">
        <f ca="1">IFERROR(IF(A103="","",OFFSET(Results!$AJ$1,MATCH(A103,Results!$A:$A,0)-1,0)),"")</f>
        <v>2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443</v>
      </c>
      <c r="B104" s="15" t="s">
        <v>323</v>
      </c>
      <c r="C104" s="16">
        <v>147</v>
      </c>
      <c r="D104" s="16">
        <v>201</v>
      </c>
      <c r="E104" s="17" t="s">
        <v>375</v>
      </c>
      <c r="F104">
        <f ca="1">IFERROR(IF(A104="","",OFFSET(Results!$AJ$1,MATCH(A104,Results!$A:$A,0)-1,0)),"")</f>
        <v>18</v>
      </c>
      <c r="G104" s="6">
        <f t="shared" ca="1" si="1"/>
        <v>-0.2</v>
      </c>
      <c r="H104" t="str">
        <f ca="1">IF(E104="","",OFFSET([1]ECT!$AL$1,MATCH(A104,[1]ECT!$E$1:$E$500,0)-1,0))</f>
        <v>Bet365: 200/1, 5pl, 1/4</v>
      </c>
    </row>
    <row r="105" spans="1:8" x14ac:dyDescent="0.25">
      <c r="A105" t="s">
        <v>444</v>
      </c>
      <c r="B105" s="15" t="s">
        <v>457</v>
      </c>
      <c r="C105" s="16">
        <v>132</v>
      </c>
      <c r="D105" s="16">
        <v>81</v>
      </c>
      <c r="E105" s="17" t="s">
        <v>226</v>
      </c>
      <c r="F105">
        <f ca="1">IFERROR(IF(A105="","",OFFSET(Results!$AJ$1,MATCH(A105,Results!$A:$A,0)-1,0)),"")</f>
        <v>18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446</v>
      </c>
      <c r="B106" s="15" t="s">
        <v>247</v>
      </c>
      <c r="C106" s="16">
        <v>10000</v>
      </c>
      <c r="D106" s="16">
        <v>751</v>
      </c>
      <c r="E106" s="17" t="s">
        <v>226</v>
      </c>
      <c r="F106">
        <f ca="1">IFERROR(IF(A106="","",OFFSET(Results!$AJ$1,MATCH(A106,Results!$A:$A,0)-1,0)),"")</f>
        <v>122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447</v>
      </c>
      <c r="B107" s="15" t="s">
        <v>335</v>
      </c>
      <c r="C107" s="16">
        <v>3333</v>
      </c>
      <c r="D107" s="16">
        <v>501</v>
      </c>
      <c r="E107" s="17" t="s">
        <v>226</v>
      </c>
      <c r="F107">
        <f ca="1">IFERROR(IF(A107="","",OFFSET(Results!$AJ$1,MATCH(A107,Results!$A:$A,0)-1,0)),"")</f>
        <v>109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448</v>
      </c>
      <c r="B108" s="15" t="s">
        <v>550</v>
      </c>
      <c r="C108" s="16">
        <v>115</v>
      </c>
      <c r="D108" s="16">
        <v>71</v>
      </c>
      <c r="E108" s="17" t="s">
        <v>226</v>
      </c>
      <c r="F108">
        <f ca="1">IFERROR(IF(A108="","",OFFSET(Results!$AJ$1,MATCH(A108,Results!$A:$A,0)-1,0)),"")</f>
        <v>37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449</v>
      </c>
      <c r="B109" s="15" t="s">
        <v>276</v>
      </c>
      <c r="C109" s="16">
        <v>108</v>
      </c>
      <c r="D109" s="16">
        <v>71</v>
      </c>
      <c r="E109" s="17" t="s">
        <v>226</v>
      </c>
      <c r="F109">
        <f ca="1">IFERROR(IF(A109="","",OFFSET(Results!$AJ$1,MATCH(A109,Results!$A:$A,0)-1,0)),"")</f>
        <v>84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450</v>
      </c>
      <c r="B110" s="15" t="s">
        <v>544</v>
      </c>
      <c r="C110" s="16">
        <v>119</v>
      </c>
      <c r="D110" s="16">
        <v>111</v>
      </c>
      <c r="E110" s="17" t="s">
        <v>226</v>
      </c>
      <c r="F110">
        <f ca="1">IFERROR(IF(A110="","",OFFSET(Results!$AJ$1,MATCH(A110,Results!$A:$A,0)-1,0)),"")</f>
        <v>151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451</v>
      </c>
      <c r="B111" s="15" t="s">
        <v>252</v>
      </c>
      <c r="C111" s="16">
        <v>152</v>
      </c>
      <c r="D111" s="16">
        <v>101</v>
      </c>
      <c r="E111" s="17" t="s">
        <v>226</v>
      </c>
      <c r="F111">
        <f ca="1">IFERROR(IF(A111="","",OFFSET(Results!$AJ$1,MATCH(A111,Results!$A:$A,0)-1,0)),"")</f>
        <v>22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452</v>
      </c>
      <c r="B112" s="15" t="s">
        <v>567</v>
      </c>
      <c r="C112" s="16">
        <v>233</v>
      </c>
      <c r="D112" s="16">
        <v>151</v>
      </c>
      <c r="E112" s="17" t="s">
        <v>226</v>
      </c>
      <c r="F112">
        <f ca="1">IFERROR(IF(A112="","",OFFSET(Results!$AJ$1,MATCH(A112,Results!$A:$A,0)-1,0)),"")</f>
        <v>97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454</v>
      </c>
      <c r="B113" s="15" t="s">
        <v>246</v>
      </c>
      <c r="C113" s="16">
        <v>154</v>
      </c>
      <c r="D113" s="16">
        <v>121</v>
      </c>
      <c r="E113" s="17" t="s">
        <v>226</v>
      </c>
      <c r="F113">
        <f ca="1">IFERROR(IF(A113="","",OFFSET(Results!$AJ$1,MATCH(A113,Results!$A:$A,0)-1,0)),"")</f>
        <v>131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455</v>
      </c>
      <c r="B114" s="15" t="s">
        <v>362</v>
      </c>
      <c r="C114" s="16">
        <v>2500</v>
      </c>
      <c r="D114" s="16">
        <v>501</v>
      </c>
      <c r="E114" s="17" t="s">
        <v>226</v>
      </c>
      <c r="F114">
        <f ca="1">IFERROR(IF(A114="","",OFFSET(Results!$AJ$1,MATCH(A114,Results!$A:$A,0)-1,0)),"")</f>
        <v>122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456</v>
      </c>
      <c r="B115" s="15" t="s">
        <v>609</v>
      </c>
      <c r="C115" s="16">
        <v>130</v>
      </c>
      <c r="D115" s="16">
        <v>71</v>
      </c>
      <c r="E115" s="17" t="s">
        <v>226</v>
      </c>
      <c r="F115">
        <f ca="1">IFERROR(IF(A115="","",OFFSET(Results!$AJ$1,MATCH(A115,Results!$A:$A,0)-1,0)),"")</f>
        <v>29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458</v>
      </c>
      <c r="B116" s="15" t="s">
        <v>247</v>
      </c>
      <c r="C116" s="16">
        <v>10000</v>
      </c>
      <c r="D116" s="16">
        <v>501</v>
      </c>
      <c r="E116" s="17" t="s">
        <v>226</v>
      </c>
      <c r="F116">
        <f ca="1">IFERROR(IF(A116="","",OFFSET(Results!$AJ$1,MATCH(A116,Results!$A:$A,0)-1,0)),"")</f>
        <v>148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459</v>
      </c>
      <c r="B117" s="15" t="s">
        <v>503</v>
      </c>
      <c r="C117" s="16">
        <v>122</v>
      </c>
      <c r="D117" s="16">
        <v>101</v>
      </c>
      <c r="E117" s="17" t="s">
        <v>226</v>
      </c>
      <c r="F117">
        <f ca="1">IFERROR(IF(A117="","",OFFSET(Results!$AJ$1,MATCH(A117,Results!$A:$A,0)-1,0)),"")</f>
        <v>22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460</v>
      </c>
      <c r="B118" s="15" t="s">
        <v>250</v>
      </c>
      <c r="C118" s="16">
        <v>179</v>
      </c>
      <c r="D118" s="16">
        <v>101</v>
      </c>
      <c r="E118" s="17" t="s">
        <v>226</v>
      </c>
      <c r="F118">
        <f ca="1">IFERROR(IF(A118="","",OFFSET(Results!$AJ$1,MATCH(A118,Results!$A:$A,0)-1,0)),"")</f>
        <v>6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462</v>
      </c>
      <c r="B119" s="15" t="s">
        <v>247</v>
      </c>
      <c r="C119" s="16">
        <v>10000</v>
      </c>
      <c r="D119" s="16">
        <v>501</v>
      </c>
      <c r="E119" s="17" t="s">
        <v>226</v>
      </c>
      <c r="F119">
        <f ca="1">IFERROR(IF(A119="","",OFFSET(Results!$AJ$1,MATCH(A119,Results!$A:$A,0)-1,0)),"")</f>
        <v>109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463</v>
      </c>
      <c r="B120" s="15" t="s">
        <v>685</v>
      </c>
      <c r="C120" s="16">
        <v>82</v>
      </c>
      <c r="D120" s="16">
        <v>81</v>
      </c>
      <c r="E120" s="17" t="s">
        <v>226</v>
      </c>
      <c r="F120">
        <f ca="1">IFERROR(IF(A120="","",OFFSET(Results!$AJ$1,MATCH(A120,Results!$A:$A,0)-1,0)),"")</f>
        <v>72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464</v>
      </c>
      <c r="B121" s="15" t="s">
        <v>678</v>
      </c>
      <c r="C121" s="16">
        <v>175</v>
      </c>
      <c r="D121" s="16">
        <v>71</v>
      </c>
      <c r="E121" s="17" t="s">
        <v>226</v>
      </c>
      <c r="F121">
        <f ca="1">IFERROR(IF(A121="","",OFFSET(Results!$AJ$1,MATCH(A121,Results!$A:$A,0)-1,0)),"")</f>
        <v>151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466</v>
      </c>
      <c r="B122" s="15" t="s">
        <v>686</v>
      </c>
      <c r="C122" s="16">
        <v>39</v>
      </c>
      <c r="D122" s="16">
        <v>36</v>
      </c>
      <c r="E122" s="17" t="s">
        <v>226</v>
      </c>
      <c r="F122">
        <f ca="1">IFERROR(IF(A122="","",OFFSET(Results!$AJ$1,MATCH(A122,Results!$A:$A,0)-1,0)),"")</f>
        <v>57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467</v>
      </c>
      <c r="B123" s="15" t="s">
        <v>362</v>
      </c>
      <c r="C123" s="16">
        <v>2500</v>
      </c>
      <c r="D123" s="16">
        <v>351</v>
      </c>
      <c r="E123" s="17" t="s">
        <v>226</v>
      </c>
      <c r="F123">
        <f ca="1">IFERROR(IF(A123="","",OFFSET(Results!$AJ$1,MATCH(A123,Results!$A:$A,0)-1,0)),"")</f>
        <v>142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468</v>
      </c>
      <c r="B124" s="15" t="s">
        <v>319</v>
      </c>
      <c r="C124" s="16">
        <v>1250</v>
      </c>
      <c r="D124" s="16">
        <v>501</v>
      </c>
      <c r="E124" s="17" t="s">
        <v>226</v>
      </c>
      <c r="F124">
        <f ca="1">IFERROR(IF(A124="","",OFFSET(Results!$AJ$1,MATCH(A124,Results!$A:$A,0)-1,0)),"")</f>
        <v>7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469</v>
      </c>
      <c r="B125" s="15" t="s">
        <v>528</v>
      </c>
      <c r="C125" s="16">
        <v>45</v>
      </c>
      <c r="D125" s="16">
        <v>67</v>
      </c>
      <c r="E125" s="17" t="s">
        <v>694</v>
      </c>
      <c r="F125">
        <f ca="1">IFERROR(IF(A125="","",OFFSET(Results!$AJ$1,MATCH(A125,Results!$A:$A,0)-1,0)),"")</f>
        <v>37</v>
      </c>
      <c r="G125" s="6">
        <f t="shared" ca="1" si="1"/>
        <v>-0.70000000000000007</v>
      </c>
      <c r="H125" t="str">
        <f ca="1">IF(E125="","",OFFSET([1]ECT!$AL$1,MATCH(A125,[1]ECT!$E$1:$E$500,0)-1,0))</f>
        <v>BetGoodwin: 66/1, 5pl, 1/4</v>
      </c>
    </row>
    <row r="126" spans="1:8" x14ac:dyDescent="0.25">
      <c r="A126" t="s">
        <v>470</v>
      </c>
      <c r="B126" s="15" t="s">
        <v>465</v>
      </c>
      <c r="C126" s="16">
        <v>167</v>
      </c>
      <c r="D126" s="16">
        <v>151</v>
      </c>
      <c r="E126" s="17" t="s">
        <v>226</v>
      </c>
      <c r="F126">
        <f ca="1">IFERROR(IF(A126="","",OFFSET(Results!$AJ$1,MATCH(A126,Results!$A:$A,0)-1,0)),"")</f>
        <v>67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471</v>
      </c>
      <c r="B127" s="15" t="s">
        <v>253</v>
      </c>
      <c r="C127" s="16">
        <v>85</v>
      </c>
      <c r="D127" s="16">
        <v>151</v>
      </c>
      <c r="E127" s="17" t="s">
        <v>399</v>
      </c>
      <c r="F127">
        <f ca="1">IFERROR(IF(A127="","",OFFSET(Results!$AJ$1,MATCH(A127,Results!$A:$A,0)-1,0)),"")</f>
        <v>117</v>
      </c>
      <c r="G127" s="6">
        <f t="shared" ca="1" si="1"/>
        <v>-0.5</v>
      </c>
      <c r="H127" t="str">
        <f ca="1">IF(E127="","",OFFSET([1]ECT!$AL$1,MATCH(A127,[1]ECT!$E$1:$E$500,0)-1,0))</f>
        <v>Unibet: 150/1, 6pl, 1/5</v>
      </c>
    </row>
    <row r="128" spans="1:8" x14ac:dyDescent="0.25">
      <c r="A128" t="s">
        <v>472</v>
      </c>
      <c r="B128" s="15" t="s">
        <v>540</v>
      </c>
      <c r="C128" s="16">
        <v>256</v>
      </c>
      <c r="D128" s="16">
        <v>151</v>
      </c>
      <c r="E128" s="17" t="s">
        <v>226</v>
      </c>
      <c r="F128">
        <f ca="1">IFERROR(IF(A128="","",OFFSET(Results!$AJ$1,MATCH(A128,Results!$A:$A,0)-1,0)),"")</f>
        <v>122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473</v>
      </c>
      <c r="B129" s="15" t="s">
        <v>678</v>
      </c>
      <c r="C129" s="16">
        <v>175</v>
      </c>
      <c r="D129" s="16">
        <v>151</v>
      </c>
      <c r="E129" s="17" t="s">
        <v>226</v>
      </c>
      <c r="F129">
        <f ca="1">IFERROR(IF(A129="","",OFFSET(Results!$AJ$1,MATCH(A129,Results!$A:$A,0)-1,0)),"")</f>
        <v>52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475</v>
      </c>
      <c r="B130" s="15" t="s">
        <v>333</v>
      </c>
      <c r="C130" s="16">
        <v>10000</v>
      </c>
      <c r="D130" s="16">
        <v>1001</v>
      </c>
      <c r="E130" s="17" t="s">
        <v>226</v>
      </c>
      <c r="F130">
        <f ca="1">IFERROR(IF(A130="","",OFFSET(Results!$AJ$1,MATCH(A130,Results!$A:$A,0)-1,0)),"")</f>
        <v>84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476</v>
      </c>
      <c r="B131" s="15" t="s">
        <v>346</v>
      </c>
      <c r="C131" s="16">
        <v>833</v>
      </c>
      <c r="D131" s="16">
        <v>201</v>
      </c>
      <c r="E131" s="17" t="s">
        <v>226</v>
      </c>
      <c r="F131">
        <f ca="1">IFERROR(IF(A131="","",OFFSET(Results!$AJ$1,MATCH(A131,Results!$A:$A,0)-1,0)),"")</f>
        <v>109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477</v>
      </c>
      <c r="B132" s="15" t="s">
        <v>315</v>
      </c>
      <c r="C132" s="16">
        <v>5000</v>
      </c>
      <c r="D132" s="16">
        <v>501</v>
      </c>
      <c r="E132" s="17" t="s">
        <v>226</v>
      </c>
      <c r="F132">
        <f ca="1">IFERROR(IF(A132="","",OFFSET(Results!$AJ$1,MATCH(A132,Results!$A:$A,0)-1,0)),"")</f>
        <v>46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478</v>
      </c>
      <c r="B133" s="15" t="s">
        <v>333</v>
      </c>
      <c r="C133" s="16">
        <v>10000</v>
      </c>
      <c r="D133" s="16">
        <v>1001</v>
      </c>
      <c r="E133" s="17" t="s">
        <v>226</v>
      </c>
      <c r="F133">
        <f ca="1">IFERROR(IF(A133="","",OFFSET(Results!$AJ$1,MATCH(A133,Results!$A:$A,0)-1,0)),"")</f>
        <v>145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479</v>
      </c>
      <c r="B134" s="15" t="s">
        <v>315</v>
      </c>
      <c r="C134" s="16">
        <v>5000</v>
      </c>
      <c r="D134" s="16">
        <v>351</v>
      </c>
      <c r="E134" s="17" t="s">
        <v>226</v>
      </c>
      <c r="F134">
        <f ca="1">IFERROR(IF(A134="","",OFFSET(Results!$AJ$1,MATCH(A134,Results!$A:$A,0)-1,0)),"")</f>
        <v>122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480</v>
      </c>
      <c r="B135" s="15" t="s">
        <v>645</v>
      </c>
      <c r="C135" s="16">
        <v>36</v>
      </c>
      <c r="D135" s="16">
        <v>26</v>
      </c>
      <c r="E135" s="17" t="s">
        <v>226</v>
      </c>
      <c r="F135">
        <f ca="1">IFERROR(IF(A135="","",OFFSET(Results!$AJ$1,MATCH(A135,Results!$A:$A,0)-1,0)),"")</f>
        <v>29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482</v>
      </c>
      <c r="B136" s="15" t="s">
        <v>315</v>
      </c>
      <c r="C136" s="16">
        <v>5000</v>
      </c>
      <c r="D136" s="16">
        <v>501</v>
      </c>
      <c r="E136" s="17" t="s">
        <v>226</v>
      </c>
      <c r="F136">
        <f ca="1">IFERROR(IF(A136="","",OFFSET(Results!$AJ$1,MATCH(A136,Results!$A:$A,0)-1,0)),"")</f>
        <v>142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483</v>
      </c>
      <c r="B137" s="15" t="s">
        <v>517</v>
      </c>
      <c r="C137" s="16">
        <v>189</v>
      </c>
      <c r="D137" s="16">
        <v>151</v>
      </c>
      <c r="E137" s="17" t="s">
        <v>226</v>
      </c>
      <c r="F137">
        <f ca="1">IFERROR(IF(A137="","",OFFSET(Results!$AJ$1,MATCH(A137,Results!$A:$A,0)-1,0)),"")</f>
        <v>72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484</v>
      </c>
      <c r="B138" s="15" t="s">
        <v>485</v>
      </c>
      <c r="C138" s="16">
        <v>217</v>
      </c>
      <c r="D138" s="16">
        <v>301</v>
      </c>
      <c r="E138" s="17" t="s">
        <v>249</v>
      </c>
      <c r="F138">
        <f ca="1">IFERROR(IF(A138="","",OFFSET(Results!$AJ$1,MATCH(A138,Results!$A:$A,0)-1,0)),"")</f>
        <v>97</v>
      </c>
      <c r="G138" s="6">
        <f t="shared" ca="1" si="2"/>
        <v>-0.1</v>
      </c>
      <c r="H138" t="str">
        <f ca="1">IF(E138="","",OFFSET([1]ECT!$AL$1,MATCH(A138,[1]ECT!$E$1:$E$500,0)-1,0))</f>
        <v>Bet365: 300/1, 5pl, 1/4</v>
      </c>
    </row>
    <row r="139" spans="1:8" x14ac:dyDescent="0.25">
      <c r="A139" t="s">
        <v>486</v>
      </c>
      <c r="B139" s="15" t="s">
        <v>247</v>
      </c>
      <c r="C139" s="16">
        <v>10000</v>
      </c>
      <c r="D139" s="16">
        <v>751</v>
      </c>
      <c r="E139" s="17" t="s">
        <v>226</v>
      </c>
      <c r="F139">
        <f ca="1">IFERROR(IF(A139="","",OFFSET(Results!$AJ$1,MATCH(A139,Results!$A:$A,0)-1,0)),"")</f>
        <v>131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487</v>
      </c>
      <c r="B140" s="15" t="s">
        <v>333</v>
      </c>
      <c r="C140" s="16">
        <v>10000</v>
      </c>
      <c r="D140" s="16">
        <v>1001</v>
      </c>
      <c r="E140" s="17" t="s">
        <v>226</v>
      </c>
      <c r="F140">
        <f ca="1">IFERROR(IF(A140="","",OFFSET(Results!$AJ$1,MATCH(A140,Results!$A:$A,0)-1,0)),"")</f>
        <v>137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488</v>
      </c>
      <c r="B141" s="15" t="s">
        <v>258</v>
      </c>
      <c r="C141" s="16">
        <v>2000</v>
      </c>
      <c r="D141" s="16">
        <v>276</v>
      </c>
      <c r="E141" s="17" t="s">
        <v>226</v>
      </c>
      <c r="F141">
        <f ca="1">IFERROR(IF(A141="","",OFFSET(Results!$AJ$1,MATCH(A141,Results!$A:$A,0)-1,0)),"")</f>
        <v>109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489</v>
      </c>
      <c r="B142" s="15" t="s">
        <v>247</v>
      </c>
      <c r="C142" s="16">
        <v>10000</v>
      </c>
      <c r="D142" s="16">
        <v>1001</v>
      </c>
      <c r="E142" s="17" t="s">
        <v>226</v>
      </c>
      <c r="F142">
        <f ca="1">IFERROR(IF(A142="","",OFFSET(Results!$AJ$1,MATCH(A142,Results!$A:$A,0)-1,0)),"")</f>
        <v>72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490</v>
      </c>
      <c r="B143" s="15" t="s">
        <v>687</v>
      </c>
      <c r="C143" s="16">
        <v>161</v>
      </c>
      <c r="D143" s="16">
        <v>67</v>
      </c>
      <c r="E143" s="17" t="s">
        <v>226</v>
      </c>
      <c r="F143">
        <f ca="1">IFERROR(IF(A143="","",OFFSET(Results!$AJ$1,MATCH(A143,Results!$A:$A,0)-1,0)),"")</f>
        <v>109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491</v>
      </c>
      <c r="B144" s="15" t="s">
        <v>247</v>
      </c>
      <c r="C144" s="16">
        <v>10000</v>
      </c>
      <c r="D144" s="16" t="s">
        <v>226</v>
      </c>
      <c r="E144" s="17" t="s">
        <v>226</v>
      </c>
      <c r="F144">
        <f ca="1">IFERROR(IF(A144="","",OFFSET(Results!$AJ$1,MATCH(A144,Results!$A:$A,0)-1,0)),"")</f>
        <v>84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492</v>
      </c>
      <c r="B145" s="15" t="s">
        <v>319</v>
      </c>
      <c r="C145" s="16">
        <v>1250</v>
      </c>
      <c r="D145" s="16">
        <v>251</v>
      </c>
      <c r="E145" s="17" t="s">
        <v>226</v>
      </c>
      <c r="F145">
        <f ca="1">IFERROR(IF(A145="","",OFFSET(Results!$AJ$1,MATCH(A145,Results!$A:$A,0)-1,0)),"")</f>
        <v>131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494</v>
      </c>
      <c r="B146" s="15" t="s">
        <v>270</v>
      </c>
      <c r="C146" s="16">
        <v>135</v>
      </c>
      <c r="D146" s="16">
        <v>71</v>
      </c>
      <c r="E146" s="17" t="s">
        <v>226</v>
      </c>
      <c r="F146">
        <f ca="1">IFERROR(IF(A146="","",OFFSET(Results!$AJ$1,MATCH(A146,Results!$A:$A,0)-1,0)),"")</f>
        <v>122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495</v>
      </c>
      <c r="B147" s="15" t="s">
        <v>246</v>
      </c>
      <c r="C147" s="16">
        <v>154</v>
      </c>
      <c r="D147" s="16">
        <v>151</v>
      </c>
      <c r="E147" s="17" t="s">
        <v>226</v>
      </c>
      <c r="F147">
        <f ca="1">IFERROR(IF(A147="","",OFFSET(Results!$AJ$1,MATCH(A147,Results!$A:$A,0)-1,0)),"")</f>
        <v>7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496</v>
      </c>
      <c r="B148" s="15" t="s">
        <v>286</v>
      </c>
      <c r="C148" s="16">
        <v>78</v>
      </c>
      <c r="D148" s="16">
        <v>101</v>
      </c>
      <c r="E148" s="17" t="s">
        <v>411</v>
      </c>
      <c r="F148">
        <f ca="1">IFERROR(IF(A148="","",OFFSET(Results!$AJ$1,MATCH(A148,Results!$A:$A,0)-1,0)),"")</f>
        <v>71</v>
      </c>
      <c r="G148" s="6">
        <f t="shared" ca="1" si="2"/>
        <v>-0.3</v>
      </c>
      <c r="H148" t="str">
        <f ca="1">IF(E148="","",OFFSET([1]ECT!$AL$1,MATCH(A148,[1]ECT!$E$1:$E$500,0)-1,0))</f>
        <v>Vbet: 100/1, 6pl, 1/4</v>
      </c>
    </row>
    <row r="149" spans="1:8" x14ac:dyDescent="0.25">
      <c r="A149" t="s">
        <v>498</v>
      </c>
      <c r="B149" s="15" t="s">
        <v>249</v>
      </c>
      <c r="C149" s="16">
        <v>1000</v>
      </c>
      <c r="D149" s="16">
        <v>276</v>
      </c>
      <c r="E149" s="17" t="s">
        <v>226</v>
      </c>
      <c r="F149">
        <f ca="1">IFERROR(IF(A149="","",OFFSET(Results!$AJ$1,MATCH(A149,Results!$A:$A,0)-1,0)),"")</f>
        <v>22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499</v>
      </c>
      <c r="B150" s="15" t="s">
        <v>315</v>
      </c>
      <c r="C150" s="16">
        <v>5000</v>
      </c>
      <c r="D150" s="16">
        <v>501</v>
      </c>
      <c r="E150" s="17" t="s">
        <v>226</v>
      </c>
      <c r="F150">
        <f ca="1">IFERROR(IF(A150="","",OFFSET(Results!$AJ$1,MATCH(A150,Results!$A:$A,0)-1,0)),"")</f>
        <v>97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500</v>
      </c>
      <c r="B151" s="15" t="s">
        <v>340</v>
      </c>
      <c r="C151" s="16">
        <v>588</v>
      </c>
      <c r="D151" s="16">
        <v>251</v>
      </c>
      <c r="E151" s="17" t="s">
        <v>226</v>
      </c>
      <c r="F151">
        <f ca="1">IFERROR(IF(A151="","",OFFSET(Results!$AJ$1,MATCH(A151,Results!$A:$A,0)-1,0)),"")</f>
        <v>97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501</v>
      </c>
      <c r="B152" s="15" t="s">
        <v>411</v>
      </c>
      <c r="C152" s="16">
        <v>333</v>
      </c>
      <c r="D152" s="16">
        <v>151</v>
      </c>
      <c r="E152" s="17" t="s">
        <v>226</v>
      </c>
      <c r="F152">
        <f ca="1">IFERROR(IF(A152="","",OFFSET(Results!$AJ$1,MATCH(A152,Results!$A:$A,0)-1,0)),"")</f>
        <v>72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502</v>
      </c>
      <c r="B153" s="15" t="s">
        <v>457</v>
      </c>
      <c r="C153" s="16">
        <v>132</v>
      </c>
      <c r="D153" s="16">
        <v>151</v>
      </c>
      <c r="E153" s="17" t="s">
        <v>249</v>
      </c>
      <c r="F153">
        <f ca="1">IFERROR(IF(A153="","",OFFSET(Results!$AJ$1,MATCH(A153,Results!$A:$A,0)-1,0)),"")</f>
        <v>84</v>
      </c>
      <c r="G153" s="6">
        <f t="shared" ca="1" si="2"/>
        <v>-0.1</v>
      </c>
      <c r="H153" t="str">
        <f ca="1">IF(E153="","",OFFSET([1]ECT!$AL$1,MATCH(A153,[1]ECT!$E$1:$E$500,0)-1,0))</f>
        <v>Vbet: 140/1, 6pl, 1/4</v>
      </c>
    </row>
    <row r="154" spans="1:8" x14ac:dyDescent="0.25">
      <c r="A154" t="s">
        <v>688</v>
      </c>
      <c r="B154" s="15" t="s">
        <v>333</v>
      </c>
      <c r="C154" s="16">
        <v>10000</v>
      </c>
      <c r="D154" s="16" t="s">
        <v>226</v>
      </c>
      <c r="E154" s="17" t="s">
        <v>226</v>
      </c>
      <c r="F154">
        <f ca="1">IFERROR(IF(A154="","",OFFSET(Results!$AJ$1,MATCH(A154,Results!$A:$A,0)-1,0)),"")</f>
        <v>37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504</v>
      </c>
      <c r="B155" s="15" t="s">
        <v>244</v>
      </c>
      <c r="C155" s="16">
        <v>100</v>
      </c>
      <c r="D155" s="16">
        <v>126</v>
      </c>
      <c r="E155" s="17" t="s">
        <v>375</v>
      </c>
      <c r="F155">
        <f ca="1">IFERROR(IF(A155="","",OFFSET(Results!$AJ$1,MATCH(A155,Results!$A:$A,0)-1,0)),"")</f>
        <v>46</v>
      </c>
      <c r="G155" s="6">
        <f t="shared" ca="1" si="2"/>
        <v>-0.2</v>
      </c>
      <c r="H155" t="str">
        <f ca="1">IF(E155="","",OFFSET([1]ECT!$AL$1,MATCH(A155,[1]ECT!$E$1:$E$500,0)-1,0))</f>
        <v>Bet365: 125/1, 5pl, 1/4</v>
      </c>
    </row>
    <row r="156" spans="1:8" x14ac:dyDescent="0.25">
      <c r="A156" t="s">
        <v>506</v>
      </c>
      <c r="B156" s="15" t="s">
        <v>689</v>
      </c>
      <c r="C156" s="16">
        <v>28</v>
      </c>
      <c r="D156" s="16">
        <v>34</v>
      </c>
      <c r="E156" s="17" t="s">
        <v>694</v>
      </c>
      <c r="F156">
        <f ca="1">IFERROR(IF(A156="","",OFFSET(Results!$AJ$1,MATCH(A156,Results!$A:$A,0)-1,0)),"")</f>
        <v>97</v>
      </c>
      <c r="G156" s="6">
        <f t="shared" ca="1" si="2"/>
        <v>-0.70000000000000007</v>
      </c>
      <c r="H156" t="str">
        <f ca="1">IF(E156="","",OFFSET([1]ECT!$AL$1,MATCH(A156,[1]ECT!$E$1:$E$500,0)-1,0))</f>
        <v>Vbet: 30/1, 6pl, 1/4</v>
      </c>
    </row>
    <row r="157" spans="1:8" x14ac:dyDescent="0.25">
      <c r="A157" t="s">
        <v>507</v>
      </c>
      <c r="B157" s="15" t="s">
        <v>333</v>
      </c>
      <c r="C157" s="16">
        <v>10000</v>
      </c>
      <c r="D157" s="16">
        <v>1001</v>
      </c>
      <c r="E157" s="17" t="s">
        <v>226</v>
      </c>
      <c r="F157">
        <f ca="1">IFERROR(IF(A157="","",OFFSET(Results!$AJ$1,MATCH(A157,Results!$A:$A,0)-1,0)),"")</f>
        <v>52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258</v>
      </c>
      <c r="C2" s="16">
        <v>2000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305</v>
      </c>
      <c r="B3" s="15" t="s">
        <v>690</v>
      </c>
      <c r="C3" s="16">
        <v>31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307</v>
      </c>
      <c r="B4" s="15" t="s">
        <v>691</v>
      </c>
      <c r="C4" s="16">
        <v>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309</v>
      </c>
      <c r="B5" s="15" t="s">
        <v>672</v>
      </c>
      <c r="C5" s="16">
        <v>30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619</v>
      </c>
      <c r="C6" s="16">
        <v>32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514</v>
      </c>
      <c r="C7" s="16">
        <v>51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313</v>
      </c>
      <c r="B8" s="15" t="s">
        <v>388</v>
      </c>
      <c r="C8" s="16">
        <v>476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258</v>
      </c>
      <c r="C9" s="16">
        <v>2000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316</v>
      </c>
      <c r="B10" s="15" t="s">
        <v>542</v>
      </c>
      <c r="C10" s="16">
        <v>105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318</v>
      </c>
      <c r="B11" s="15" t="s">
        <v>265</v>
      </c>
      <c r="C11" s="16">
        <v>286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320</v>
      </c>
      <c r="B12" s="15" t="s">
        <v>692</v>
      </c>
      <c r="C12" s="16">
        <v>15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322</v>
      </c>
      <c r="B13" s="15" t="s">
        <v>530</v>
      </c>
      <c r="C13" s="16">
        <v>42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324</v>
      </c>
      <c r="B14" s="15" t="s">
        <v>378</v>
      </c>
      <c r="C14" s="16">
        <v>1429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325</v>
      </c>
      <c r="B15" s="15" t="s">
        <v>321</v>
      </c>
      <c r="C15" s="16">
        <v>43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252</v>
      </c>
      <c r="C16" s="16">
        <v>152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328</v>
      </c>
      <c r="B17" s="15" t="s">
        <v>292</v>
      </c>
      <c r="C17" s="16">
        <v>270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693</v>
      </c>
      <c r="C18" s="16">
        <v>86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331</v>
      </c>
      <c r="B19" s="15" t="s">
        <v>493</v>
      </c>
      <c r="C19" s="16">
        <v>1667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333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277</v>
      </c>
      <c r="C21" s="16">
        <v>667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393</v>
      </c>
      <c r="C22" s="16">
        <v>769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572</v>
      </c>
      <c r="C23" s="16">
        <v>85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338</v>
      </c>
      <c r="B24" s="15" t="s">
        <v>335</v>
      </c>
      <c r="C24" s="16">
        <v>3333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339</v>
      </c>
      <c r="B25" s="15" t="s">
        <v>694</v>
      </c>
      <c r="C25" s="16">
        <v>143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341</v>
      </c>
      <c r="B26" s="15" t="s">
        <v>426</v>
      </c>
      <c r="C26" s="16">
        <v>278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342</v>
      </c>
      <c r="B27" s="15" t="s">
        <v>493</v>
      </c>
      <c r="C27" s="16">
        <v>1667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343</v>
      </c>
      <c r="B28" s="15" t="s">
        <v>409</v>
      </c>
      <c r="C28" s="16">
        <v>303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344</v>
      </c>
      <c r="B29" s="15" t="s">
        <v>522</v>
      </c>
      <c r="C29" s="16">
        <v>50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345</v>
      </c>
      <c r="B30" s="15" t="s">
        <v>571</v>
      </c>
      <c r="C30" s="16">
        <v>204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347</v>
      </c>
      <c r="B31" s="15" t="s">
        <v>268</v>
      </c>
      <c r="C31" s="16">
        <v>227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348</v>
      </c>
      <c r="B32" s="15" t="s">
        <v>567</v>
      </c>
      <c r="C32" s="16">
        <v>233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349</v>
      </c>
      <c r="B33" s="15" t="s">
        <v>346</v>
      </c>
      <c r="C33" s="16">
        <v>833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350</v>
      </c>
      <c r="B34" s="15" t="s">
        <v>684</v>
      </c>
      <c r="C34" s="16">
        <v>139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352</v>
      </c>
      <c r="B35" s="15" t="s">
        <v>695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354</v>
      </c>
      <c r="B36" s="15" t="s">
        <v>663</v>
      </c>
      <c r="C36" s="16">
        <v>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355</v>
      </c>
      <c r="B37" s="15" t="s">
        <v>696</v>
      </c>
      <c r="C37" s="16">
        <v>21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357</v>
      </c>
      <c r="B38" s="15" t="s">
        <v>697</v>
      </c>
      <c r="C38" s="16">
        <v>6.3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358</v>
      </c>
      <c r="B39" s="15" t="s">
        <v>698</v>
      </c>
      <c r="C39" s="16">
        <v>75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359</v>
      </c>
      <c r="B40" s="15" t="s">
        <v>699</v>
      </c>
      <c r="C40" s="16">
        <v>10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361</v>
      </c>
      <c r="B41" s="15" t="s">
        <v>279</v>
      </c>
      <c r="C41" s="16">
        <v>625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363</v>
      </c>
      <c r="B42" s="15" t="s">
        <v>700</v>
      </c>
      <c r="C42" s="16">
        <v>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365</v>
      </c>
      <c r="B43" s="15" t="s">
        <v>701</v>
      </c>
      <c r="C43" s="16">
        <v>22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366</v>
      </c>
      <c r="B44" s="15" t="s">
        <v>252</v>
      </c>
      <c r="C44" s="16">
        <v>152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367</v>
      </c>
      <c r="B45" s="15" t="s">
        <v>596</v>
      </c>
      <c r="C45" s="16">
        <v>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369</v>
      </c>
      <c r="B46" s="15" t="s">
        <v>517</v>
      </c>
      <c r="C46" s="16">
        <v>189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370</v>
      </c>
      <c r="B47" s="15" t="s">
        <v>702</v>
      </c>
      <c r="C47" s="16">
        <v>60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371</v>
      </c>
      <c r="B48" s="15" t="s">
        <v>275</v>
      </c>
      <c r="C48" s="16">
        <v>149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372</v>
      </c>
      <c r="B49" s="15" t="s">
        <v>399</v>
      </c>
      <c r="C49" s="16">
        <v>200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373</v>
      </c>
      <c r="B50" s="15" t="s">
        <v>333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374</v>
      </c>
      <c r="B51" s="15" t="s">
        <v>518</v>
      </c>
      <c r="C51" s="16">
        <v>125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376</v>
      </c>
      <c r="B52" s="15" t="s">
        <v>571</v>
      </c>
      <c r="C52" s="16">
        <v>204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377</v>
      </c>
      <c r="B53" s="15" t="s">
        <v>330</v>
      </c>
      <c r="C53" s="16">
        <v>357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379</v>
      </c>
      <c r="B54" s="15" t="s">
        <v>270</v>
      </c>
      <c r="C54" s="16">
        <v>135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380</v>
      </c>
      <c r="B55" s="15" t="s">
        <v>703</v>
      </c>
      <c r="C55" s="16">
        <v>128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382</v>
      </c>
      <c r="B56" s="15" t="s">
        <v>319</v>
      </c>
      <c r="C56" s="16">
        <v>1250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383</v>
      </c>
      <c r="B57" s="15" t="s">
        <v>315</v>
      </c>
      <c r="C57" s="16">
        <v>5000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384</v>
      </c>
      <c r="B58" s="15" t="s">
        <v>284</v>
      </c>
      <c r="C58" s="16">
        <v>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385</v>
      </c>
      <c r="B59" s="15" t="s">
        <v>378</v>
      </c>
      <c r="C59" s="16">
        <v>1429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386</v>
      </c>
      <c r="B60" s="15" t="s">
        <v>555</v>
      </c>
      <c r="C60" s="16">
        <v>48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387</v>
      </c>
      <c r="B61" s="15" t="s">
        <v>445</v>
      </c>
      <c r="C61" s="16">
        <v>137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704</v>
      </c>
      <c r="C62" s="16">
        <v>6.3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390</v>
      </c>
      <c r="B63" s="15" t="s">
        <v>364</v>
      </c>
      <c r="C63" s="16">
        <v>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392</v>
      </c>
      <c r="B64" s="15" t="s">
        <v>274</v>
      </c>
      <c r="C64" s="16">
        <v>222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705</v>
      </c>
      <c r="C65" s="16">
        <v>89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395</v>
      </c>
      <c r="B66" s="15" t="s">
        <v>346</v>
      </c>
      <c r="C66" s="16">
        <v>833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315</v>
      </c>
      <c r="C67" s="16">
        <v>5000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397</v>
      </c>
      <c r="B68" s="15" t="s">
        <v>612</v>
      </c>
      <c r="C68" s="16">
        <v>53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398</v>
      </c>
      <c r="B69" s="15" t="s">
        <v>706</v>
      </c>
      <c r="C69" s="16">
        <v>63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248</v>
      </c>
      <c r="C70" s="16">
        <v>213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401</v>
      </c>
      <c r="B71" s="15" t="s">
        <v>319</v>
      </c>
      <c r="C71" s="16">
        <v>1250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402</v>
      </c>
      <c r="B72" s="15" t="s">
        <v>247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403</v>
      </c>
      <c r="B73" s="15" t="s">
        <v>375</v>
      </c>
      <c r="C73" s="16">
        <v>500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404</v>
      </c>
      <c r="B74" s="15" t="s">
        <v>258</v>
      </c>
      <c r="C74" s="16">
        <v>2000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405</v>
      </c>
      <c r="B75" s="15" t="s">
        <v>707</v>
      </c>
      <c r="C75" s="16">
        <v>22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406</v>
      </c>
      <c r="B76" s="15" t="s">
        <v>426</v>
      </c>
      <c r="C76" s="16">
        <v>278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408</v>
      </c>
      <c r="B77" s="15" t="s">
        <v>614</v>
      </c>
      <c r="C77" s="16">
        <v>79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410</v>
      </c>
      <c r="B78" s="15" t="s">
        <v>420</v>
      </c>
      <c r="C78" s="16">
        <v>97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412</v>
      </c>
      <c r="B79" s="15" t="s">
        <v>632</v>
      </c>
      <c r="C79" s="16">
        <v>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413</v>
      </c>
      <c r="B80" s="15" t="s">
        <v>306</v>
      </c>
      <c r="C80" s="16">
        <v>93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414</v>
      </c>
      <c r="B81" s="15" t="s">
        <v>708</v>
      </c>
      <c r="C81" s="16">
        <v>19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415</v>
      </c>
      <c r="B82" s="15" t="s">
        <v>709</v>
      </c>
      <c r="C82" s="16">
        <v>55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416</v>
      </c>
      <c r="B83" s="15" t="s">
        <v>710</v>
      </c>
      <c r="C83" s="16">
        <v>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417</v>
      </c>
      <c r="B84" s="15" t="s">
        <v>711</v>
      </c>
      <c r="C84" s="16">
        <v>18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418</v>
      </c>
      <c r="B85" s="15" t="s">
        <v>255</v>
      </c>
      <c r="C85" s="16">
        <v>46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419</v>
      </c>
      <c r="B86" s="15" t="s">
        <v>690</v>
      </c>
      <c r="C86" s="16">
        <v>31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421</v>
      </c>
      <c r="B87" s="15" t="s">
        <v>271</v>
      </c>
      <c r="C87" s="16">
        <v>95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423</v>
      </c>
      <c r="B88" s="15" t="s">
        <v>712</v>
      </c>
      <c r="C88" s="16">
        <v>56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425</v>
      </c>
      <c r="B89" s="15" t="s">
        <v>257</v>
      </c>
      <c r="C89" s="16">
        <v>78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540</v>
      </c>
      <c r="C90" s="16">
        <v>256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428</v>
      </c>
      <c r="B91" s="15" t="s">
        <v>713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430</v>
      </c>
      <c r="B92" s="15" t="s">
        <v>330</v>
      </c>
      <c r="C92" s="16">
        <v>357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431</v>
      </c>
      <c r="B93" s="15" t="s">
        <v>714</v>
      </c>
      <c r="C93" s="16">
        <v>12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433</v>
      </c>
      <c r="B94" s="15" t="s">
        <v>346</v>
      </c>
      <c r="C94" s="16">
        <v>833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434</v>
      </c>
      <c r="B95" s="15" t="s">
        <v>335</v>
      </c>
      <c r="C95" s="16">
        <v>3333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435</v>
      </c>
      <c r="B96" s="15" t="s">
        <v>612</v>
      </c>
      <c r="C96" s="16">
        <v>53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436</v>
      </c>
      <c r="B97" s="15" t="s">
        <v>315</v>
      </c>
      <c r="C97" s="16">
        <v>5000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437</v>
      </c>
      <c r="B98" s="15" t="s">
        <v>327</v>
      </c>
      <c r="C98" s="16">
        <v>714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438</v>
      </c>
      <c r="B99" s="15" t="s">
        <v>715</v>
      </c>
      <c r="C99" s="16">
        <v>23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439</v>
      </c>
      <c r="B100" s="15" t="s">
        <v>346</v>
      </c>
      <c r="C100" s="16">
        <v>833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440</v>
      </c>
      <c r="B101" s="15" t="s">
        <v>604</v>
      </c>
      <c r="C101" s="16">
        <v>16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441</v>
      </c>
      <c r="B102" s="15" t="s">
        <v>716</v>
      </c>
      <c r="C102" s="16">
        <v>43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442</v>
      </c>
      <c r="B103" s="15" t="s">
        <v>518</v>
      </c>
      <c r="C103" s="16">
        <v>125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717</v>
      </c>
      <c r="C104" s="16">
        <v>46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607</v>
      </c>
      <c r="C105" s="16">
        <v>42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315</v>
      </c>
      <c r="C106" s="16">
        <v>5000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346</v>
      </c>
      <c r="C107" s="16">
        <v>833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645</v>
      </c>
      <c r="C108" s="16">
        <v>36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449</v>
      </c>
      <c r="B109" s="15" t="s">
        <v>531</v>
      </c>
      <c r="C109" s="16">
        <v>32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450</v>
      </c>
      <c r="B110" s="15" t="s">
        <v>601</v>
      </c>
      <c r="C110" s="16">
        <v>38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451</v>
      </c>
      <c r="B111" s="15" t="s">
        <v>536</v>
      </c>
      <c r="C111" s="16">
        <v>43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452</v>
      </c>
      <c r="B112" s="15" t="s">
        <v>549</v>
      </c>
      <c r="C112" s="16">
        <v>66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255</v>
      </c>
      <c r="C113" s="16">
        <v>46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340</v>
      </c>
      <c r="C114" s="16">
        <v>588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686</v>
      </c>
      <c r="C115" s="16">
        <v>39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407</v>
      </c>
      <c r="C116" s="16">
        <v>1111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459</v>
      </c>
      <c r="B117" s="15" t="s">
        <v>718</v>
      </c>
      <c r="C117" s="16">
        <v>37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460</v>
      </c>
      <c r="B118" s="15" t="s">
        <v>612</v>
      </c>
      <c r="C118" s="16">
        <v>53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462</v>
      </c>
      <c r="B119" s="15" t="s">
        <v>378</v>
      </c>
      <c r="C119" s="16">
        <v>1429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463</v>
      </c>
      <c r="B120" s="15" t="s">
        <v>719</v>
      </c>
      <c r="C120" s="16">
        <v>25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464</v>
      </c>
      <c r="B121" s="15" t="s">
        <v>519</v>
      </c>
      <c r="C121" s="16">
        <v>50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720</v>
      </c>
      <c r="C122" s="16">
        <v>14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375</v>
      </c>
      <c r="C123" s="16">
        <v>500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409</v>
      </c>
      <c r="C124" s="16">
        <v>303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469</v>
      </c>
      <c r="B125" s="15" t="s">
        <v>585</v>
      </c>
      <c r="C125" s="16">
        <v>16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470</v>
      </c>
      <c r="B126" s="15" t="s">
        <v>555</v>
      </c>
      <c r="C126" s="16">
        <v>48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471</v>
      </c>
      <c r="B127" s="15" t="s">
        <v>283</v>
      </c>
      <c r="C127" s="16">
        <v>28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472</v>
      </c>
      <c r="B128" s="15" t="s">
        <v>721</v>
      </c>
      <c r="C128" s="16">
        <v>77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473</v>
      </c>
      <c r="B129" s="15" t="s">
        <v>553</v>
      </c>
      <c r="C129" s="16">
        <v>51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475</v>
      </c>
      <c r="B130" s="15" t="s">
        <v>335</v>
      </c>
      <c r="C130" s="16">
        <v>3333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476</v>
      </c>
      <c r="B131" s="15" t="s">
        <v>517</v>
      </c>
      <c r="C131" s="16">
        <v>189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477</v>
      </c>
      <c r="B132" s="15" t="s">
        <v>319</v>
      </c>
      <c r="C132" s="16">
        <v>1250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478</v>
      </c>
      <c r="B133" s="15" t="s">
        <v>315</v>
      </c>
      <c r="C133" s="16">
        <v>5000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479</v>
      </c>
      <c r="B134" s="15" t="s">
        <v>346</v>
      </c>
      <c r="C134" s="16">
        <v>833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480</v>
      </c>
      <c r="B135" s="15" t="s">
        <v>552</v>
      </c>
      <c r="C135" s="16">
        <v>13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482</v>
      </c>
      <c r="B136" s="15" t="s">
        <v>319</v>
      </c>
      <c r="C136" s="16">
        <v>1250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483</v>
      </c>
      <c r="B137" s="15" t="s">
        <v>722</v>
      </c>
      <c r="C137" s="16">
        <v>54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484</v>
      </c>
      <c r="B138" s="15" t="s">
        <v>723</v>
      </c>
      <c r="C138" s="16">
        <v>63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486</v>
      </c>
      <c r="B139" s="15" t="s">
        <v>362</v>
      </c>
      <c r="C139" s="16">
        <v>2500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487</v>
      </c>
      <c r="B140" s="15" t="s">
        <v>333</v>
      </c>
      <c r="C140" s="16">
        <v>10000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488</v>
      </c>
      <c r="B141" s="15" t="s">
        <v>375</v>
      </c>
      <c r="C141" s="16">
        <v>500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489</v>
      </c>
      <c r="B142" s="15" t="s">
        <v>335</v>
      </c>
      <c r="C142" s="16">
        <v>3333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490</v>
      </c>
      <c r="B143" s="15" t="s">
        <v>724</v>
      </c>
      <c r="C143" s="16">
        <v>48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491</v>
      </c>
      <c r="B144" s="15" t="s">
        <v>319</v>
      </c>
      <c r="C144" s="16">
        <v>1250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492</v>
      </c>
      <c r="B145" s="15" t="s">
        <v>278</v>
      </c>
      <c r="C145" s="16">
        <v>323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494</v>
      </c>
      <c r="B146" s="15" t="s">
        <v>716</v>
      </c>
      <c r="C146" s="16">
        <v>43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495</v>
      </c>
      <c r="B147" s="15" t="s">
        <v>671</v>
      </c>
      <c r="C147" s="16">
        <v>44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496</v>
      </c>
      <c r="B148" s="15" t="s">
        <v>579</v>
      </c>
      <c r="C148" s="16">
        <v>27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498</v>
      </c>
      <c r="B149" s="15" t="s">
        <v>268</v>
      </c>
      <c r="C149" s="16">
        <v>227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499</v>
      </c>
      <c r="B150" s="15" t="s">
        <v>407</v>
      </c>
      <c r="C150" s="16">
        <v>1111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500</v>
      </c>
      <c r="B151" s="15" t="s">
        <v>254</v>
      </c>
      <c r="C151" s="16">
        <v>156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501</v>
      </c>
      <c r="B152" s="15" t="s">
        <v>725</v>
      </c>
      <c r="C152" s="16">
        <v>84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502</v>
      </c>
      <c r="B153" s="15" t="s">
        <v>726</v>
      </c>
      <c r="C153" s="16">
        <v>39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688</v>
      </c>
      <c r="B154" s="15" t="s">
        <v>333</v>
      </c>
      <c r="C154" s="16">
        <v>10000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504</v>
      </c>
      <c r="B155" s="15" t="s">
        <v>710</v>
      </c>
      <c r="C155" s="16">
        <v>33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506</v>
      </c>
      <c r="B156" s="15" t="s">
        <v>727</v>
      </c>
      <c r="C156" s="16">
        <v>11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507</v>
      </c>
      <c r="B157" s="15" t="s">
        <v>333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249</v>
      </c>
      <c r="C2" s="16">
        <v>1000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305</v>
      </c>
      <c r="B3" s="15" t="s">
        <v>654</v>
      </c>
      <c r="C3" s="16">
        <v>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307</v>
      </c>
      <c r="B4" s="15" t="s">
        <v>664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309</v>
      </c>
      <c r="B5" s="15" t="s">
        <v>651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728</v>
      </c>
      <c r="C6" s="16">
        <v>19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287</v>
      </c>
      <c r="C7" s="16">
        <v>28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313</v>
      </c>
      <c r="B8" s="15" t="s">
        <v>515</v>
      </c>
      <c r="C8" s="16">
        <v>238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407</v>
      </c>
      <c r="C9" s="16">
        <v>1111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316</v>
      </c>
      <c r="B10" s="15" t="s">
        <v>533</v>
      </c>
      <c r="C10" s="16">
        <v>53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318</v>
      </c>
      <c r="B11" s="15" t="s">
        <v>694</v>
      </c>
      <c r="C11" s="16">
        <v>143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320</v>
      </c>
      <c r="B12" s="15" t="s">
        <v>624</v>
      </c>
      <c r="C12" s="16">
        <v>9.6999999999999993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322</v>
      </c>
      <c r="B13" s="15" t="s">
        <v>729</v>
      </c>
      <c r="C13" s="16">
        <v>24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324</v>
      </c>
      <c r="B14" s="15" t="s">
        <v>279</v>
      </c>
      <c r="C14" s="16">
        <v>625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325</v>
      </c>
      <c r="B15" s="15" t="s">
        <v>298</v>
      </c>
      <c r="C15" s="16">
        <v>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589</v>
      </c>
      <c r="C16" s="16">
        <v>80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328</v>
      </c>
      <c r="B17" s="15" t="s">
        <v>270</v>
      </c>
      <c r="C17" s="16">
        <v>135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285</v>
      </c>
      <c r="C18" s="16">
        <v>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331</v>
      </c>
      <c r="B19" s="15" t="s">
        <v>346</v>
      </c>
      <c r="C19" s="16">
        <v>833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333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409</v>
      </c>
      <c r="C21" s="16">
        <v>303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411</v>
      </c>
      <c r="C22" s="16">
        <v>333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551</v>
      </c>
      <c r="C23" s="16">
        <v>47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338</v>
      </c>
      <c r="B24" s="15" t="s">
        <v>378</v>
      </c>
      <c r="C24" s="16">
        <v>1429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339</v>
      </c>
      <c r="B25" s="15" t="s">
        <v>730</v>
      </c>
      <c r="C25" s="16">
        <v>72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341</v>
      </c>
      <c r="B26" s="15" t="s">
        <v>694</v>
      </c>
      <c r="C26" s="16">
        <v>143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342</v>
      </c>
      <c r="B27" s="15" t="s">
        <v>393</v>
      </c>
      <c r="C27" s="16">
        <v>769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343</v>
      </c>
      <c r="B28" s="15" t="s">
        <v>694</v>
      </c>
      <c r="C28" s="16">
        <v>143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344</v>
      </c>
      <c r="B29" s="15" t="s">
        <v>689</v>
      </c>
      <c r="C29" s="16">
        <v>28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345</v>
      </c>
      <c r="B30" s="15" t="s">
        <v>731</v>
      </c>
      <c r="C30" s="16">
        <v>103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347</v>
      </c>
      <c r="B31" s="15" t="s">
        <v>276</v>
      </c>
      <c r="C31" s="16">
        <v>108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348</v>
      </c>
      <c r="B32" s="15" t="s">
        <v>529</v>
      </c>
      <c r="C32" s="16">
        <v>123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349</v>
      </c>
      <c r="B33" s="15" t="s">
        <v>280</v>
      </c>
      <c r="C33" s="16">
        <v>345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350</v>
      </c>
      <c r="B34" s="15" t="s">
        <v>545</v>
      </c>
      <c r="C34" s="16">
        <v>73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352</v>
      </c>
      <c r="B35" s="15" t="s">
        <v>732</v>
      </c>
      <c r="C35" s="16">
        <v>10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354</v>
      </c>
      <c r="B36" s="15" t="s">
        <v>733</v>
      </c>
      <c r="C36" s="16">
        <v>7.5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355</v>
      </c>
      <c r="B37" s="15" t="s">
        <v>734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357</v>
      </c>
      <c r="B38" s="15" t="s">
        <v>735</v>
      </c>
      <c r="C38" s="16">
        <v>4.4000000000000004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358</v>
      </c>
      <c r="B39" s="15" t="s">
        <v>260</v>
      </c>
      <c r="C39" s="16">
        <v>41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359</v>
      </c>
      <c r="B40" s="15" t="s">
        <v>736</v>
      </c>
      <c r="C40" s="16">
        <v>6.8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361</v>
      </c>
      <c r="B41" s="15" t="s">
        <v>265</v>
      </c>
      <c r="C41" s="16">
        <v>286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363</v>
      </c>
      <c r="B42" s="15" t="s">
        <v>737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365</v>
      </c>
      <c r="B43" s="15" t="s">
        <v>738</v>
      </c>
      <c r="C43" s="16">
        <v>13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366</v>
      </c>
      <c r="B44" s="15" t="s">
        <v>589</v>
      </c>
      <c r="C44" s="16">
        <v>80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367</v>
      </c>
      <c r="B45" s="15" t="s">
        <v>739</v>
      </c>
      <c r="C45" s="16">
        <v>8.3000000000000007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369</v>
      </c>
      <c r="B46" s="15" t="s">
        <v>670</v>
      </c>
      <c r="C46" s="16">
        <v>96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370</v>
      </c>
      <c r="B47" s="15" t="s">
        <v>591</v>
      </c>
      <c r="C47" s="16">
        <v>32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371</v>
      </c>
      <c r="B48" s="15" t="s">
        <v>698</v>
      </c>
      <c r="C48" s="16">
        <v>75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372</v>
      </c>
      <c r="B49" s="15" t="s">
        <v>245</v>
      </c>
      <c r="C49" s="16">
        <v>101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373</v>
      </c>
      <c r="B50" s="15" t="s">
        <v>333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374</v>
      </c>
      <c r="B51" s="15" t="s">
        <v>740</v>
      </c>
      <c r="C51" s="16">
        <v>65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376</v>
      </c>
      <c r="B52" s="15" t="s">
        <v>505</v>
      </c>
      <c r="C52" s="16">
        <v>104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377</v>
      </c>
      <c r="B53" s="15" t="s">
        <v>678</v>
      </c>
      <c r="C53" s="16">
        <v>175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379</v>
      </c>
      <c r="B54" s="15" t="s">
        <v>741</v>
      </c>
      <c r="C54" s="16">
        <v>72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380</v>
      </c>
      <c r="B55" s="15" t="s">
        <v>549</v>
      </c>
      <c r="C55" s="16">
        <v>66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382</v>
      </c>
      <c r="B56" s="15" t="s">
        <v>277</v>
      </c>
      <c r="C56" s="16">
        <v>667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383</v>
      </c>
      <c r="B57" s="15" t="s">
        <v>362</v>
      </c>
      <c r="C57" s="16">
        <v>2500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384</v>
      </c>
      <c r="B58" s="15" t="s">
        <v>594</v>
      </c>
      <c r="C58" s="16">
        <v>20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385</v>
      </c>
      <c r="B59" s="15" t="s">
        <v>327</v>
      </c>
      <c r="C59" s="16">
        <v>714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386</v>
      </c>
      <c r="B60" s="15" t="s">
        <v>742</v>
      </c>
      <c r="C60" s="16">
        <v>28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387</v>
      </c>
      <c r="B61" s="15" t="s">
        <v>642</v>
      </c>
      <c r="C61" s="16">
        <v>68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743</v>
      </c>
      <c r="C62" s="16">
        <v>4.4000000000000004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390</v>
      </c>
      <c r="B63" s="15" t="s">
        <v>744</v>
      </c>
      <c r="C63" s="16">
        <v>36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392</v>
      </c>
      <c r="B64" s="15" t="s">
        <v>543</v>
      </c>
      <c r="C64" s="16">
        <v>110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261</v>
      </c>
      <c r="C65" s="16">
        <v>48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395</v>
      </c>
      <c r="B66" s="15" t="s">
        <v>330</v>
      </c>
      <c r="C66" s="16">
        <v>357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493</v>
      </c>
      <c r="C67" s="16">
        <v>1667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397</v>
      </c>
      <c r="B68" s="15" t="s">
        <v>745</v>
      </c>
      <c r="C68" s="16">
        <v>29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398</v>
      </c>
      <c r="B69" s="15" t="s">
        <v>266</v>
      </c>
      <c r="C69" s="16">
        <v>34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511</v>
      </c>
      <c r="C70" s="16">
        <v>106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401</v>
      </c>
      <c r="B71" s="15" t="s">
        <v>277</v>
      </c>
      <c r="C71" s="16">
        <v>667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402</v>
      </c>
      <c r="B72" s="15" t="s">
        <v>362</v>
      </c>
      <c r="C72" s="16">
        <v>2500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403</v>
      </c>
      <c r="B73" s="15" t="s">
        <v>453</v>
      </c>
      <c r="C73" s="16">
        <v>244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404</v>
      </c>
      <c r="B74" s="15" t="s">
        <v>346</v>
      </c>
      <c r="C74" s="16">
        <v>833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405</v>
      </c>
      <c r="B75" s="15" t="s">
        <v>746</v>
      </c>
      <c r="C75" s="16">
        <v>13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406</v>
      </c>
      <c r="B76" s="15" t="s">
        <v>694</v>
      </c>
      <c r="C76" s="16">
        <v>143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408</v>
      </c>
      <c r="B77" s="15" t="s">
        <v>536</v>
      </c>
      <c r="C77" s="16">
        <v>43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410</v>
      </c>
      <c r="B78" s="15" t="s">
        <v>526</v>
      </c>
      <c r="C78" s="16">
        <v>51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412</v>
      </c>
      <c r="B79" s="15" t="s">
        <v>599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413</v>
      </c>
      <c r="B80" s="15" t="s">
        <v>747</v>
      </c>
      <c r="C80" s="16">
        <v>49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414</v>
      </c>
      <c r="B81" s="15" t="s">
        <v>748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415</v>
      </c>
      <c r="B82" s="15" t="s">
        <v>262</v>
      </c>
      <c r="C82" s="16">
        <v>30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416</v>
      </c>
      <c r="B83" s="15" t="s">
        <v>749</v>
      </c>
      <c r="C83" s="16">
        <v>19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417</v>
      </c>
      <c r="B84" s="15" t="s">
        <v>750</v>
      </c>
      <c r="C84" s="16">
        <v>11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418</v>
      </c>
      <c r="B85" s="15" t="s">
        <v>751</v>
      </c>
      <c r="C85" s="16">
        <v>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419</v>
      </c>
      <c r="B86" s="15" t="s">
        <v>524</v>
      </c>
      <c r="C86" s="16">
        <v>18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421</v>
      </c>
      <c r="B87" s="15" t="s">
        <v>353</v>
      </c>
      <c r="C87" s="16">
        <v>49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423</v>
      </c>
      <c r="B88" s="15" t="s">
        <v>752</v>
      </c>
      <c r="C88" s="16">
        <v>31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425</v>
      </c>
      <c r="B89" s="15" t="s">
        <v>753</v>
      </c>
      <c r="C89" s="16">
        <v>43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520</v>
      </c>
      <c r="C90" s="16">
        <v>127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428</v>
      </c>
      <c r="B91" s="15" t="s">
        <v>754</v>
      </c>
      <c r="C91" s="16">
        <v>12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430</v>
      </c>
      <c r="B92" s="15" t="s">
        <v>678</v>
      </c>
      <c r="C92" s="16">
        <v>175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431</v>
      </c>
      <c r="B93" s="15" t="s">
        <v>660</v>
      </c>
      <c r="C93" s="16">
        <v>7.6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433</v>
      </c>
      <c r="B94" s="15" t="s">
        <v>534</v>
      </c>
      <c r="C94" s="16">
        <v>400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434</v>
      </c>
      <c r="B95" s="15" t="s">
        <v>378</v>
      </c>
      <c r="C95" s="16">
        <v>1429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435</v>
      </c>
      <c r="B96" s="15" t="s">
        <v>755</v>
      </c>
      <c r="C96" s="16">
        <v>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436</v>
      </c>
      <c r="B97" s="15" t="s">
        <v>362</v>
      </c>
      <c r="C97" s="16">
        <v>2500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437</v>
      </c>
      <c r="B98" s="15" t="s">
        <v>422</v>
      </c>
      <c r="C98" s="16">
        <v>313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438</v>
      </c>
      <c r="B99" s="15" t="s">
        <v>556</v>
      </c>
      <c r="C99" s="16">
        <v>14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439</v>
      </c>
      <c r="B100" s="15" t="s">
        <v>278</v>
      </c>
      <c r="C100" s="16">
        <v>323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440</v>
      </c>
      <c r="B101" s="15" t="s">
        <v>756</v>
      </c>
      <c r="C101" s="16">
        <v>9.6999999999999993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441</v>
      </c>
      <c r="B102" s="15" t="s">
        <v>757</v>
      </c>
      <c r="C102" s="16">
        <v>25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442</v>
      </c>
      <c r="B103" s="15" t="s">
        <v>356</v>
      </c>
      <c r="C103" s="16">
        <v>64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559</v>
      </c>
      <c r="C104" s="16">
        <v>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758</v>
      </c>
      <c r="C105" s="16">
        <v>24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258</v>
      </c>
      <c r="C106" s="16">
        <v>2000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330</v>
      </c>
      <c r="C107" s="16">
        <v>357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759</v>
      </c>
      <c r="C108" s="16">
        <v>21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449</v>
      </c>
      <c r="B109" s="15" t="s">
        <v>638</v>
      </c>
      <c r="C109" s="16">
        <v>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450</v>
      </c>
      <c r="B110" s="15" t="s">
        <v>760</v>
      </c>
      <c r="C110" s="16">
        <v>22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451</v>
      </c>
      <c r="B111" s="15" t="s">
        <v>761</v>
      </c>
      <c r="C111" s="16">
        <v>25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452</v>
      </c>
      <c r="B112" s="15" t="s">
        <v>744</v>
      </c>
      <c r="C112" s="16">
        <v>36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360</v>
      </c>
      <c r="C113" s="16">
        <v>27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426</v>
      </c>
      <c r="C114" s="16">
        <v>278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762</v>
      </c>
      <c r="C115" s="16">
        <v>23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381</v>
      </c>
      <c r="C116" s="16">
        <v>455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459</v>
      </c>
      <c r="B117" s="15" t="s">
        <v>574</v>
      </c>
      <c r="C117" s="16">
        <v>21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460</v>
      </c>
      <c r="B118" s="15" t="s">
        <v>763</v>
      </c>
      <c r="C118" s="16">
        <v>30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462</v>
      </c>
      <c r="B119" s="15" t="s">
        <v>277</v>
      </c>
      <c r="C119" s="16">
        <v>667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463</v>
      </c>
      <c r="B120" s="15" t="s">
        <v>764</v>
      </c>
      <c r="C120" s="16">
        <v>15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464</v>
      </c>
      <c r="B121" s="15" t="s">
        <v>509</v>
      </c>
      <c r="C121" s="16">
        <v>28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765</v>
      </c>
      <c r="C122" s="16">
        <v>9.1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251</v>
      </c>
      <c r="C123" s="16">
        <v>263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323</v>
      </c>
      <c r="C124" s="16">
        <v>147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469</v>
      </c>
      <c r="B125" s="15" t="s">
        <v>586</v>
      </c>
      <c r="C125" s="16">
        <v>10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470</v>
      </c>
      <c r="B126" s="15" t="s">
        <v>766</v>
      </c>
      <c r="C126" s="16">
        <v>27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471</v>
      </c>
      <c r="B127" s="15" t="s">
        <v>561</v>
      </c>
      <c r="C127" s="16">
        <v>17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472</v>
      </c>
      <c r="B128" s="15" t="s">
        <v>767</v>
      </c>
      <c r="C128" s="16">
        <v>42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473</v>
      </c>
      <c r="B129" s="15" t="s">
        <v>256</v>
      </c>
      <c r="C129" s="16">
        <v>29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475</v>
      </c>
      <c r="B130" s="15" t="s">
        <v>249</v>
      </c>
      <c r="C130" s="16">
        <v>1000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476</v>
      </c>
      <c r="B131" s="15" t="s">
        <v>768</v>
      </c>
      <c r="C131" s="16">
        <v>93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477</v>
      </c>
      <c r="B132" s="15" t="s">
        <v>676</v>
      </c>
      <c r="C132" s="16">
        <v>556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478</v>
      </c>
      <c r="B133" s="15" t="s">
        <v>362</v>
      </c>
      <c r="C133" s="16">
        <v>2500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479</v>
      </c>
      <c r="B134" s="15" t="s">
        <v>535</v>
      </c>
      <c r="C134" s="16">
        <v>370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480</v>
      </c>
      <c r="B135" s="15" t="s">
        <v>769</v>
      </c>
      <c r="C135" s="16">
        <v>8.5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482</v>
      </c>
      <c r="B136" s="15" t="s">
        <v>676</v>
      </c>
      <c r="C136" s="16">
        <v>556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483</v>
      </c>
      <c r="B137" s="15" t="s">
        <v>632</v>
      </c>
      <c r="C137" s="16">
        <v>30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484</v>
      </c>
      <c r="B138" s="15" t="s">
        <v>560</v>
      </c>
      <c r="C138" s="16">
        <v>34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486</v>
      </c>
      <c r="B139" s="15" t="s">
        <v>346</v>
      </c>
      <c r="C139" s="16">
        <v>833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487</v>
      </c>
      <c r="B140" s="15" t="s">
        <v>247</v>
      </c>
      <c r="C140" s="16">
        <v>10000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488</v>
      </c>
      <c r="B141" s="15" t="s">
        <v>268</v>
      </c>
      <c r="C141" s="16">
        <v>227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489</v>
      </c>
      <c r="B142" s="15" t="s">
        <v>378</v>
      </c>
      <c r="C142" s="16">
        <v>1429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490</v>
      </c>
      <c r="B143" s="15" t="s">
        <v>646</v>
      </c>
      <c r="C143" s="16">
        <v>27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491</v>
      </c>
      <c r="B144" s="15" t="s">
        <v>676</v>
      </c>
      <c r="C144" s="16">
        <v>556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492</v>
      </c>
      <c r="B145" s="15" t="s">
        <v>254</v>
      </c>
      <c r="C145" s="16">
        <v>156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494</v>
      </c>
      <c r="B146" s="15" t="s">
        <v>770</v>
      </c>
      <c r="C146" s="16">
        <v>25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495</v>
      </c>
      <c r="B147" s="15" t="s">
        <v>298</v>
      </c>
      <c r="C147" s="16">
        <v>25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496</v>
      </c>
      <c r="B148" s="15" t="s">
        <v>771</v>
      </c>
      <c r="C148" s="16">
        <v>16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498</v>
      </c>
      <c r="B149" s="15" t="s">
        <v>598</v>
      </c>
      <c r="C149" s="16">
        <v>114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499</v>
      </c>
      <c r="B150" s="15" t="s">
        <v>351</v>
      </c>
      <c r="C150" s="16">
        <v>526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500</v>
      </c>
      <c r="B151" s="15" t="s">
        <v>523</v>
      </c>
      <c r="C151" s="16">
        <v>81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501</v>
      </c>
      <c r="B152" s="15" t="s">
        <v>580</v>
      </c>
      <c r="C152" s="16">
        <v>46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502</v>
      </c>
      <c r="B153" s="15" t="s">
        <v>772</v>
      </c>
      <c r="C153" s="16">
        <v>23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688</v>
      </c>
      <c r="B154" s="15" t="s">
        <v>333</v>
      </c>
      <c r="C154" s="16">
        <v>10000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504</v>
      </c>
      <c r="B155" s="15" t="s">
        <v>773</v>
      </c>
      <c r="C155" s="16">
        <v>19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506</v>
      </c>
      <c r="B156" s="15" t="s">
        <v>562</v>
      </c>
      <c r="C156" s="16">
        <v>6.9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507</v>
      </c>
      <c r="B157" s="15" t="s">
        <v>333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426</v>
      </c>
      <c r="C2" s="16">
        <v>278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305</v>
      </c>
      <c r="B3" s="15" t="s">
        <v>774</v>
      </c>
      <c r="C3" s="16">
        <v>8.8000000000000007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307</v>
      </c>
      <c r="B4" s="15" t="s">
        <v>775</v>
      </c>
      <c r="C4" s="16">
        <v>8.4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309</v>
      </c>
      <c r="B5" s="15" t="s">
        <v>776</v>
      </c>
      <c r="C5" s="16">
        <v>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777</v>
      </c>
      <c r="C6" s="16">
        <v>9.1999999999999993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778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313</v>
      </c>
      <c r="B8" s="15" t="s">
        <v>521</v>
      </c>
      <c r="C8" s="16">
        <v>87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280</v>
      </c>
      <c r="C9" s="16">
        <v>345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316</v>
      </c>
      <c r="B10" s="15" t="s">
        <v>653</v>
      </c>
      <c r="C10" s="16">
        <v>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318</v>
      </c>
      <c r="B11" s="15" t="s">
        <v>263</v>
      </c>
      <c r="C11" s="16">
        <v>55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320</v>
      </c>
      <c r="B12" s="15" t="s">
        <v>621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322</v>
      </c>
      <c r="B13" s="15" t="s">
        <v>779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324</v>
      </c>
      <c r="B14" s="15" t="s">
        <v>485</v>
      </c>
      <c r="C14" s="16">
        <v>217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325</v>
      </c>
      <c r="B15" s="15" t="s">
        <v>780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710</v>
      </c>
      <c r="C16" s="16">
        <v>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328</v>
      </c>
      <c r="B17" s="15" t="s">
        <v>554</v>
      </c>
      <c r="C17" s="16">
        <v>51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650</v>
      </c>
      <c r="C18" s="16">
        <v>21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331</v>
      </c>
      <c r="B19" s="15" t="s">
        <v>587</v>
      </c>
      <c r="C19" s="16">
        <v>294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333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547</v>
      </c>
      <c r="C21" s="16">
        <v>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544</v>
      </c>
      <c r="C22" s="16">
        <v>119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781</v>
      </c>
      <c r="C23" s="16">
        <v>20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338</v>
      </c>
      <c r="B24" s="15" t="s">
        <v>281</v>
      </c>
      <c r="C24" s="16">
        <v>417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339</v>
      </c>
      <c r="B25" s="15" t="s">
        <v>782</v>
      </c>
      <c r="C25" s="16">
        <v>30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341</v>
      </c>
      <c r="B26" s="15" t="s">
        <v>722</v>
      </c>
      <c r="C26" s="16">
        <v>54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342</v>
      </c>
      <c r="B27" s="15" t="s">
        <v>268</v>
      </c>
      <c r="C27" s="16">
        <v>227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343</v>
      </c>
      <c r="B28" s="15" t="s">
        <v>563</v>
      </c>
      <c r="C28" s="16">
        <v>53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344</v>
      </c>
      <c r="B29" s="15" t="s">
        <v>570</v>
      </c>
      <c r="C29" s="16">
        <v>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345</v>
      </c>
      <c r="B30" s="15" t="s">
        <v>566</v>
      </c>
      <c r="C30" s="16">
        <v>41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347</v>
      </c>
      <c r="B31" s="15" t="s">
        <v>530</v>
      </c>
      <c r="C31" s="16">
        <v>42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348</v>
      </c>
      <c r="B32" s="15" t="s">
        <v>255</v>
      </c>
      <c r="C32" s="16">
        <v>46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349</v>
      </c>
      <c r="B33" s="15" t="s">
        <v>544</v>
      </c>
      <c r="C33" s="16">
        <v>119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350</v>
      </c>
      <c r="B34" s="15" t="s">
        <v>256</v>
      </c>
      <c r="C34" s="16">
        <v>29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352</v>
      </c>
      <c r="B35" s="15" t="s">
        <v>783</v>
      </c>
      <c r="C35" s="16">
        <v>5.6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354</v>
      </c>
      <c r="B36" s="15" t="s">
        <v>784</v>
      </c>
      <c r="C36" s="16">
        <v>4.3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355</v>
      </c>
      <c r="B37" s="15" t="s">
        <v>785</v>
      </c>
      <c r="C37" s="16">
        <v>6.8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357</v>
      </c>
      <c r="B38" s="15" t="s">
        <v>786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358</v>
      </c>
      <c r="B39" s="15" t="s">
        <v>787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359</v>
      </c>
      <c r="B40" s="15" t="s">
        <v>296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361</v>
      </c>
      <c r="B41" s="15" t="s">
        <v>271</v>
      </c>
      <c r="C41" s="16">
        <v>95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363</v>
      </c>
      <c r="B42" s="15" t="s">
        <v>625</v>
      </c>
      <c r="C42" s="16">
        <v>6.9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365</v>
      </c>
      <c r="B43" s="15" t="s">
        <v>788</v>
      </c>
      <c r="C43" s="16">
        <v>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366</v>
      </c>
      <c r="B44" s="15" t="s">
        <v>432</v>
      </c>
      <c r="C44" s="16">
        <v>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367</v>
      </c>
      <c r="B45" s="15" t="s">
        <v>789</v>
      </c>
      <c r="C45" s="16">
        <v>4.5999999999999996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369</v>
      </c>
      <c r="B46" s="15" t="s">
        <v>588</v>
      </c>
      <c r="C46" s="16">
        <v>38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370</v>
      </c>
      <c r="B47" s="15" t="s">
        <v>790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371</v>
      </c>
      <c r="B48" s="15" t="s">
        <v>508</v>
      </c>
      <c r="C48" s="16">
        <v>31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372</v>
      </c>
      <c r="B49" s="15" t="s">
        <v>686</v>
      </c>
      <c r="C49" s="16">
        <v>39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373</v>
      </c>
      <c r="B50" s="15" t="s">
        <v>247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374</v>
      </c>
      <c r="B51" s="15" t="s">
        <v>791</v>
      </c>
      <c r="C51" s="16">
        <v>27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376</v>
      </c>
      <c r="B52" s="15" t="s">
        <v>264</v>
      </c>
      <c r="C52" s="16">
        <v>41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377</v>
      </c>
      <c r="B53" s="15" t="s">
        <v>548</v>
      </c>
      <c r="C53" s="16">
        <v>65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379</v>
      </c>
      <c r="B54" s="15" t="s">
        <v>782</v>
      </c>
      <c r="C54" s="16">
        <v>30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380</v>
      </c>
      <c r="B55" s="15" t="s">
        <v>294</v>
      </c>
      <c r="C55" s="16">
        <v>27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382</v>
      </c>
      <c r="B56" s="15" t="s">
        <v>485</v>
      </c>
      <c r="C56" s="16">
        <v>217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383</v>
      </c>
      <c r="B57" s="15" t="s">
        <v>340</v>
      </c>
      <c r="C57" s="16">
        <v>588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384</v>
      </c>
      <c r="B58" s="15" t="s">
        <v>792</v>
      </c>
      <c r="C58" s="16">
        <v>9.5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385</v>
      </c>
      <c r="B59" s="15" t="s">
        <v>567</v>
      </c>
      <c r="C59" s="16">
        <v>233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386</v>
      </c>
      <c r="B60" s="15" t="s">
        <v>600</v>
      </c>
      <c r="C60" s="16">
        <v>13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387</v>
      </c>
      <c r="B61" s="15" t="s">
        <v>537</v>
      </c>
      <c r="C61" s="16">
        <v>28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793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390</v>
      </c>
      <c r="B63" s="15" t="s">
        <v>794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392</v>
      </c>
      <c r="B64" s="15" t="s">
        <v>569</v>
      </c>
      <c r="C64" s="16">
        <v>44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795</v>
      </c>
      <c r="C65" s="16">
        <v>20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395</v>
      </c>
      <c r="B66" s="15" t="s">
        <v>503</v>
      </c>
      <c r="C66" s="16">
        <v>122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388</v>
      </c>
      <c r="C67" s="16">
        <v>476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397</v>
      </c>
      <c r="B68" s="15" t="s">
        <v>738</v>
      </c>
      <c r="C68" s="16">
        <v>13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398</v>
      </c>
      <c r="B69" s="15" t="s">
        <v>796</v>
      </c>
      <c r="C69" s="16">
        <v>15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797</v>
      </c>
      <c r="C70" s="16">
        <v>40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401</v>
      </c>
      <c r="B71" s="15" t="s">
        <v>485</v>
      </c>
      <c r="C71" s="16">
        <v>217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402</v>
      </c>
      <c r="B72" s="15" t="s">
        <v>346</v>
      </c>
      <c r="C72" s="16">
        <v>833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403</v>
      </c>
      <c r="B73" s="15" t="s">
        <v>541</v>
      </c>
      <c r="C73" s="16">
        <v>83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404</v>
      </c>
      <c r="B74" s="15" t="s">
        <v>391</v>
      </c>
      <c r="C74" s="16">
        <v>250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405</v>
      </c>
      <c r="B75" s="15" t="s">
        <v>798</v>
      </c>
      <c r="C75" s="16">
        <v>6.9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406</v>
      </c>
      <c r="B76" s="15" t="s">
        <v>263</v>
      </c>
      <c r="C76" s="16">
        <v>55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408</v>
      </c>
      <c r="B77" s="15" t="s">
        <v>799</v>
      </c>
      <c r="C77" s="16">
        <v>18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410</v>
      </c>
      <c r="B78" s="15" t="s">
        <v>760</v>
      </c>
      <c r="C78" s="16">
        <v>22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412</v>
      </c>
      <c r="B79" s="15" t="s">
        <v>800</v>
      </c>
      <c r="C79" s="16">
        <v>8.6999999999999993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413</v>
      </c>
      <c r="B80" s="15" t="s">
        <v>713</v>
      </c>
      <c r="C80" s="16">
        <v>20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414</v>
      </c>
      <c r="B81" s="15" t="s">
        <v>801</v>
      </c>
      <c r="C81" s="16">
        <v>6.1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415</v>
      </c>
      <c r="B82" s="15" t="s">
        <v>802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416</v>
      </c>
      <c r="B83" s="15" t="s">
        <v>557</v>
      </c>
      <c r="C83" s="16">
        <v>9.6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417</v>
      </c>
      <c r="B84" s="15" t="s">
        <v>803</v>
      </c>
      <c r="C84" s="16">
        <v>5.8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418</v>
      </c>
      <c r="B85" s="15" t="s">
        <v>804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419</v>
      </c>
      <c r="B86" s="15" t="s">
        <v>805</v>
      </c>
      <c r="C86" s="16">
        <v>8.8000000000000007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421</v>
      </c>
      <c r="B87" s="15" t="s">
        <v>643</v>
      </c>
      <c r="C87" s="16">
        <v>21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423</v>
      </c>
      <c r="B88" s="15" t="s">
        <v>575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425</v>
      </c>
      <c r="B89" s="15" t="s">
        <v>806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580</v>
      </c>
      <c r="C90" s="16">
        <v>46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428</v>
      </c>
      <c r="B91" s="15" t="s">
        <v>807</v>
      </c>
      <c r="C91" s="16">
        <v>6.6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430</v>
      </c>
      <c r="B92" s="15" t="s">
        <v>356</v>
      </c>
      <c r="C92" s="16">
        <v>64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431</v>
      </c>
      <c r="B93" s="15" t="s">
        <v>808</v>
      </c>
      <c r="C93" s="16">
        <v>4.4000000000000004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433</v>
      </c>
      <c r="B94" s="15" t="s">
        <v>602</v>
      </c>
      <c r="C94" s="16">
        <v>133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434</v>
      </c>
      <c r="B95" s="15" t="s">
        <v>809</v>
      </c>
      <c r="C95" s="16">
        <v>435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435</v>
      </c>
      <c r="B96" s="15" t="s">
        <v>810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436</v>
      </c>
      <c r="B97" s="15" t="s">
        <v>327</v>
      </c>
      <c r="C97" s="16">
        <v>714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437</v>
      </c>
      <c r="B98" s="15" t="s">
        <v>543</v>
      </c>
      <c r="C98" s="16">
        <v>110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438</v>
      </c>
      <c r="B99" s="15" t="s">
        <v>658</v>
      </c>
      <c r="C99" s="16">
        <v>7.2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439</v>
      </c>
      <c r="B100" s="15" t="s">
        <v>731</v>
      </c>
      <c r="C100" s="16">
        <v>103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440</v>
      </c>
      <c r="B101" s="15" t="s">
        <v>811</v>
      </c>
      <c r="C101" s="16">
        <v>5.3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441</v>
      </c>
      <c r="B102" s="15" t="s">
        <v>812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442</v>
      </c>
      <c r="B103" s="15" t="s">
        <v>813</v>
      </c>
      <c r="C103" s="16">
        <v>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814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815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351</v>
      </c>
      <c r="C106" s="16">
        <v>526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544</v>
      </c>
      <c r="C107" s="16">
        <v>119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816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449</v>
      </c>
      <c r="B109" s="15" t="s">
        <v>605</v>
      </c>
      <c r="C109" s="16">
        <v>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450</v>
      </c>
      <c r="B110" s="15" t="s">
        <v>817</v>
      </c>
      <c r="C110" s="16">
        <v>10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451</v>
      </c>
      <c r="B111" s="15" t="s">
        <v>818</v>
      </c>
      <c r="C111" s="16">
        <v>12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452</v>
      </c>
      <c r="B112" s="15" t="s">
        <v>819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820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731</v>
      </c>
      <c r="C114" s="16">
        <v>103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622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254</v>
      </c>
      <c r="C116" s="16">
        <v>156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459</v>
      </c>
      <c r="B117" s="15" t="s">
        <v>620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460</v>
      </c>
      <c r="B118" s="15" t="s">
        <v>737</v>
      </c>
      <c r="C118" s="16">
        <v>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462</v>
      </c>
      <c r="B119" s="15" t="s">
        <v>461</v>
      </c>
      <c r="C119" s="16">
        <v>196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463</v>
      </c>
      <c r="B120" s="15" t="s">
        <v>660</v>
      </c>
      <c r="C120" s="16">
        <v>7.6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464</v>
      </c>
      <c r="B121" s="15" t="s">
        <v>821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822</v>
      </c>
      <c r="C122" s="16">
        <v>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282</v>
      </c>
      <c r="C123" s="16">
        <v>92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631</v>
      </c>
      <c r="C124" s="16">
        <v>57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469</v>
      </c>
      <c r="B125" s="15" t="s">
        <v>823</v>
      </c>
      <c r="C125" s="16">
        <v>5.5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470</v>
      </c>
      <c r="B126" s="15" t="s">
        <v>577</v>
      </c>
      <c r="C126" s="16">
        <v>12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471</v>
      </c>
      <c r="B127" s="15" t="s">
        <v>293</v>
      </c>
      <c r="C127" s="16">
        <v>8.1999999999999993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472</v>
      </c>
      <c r="B128" s="15" t="s">
        <v>288</v>
      </c>
      <c r="C128" s="16">
        <v>18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473</v>
      </c>
      <c r="B129" s="15" t="s">
        <v>552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475</v>
      </c>
      <c r="B130" s="15" t="s">
        <v>265</v>
      </c>
      <c r="C130" s="16">
        <v>286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476</v>
      </c>
      <c r="B131" s="15" t="s">
        <v>824</v>
      </c>
      <c r="C131" s="16">
        <v>37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477</v>
      </c>
      <c r="B132" s="15" t="s">
        <v>517</v>
      </c>
      <c r="C132" s="16">
        <v>189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478</v>
      </c>
      <c r="B133" s="15" t="s">
        <v>277</v>
      </c>
      <c r="C133" s="16">
        <v>667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479</v>
      </c>
      <c r="B134" s="15" t="s">
        <v>520</v>
      </c>
      <c r="C134" s="16">
        <v>127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480</v>
      </c>
      <c r="B135" s="15" t="s">
        <v>825</v>
      </c>
      <c r="C135" s="16">
        <v>4.8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482</v>
      </c>
      <c r="B136" s="15" t="s">
        <v>312</v>
      </c>
      <c r="C136" s="16">
        <v>169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483</v>
      </c>
      <c r="B137" s="15" t="s">
        <v>826</v>
      </c>
      <c r="C137" s="16">
        <v>14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484</v>
      </c>
      <c r="B138" s="15" t="s">
        <v>796</v>
      </c>
      <c r="C138" s="16">
        <v>15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486</v>
      </c>
      <c r="B139" s="15" t="s">
        <v>251</v>
      </c>
      <c r="C139" s="16">
        <v>263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487</v>
      </c>
      <c r="B140" s="15" t="s">
        <v>335</v>
      </c>
      <c r="C140" s="16">
        <v>3333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488</v>
      </c>
      <c r="B141" s="15" t="s">
        <v>257</v>
      </c>
      <c r="C141" s="16">
        <v>78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489</v>
      </c>
      <c r="B142" s="15" t="s">
        <v>809</v>
      </c>
      <c r="C142" s="16">
        <v>435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490</v>
      </c>
      <c r="B143" s="15" t="s">
        <v>827</v>
      </c>
      <c r="C143" s="16">
        <v>13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491</v>
      </c>
      <c r="B144" s="15" t="s">
        <v>250</v>
      </c>
      <c r="C144" s="16">
        <v>179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492</v>
      </c>
      <c r="B145" s="15" t="s">
        <v>429</v>
      </c>
      <c r="C145" s="16">
        <v>59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494</v>
      </c>
      <c r="B146" s="15" t="s">
        <v>584</v>
      </c>
      <c r="C146" s="16">
        <v>12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495</v>
      </c>
      <c r="B147" s="15" t="s">
        <v>828</v>
      </c>
      <c r="C147" s="16">
        <v>12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496</v>
      </c>
      <c r="B148" s="15" t="s">
        <v>829</v>
      </c>
      <c r="C148" s="16">
        <v>8.1999999999999993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498</v>
      </c>
      <c r="B149" s="15" t="s">
        <v>564</v>
      </c>
      <c r="C149" s="16">
        <v>42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499</v>
      </c>
      <c r="B150" s="15" t="s">
        <v>252</v>
      </c>
      <c r="C150" s="16">
        <v>152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500</v>
      </c>
      <c r="B151" s="15" t="s">
        <v>591</v>
      </c>
      <c r="C151" s="16">
        <v>32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501</v>
      </c>
      <c r="B152" s="15" t="s">
        <v>289</v>
      </c>
      <c r="C152" s="16">
        <v>19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502</v>
      </c>
      <c r="B153" s="15" t="s">
        <v>830</v>
      </c>
      <c r="C153" s="16">
        <v>11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688</v>
      </c>
      <c r="B154" s="15" t="s">
        <v>333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504</v>
      </c>
      <c r="B155" s="15" t="s">
        <v>831</v>
      </c>
      <c r="C155" s="16">
        <v>9.4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506</v>
      </c>
      <c r="B156" s="15" t="s">
        <v>832</v>
      </c>
      <c r="C156" s="16">
        <v>4.0999999999999996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507</v>
      </c>
      <c r="B157" s="15" t="s">
        <v>333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523</v>
      </c>
      <c r="C2" s="16">
        <v>81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305</v>
      </c>
      <c r="B3" s="15" t="s">
        <v>833</v>
      </c>
      <c r="C3" s="16">
        <v>4.5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307</v>
      </c>
      <c r="B4" s="15" t="s">
        <v>834</v>
      </c>
      <c r="C4" s="16">
        <v>4.3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309</v>
      </c>
      <c r="B5" s="15" t="s">
        <v>835</v>
      </c>
      <c r="C5" s="16">
        <v>4.5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593</v>
      </c>
      <c r="C6" s="16">
        <v>4.5999999999999996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603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313</v>
      </c>
      <c r="B8" s="15" t="s">
        <v>641</v>
      </c>
      <c r="C8" s="16">
        <v>29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308</v>
      </c>
      <c r="C9" s="16">
        <v>91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316</v>
      </c>
      <c r="B10" s="15" t="s">
        <v>836</v>
      </c>
      <c r="C10" s="16">
        <v>9.9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318</v>
      </c>
      <c r="B11" s="15" t="s">
        <v>837</v>
      </c>
      <c r="C11" s="16">
        <v>19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320</v>
      </c>
      <c r="B12" s="15" t="s">
        <v>838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322</v>
      </c>
      <c r="B13" s="15" t="s">
        <v>839</v>
      </c>
      <c r="C13" s="16">
        <v>5.5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324</v>
      </c>
      <c r="B14" s="15" t="s">
        <v>356</v>
      </c>
      <c r="C14" s="16">
        <v>64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325</v>
      </c>
      <c r="B15" s="15" t="s">
        <v>840</v>
      </c>
      <c r="C15" s="16">
        <v>5.8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291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328</v>
      </c>
      <c r="B17" s="15" t="s">
        <v>539</v>
      </c>
      <c r="C17" s="16">
        <v>19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623</v>
      </c>
      <c r="C18" s="16">
        <v>8.8000000000000007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331</v>
      </c>
      <c r="B19" s="15" t="s">
        <v>308</v>
      </c>
      <c r="C19" s="16">
        <v>91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333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510</v>
      </c>
      <c r="C21" s="16">
        <v>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841</v>
      </c>
      <c r="C22" s="16">
        <v>38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842</v>
      </c>
      <c r="C23" s="16">
        <v>8.6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338</v>
      </c>
      <c r="B24" s="15" t="s">
        <v>598</v>
      </c>
      <c r="C24" s="16">
        <v>114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339</v>
      </c>
      <c r="B25" s="15" t="s">
        <v>636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341</v>
      </c>
      <c r="B26" s="15" t="s">
        <v>289</v>
      </c>
      <c r="C26" s="16">
        <v>19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342</v>
      </c>
      <c r="B27" s="15" t="s">
        <v>674</v>
      </c>
      <c r="C27" s="16">
        <v>66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343</v>
      </c>
      <c r="B28" s="15" t="s">
        <v>843</v>
      </c>
      <c r="C28" s="16">
        <v>19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344</v>
      </c>
      <c r="B29" s="15" t="s">
        <v>844</v>
      </c>
      <c r="C29" s="16">
        <v>6.1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345</v>
      </c>
      <c r="B30" s="15" t="s">
        <v>617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347</v>
      </c>
      <c r="B31" s="15" t="s">
        <v>845</v>
      </c>
      <c r="C31" s="16">
        <v>16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348</v>
      </c>
      <c r="B32" s="15" t="s">
        <v>639</v>
      </c>
      <c r="C32" s="16">
        <v>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349</v>
      </c>
      <c r="B33" s="15" t="s">
        <v>718</v>
      </c>
      <c r="C33" s="16">
        <v>37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350</v>
      </c>
      <c r="B34" s="15" t="s">
        <v>846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352</v>
      </c>
      <c r="B35" s="15" t="s">
        <v>847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354</v>
      </c>
      <c r="B36" s="15" t="s">
        <v>848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355</v>
      </c>
      <c r="B37" s="15" t="s">
        <v>849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357</v>
      </c>
      <c r="B38" s="15" t="s">
        <v>850</v>
      </c>
      <c r="C38" s="16">
        <v>1.9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358</v>
      </c>
      <c r="B39" s="15" t="s">
        <v>851</v>
      </c>
      <c r="C39" s="16">
        <v>7.7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359</v>
      </c>
      <c r="B40" s="15" t="s">
        <v>852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361</v>
      </c>
      <c r="B41" s="15" t="s">
        <v>432</v>
      </c>
      <c r="C41" s="16">
        <v>32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363</v>
      </c>
      <c r="B42" s="15" t="s">
        <v>853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365</v>
      </c>
      <c r="B43" s="15" t="s">
        <v>854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366</v>
      </c>
      <c r="B44" s="15" t="s">
        <v>855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367</v>
      </c>
      <c r="B45" s="15" t="s">
        <v>856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369</v>
      </c>
      <c r="B46" s="15" t="s">
        <v>857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370</v>
      </c>
      <c r="B47" s="15" t="s">
        <v>858</v>
      </c>
      <c r="C47" s="16">
        <v>6.7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371</v>
      </c>
      <c r="B48" s="15" t="s">
        <v>290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372</v>
      </c>
      <c r="B49" s="15" t="s">
        <v>859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373</v>
      </c>
      <c r="B50" s="15" t="s">
        <v>362</v>
      </c>
      <c r="C50" s="16">
        <v>2500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374</v>
      </c>
      <c r="B51" s="15" t="s">
        <v>860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376</v>
      </c>
      <c r="B52" s="15" t="s">
        <v>861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377</v>
      </c>
      <c r="B53" s="15" t="s">
        <v>527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379</v>
      </c>
      <c r="B54" s="15" t="s">
        <v>862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380</v>
      </c>
      <c r="B55" s="15" t="s">
        <v>608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382</v>
      </c>
      <c r="B56" s="15" t="s">
        <v>706</v>
      </c>
      <c r="C56" s="16">
        <v>63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383</v>
      </c>
      <c r="B57" s="15" t="s">
        <v>273</v>
      </c>
      <c r="C57" s="16">
        <v>164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384</v>
      </c>
      <c r="B58" s="15" t="s">
        <v>616</v>
      </c>
      <c r="C58" s="16">
        <v>4.7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385</v>
      </c>
      <c r="B59" s="15" t="s">
        <v>295</v>
      </c>
      <c r="C59" s="16">
        <v>64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386</v>
      </c>
      <c r="B60" s="15" t="s">
        <v>863</v>
      </c>
      <c r="C60" s="16">
        <v>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387</v>
      </c>
      <c r="B61" s="15" t="s">
        <v>864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865</v>
      </c>
      <c r="C62" s="16">
        <v>1.89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390</v>
      </c>
      <c r="B63" s="15" t="s">
        <v>866</v>
      </c>
      <c r="C63" s="16">
        <v>7.4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392</v>
      </c>
      <c r="B64" s="15" t="s">
        <v>665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867</v>
      </c>
      <c r="C65" s="16">
        <v>8.6999999999999993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395</v>
      </c>
      <c r="B66" s="15" t="s">
        <v>538</v>
      </c>
      <c r="C66" s="16">
        <v>38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457</v>
      </c>
      <c r="C67" s="16">
        <v>132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397</v>
      </c>
      <c r="B68" s="15" t="s">
        <v>868</v>
      </c>
      <c r="C68" s="16">
        <v>6.3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398</v>
      </c>
      <c r="B69" s="15" t="s">
        <v>869</v>
      </c>
      <c r="C69" s="16">
        <v>6.9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870</v>
      </c>
      <c r="C70" s="16">
        <v>15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401</v>
      </c>
      <c r="B71" s="15" t="s">
        <v>706</v>
      </c>
      <c r="C71" s="16">
        <v>63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402</v>
      </c>
      <c r="B72" s="15" t="s">
        <v>571</v>
      </c>
      <c r="C72" s="16">
        <v>204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403</v>
      </c>
      <c r="B73" s="15" t="s">
        <v>283</v>
      </c>
      <c r="C73" s="16">
        <v>28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404</v>
      </c>
      <c r="B74" s="15" t="s">
        <v>532</v>
      </c>
      <c r="C74" s="16">
        <v>76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405</v>
      </c>
      <c r="B75" s="15" t="s">
        <v>871</v>
      </c>
      <c r="C75" s="16">
        <v>3.7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406</v>
      </c>
      <c r="B76" s="15" t="s">
        <v>872</v>
      </c>
      <c r="C76" s="16">
        <v>20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408</v>
      </c>
      <c r="B77" s="15" t="s">
        <v>873</v>
      </c>
      <c r="C77" s="16">
        <v>8.1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410</v>
      </c>
      <c r="B78" s="15" t="s">
        <v>874</v>
      </c>
      <c r="C78" s="16">
        <v>9.1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412</v>
      </c>
      <c r="B79" s="15" t="s">
        <v>875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413</v>
      </c>
      <c r="B80" s="15" t="s">
        <v>573</v>
      </c>
      <c r="C80" s="16">
        <v>8.8000000000000007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414</v>
      </c>
      <c r="B81" s="15" t="s">
        <v>876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415</v>
      </c>
      <c r="B82" s="15" t="s">
        <v>877</v>
      </c>
      <c r="C82" s="16">
        <v>6.5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416</v>
      </c>
      <c r="B83" s="15" t="s">
        <v>878</v>
      </c>
      <c r="C83" s="16">
        <v>4.7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417</v>
      </c>
      <c r="B84" s="15" t="s">
        <v>879</v>
      </c>
      <c r="C84" s="16">
        <v>3.2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418</v>
      </c>
      <c r="B85" s="15" t="s">
        <v>880</v>
      </c>
      <c r="C85" s="16">
        <v>5.8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419</v>
      </c>
      <c r="B86" s="15" t="s">
        <v>881</v>
      </c>
      <c r="C86" s="16">
        <v>4.5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421</v>
      </c>
      <c r="B87" s="15" t="s">
        <v>882</v>
      </c>
      <c r="C87" s="16">
        <v>8.9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423</v>
      </c>
      <c r="B88" s="15" t="s">
        <v>883</v>
      </c>
      <c r="C88" s="16">
        <v>6.5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425</v>
      </c>
      <c r="B89" s="15" t="s">
        <v>884</v>
      </c>
      <c r="C89" s="16">
        <v>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885</v>
      </c>
      <c r="C90" s="16">
        <v>18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428</v>
      </c>
      <c r="B91" s="15" t="s">
        <v>886</v>
      </c>
      <c r="C91" s="16">
        <v>3.5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430</v>
      </c>
      <c r="B92" s="15" t="s">
        <v>887</v>
      </c>
      <c r="C92" s="16">
        <v>22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431</v>
      </c>
      <c r="B93" s="15" t="s">
        <v>626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433</v>
      </c>
      <c r="B94" s="15" t="s">
        <v>888</v>
      </c>
      <c r="C94" s="16">
        <v>43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434</v>
      </c>
      <c r="B95" s="15" t="s">
        <v>272</v>
      </c>
      <c r="C95" s="16">
        <v>116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435</v>
      </c>
      <c r="B96" s="15" t="s">
        <v>889</v>
      </c>
      <c r="C96" s="16">
        <v>6.3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436</v>
      </c>
      <c r="B97" s="15" t="s">
        <v>517</v>
      </c>
      <c r="C97" s="16">
        <v>189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437</v>
      </c>
      <c r="B98" s="15" t="s">
        <v>890</v>
      </c>
      <c r="C98" s="16">
        <v>35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438</v>
      </c>
      <c r="B99" s="15" t="s">
        <v>891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439</v>
      </c>
      <c r="B100" s="15" t="s">
        <v>266</v>
      </c>
      <c r="C100" s="16">
        <v>34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440</v>
      </c>
      <c r="B101" s="15" t="s">
        <v>892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441</v>
      </c>
      <c r="B102" s="15" t="s">
        <v>565</v>
      </c>
      <c r="C102" s="16">
        <v>5.6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442</v>
      </c>
      <c r="B103" s="15" t="s">
        <v>893</v>
      </c>
      <c r="C103" s="16">
        <v>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656</v>
      </c>
      <c r="C104" s="16">
        <v>5.8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894</v>
      </c>
      <c r="C105" s="16">
        <v>5.4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703</v>
      </c>
      <c r="C106" s="16">
        <v>128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718</v>
      </c>
      <c r="C107" s="16">
        <v>37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895</v>
      </c>
      <c r="C108" s="16">
        <v>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449</v>
      </c>
      <c r="B109" s="15" t="s">
        <v>896</v>
      </c>
      <c r="C109" s="16">
        <v>4.5999999999999996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450</v>
      </c>
      <c r="B110" s="15" t="s">
        <v>897</v>
      </c>
      <c r="C110" s="16">
        <v>5.0999999999999996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451</v>
      </c>
      <c r="B111" s="15" t="s">
        <v>898</v>
      </c>
      <c r="C111" s="16">
        <v>5.5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452</v>
      </c>
      <c r="B112" s="15" t="s">
        <v>899</v>
      </c>
      <c r="C112" s="16">
        <v>7.4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900</v>
      </c>
      <c r="C113" s="16">
        <v>5.7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368</v>
      </c>
      <c r="C114" s="16">
        <v>34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648</v>
      </c>
      <c r="C115" s="16">
        <v>5.2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553</v>
      </c>
      <c r="C116" s="16">
        <v>51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459</v>
      </c>
      <c r="B117" s="15" t="s">
        <v>901</v>
      </c>
      <c r="C117" s="16">
        <v>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460</v>
      </c>
      <c r="B118" s="15" t="s">
        <v>902</v>
      </c>
      <c r="C118" s="16">
        <v>6.3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462</v>
      </c>
      <c r="B119" s="15" t="s">
        <v>903</v>
      </c>
      <c r="C119" s="16">
        <v>60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463</v>
      </c>
      <c r="B120" s="15" t="s">
        <v>904</v>
      </c>
      <c r="C120" s="16">
        <v>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464</v>
      </c>
      <c r="B121" s="15" t="s">
        <v>905</v>
      </c>
      <c r="C121" s="16">
        <v>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906</v>
      </c>
      <c r="C122" s="16">
        <v>2.9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907</v>
      </c>
      <c r="C123" s="16">
        <v>30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908</v>
      </c>
      <c r="C124" s="16">
        <v>20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469</v>
      </c>
      <c r="B125" s="15" t="s">
        <v>909</v>
      </c>
      <c r="C125" s="16">
        <v>3.1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470</v>
      </c>
      <c r="B126" s="15" t="s">
        <v>910</v>
      </c>
      <c r="C126" s="16">
        <v>5.9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471</v>
      </c>
      <c r="B127" s="15" t="s">
        <v>911</v>
      </c>
      <c r="C127" s="16">
        <v>4.2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472</v>
      </c>
      <c r="B128" s="15" t="s">
        <v>912</v>
      </c>
      <c r="C128" s="16">
        <v>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473</v>
      </c>
      <c r="B129" s="15" t="s">
        <v>913</v>
      </c>
      <c r="C129" s="16">
        <v>6.2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475</v>
      </c>
      <c r="B130" s="15" t="s">
        <v>721</v>
      </c>
      <c r="C130" s="16">
        <v>77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476</v>
      </c>
      <c r="B131" s="15" t="s">
        <v>914</v>
      </c>
      <c r="C131" s="16">
        <v>15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477</v>
      </c>
      <c r="B132" s="15" t="s">
        <v>915</v>
      </c>
      <c r="C132" s="16">
        <v>58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478</v>
      </c>
      <c r="B133" s="15" t="s">
        <v>312</v>
      </c>
      <c r="C133" s="16">
        <v>169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479</v>
      </c>
      <c r="B134" s="15" t="s">
        <v>615</v>
      </c>
      <c r="C134" s="16">
        <v>41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480</v>
      </c>
      <c r="B135" s="15" t="s">
        <v>916</v>
      </c>
      <c r="C135" s="16">
        <v>2.8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482</v>
      </c>
      <c r="B136" s="15" t="s">
        <v>747</v>
      </c>
      <c r="C136" s="16">
        <v>49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483</v>
      </c>
      <c r="B137" s="15" t="s">
        <v>917</v>
      </c>
      <c r="C137" s="16">
        <v>6.3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484</v>
      </c>
      <c r="B138" s="15" t="s">
        <v>918</v>
      </c>
      <c r="C138" s="16">
        <v>7.1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486</v>
      </c>
      <c r="B139" s="15" t="s">
        <v>286</v>
      </c>
      <c r="C139" s="16">
        <v>78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487</v>
      </c>
      <c r="B140" s="15" t="s">
        <v>327</v>
      </c>
      <c r="C140" s="16">
        <v>714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488</v>
      </c>
      <c r="B141" s="15" t="s">
        <v>919</v>
      </c>
      <c r="C141" s="16">
        <v>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489</v>
      </c>
      <c r="B142" s="15" t="s">
        <v>269</v>
      </c>
      <c r="C142" s="16">
        <v>120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490</v>
      </c>
      <c r="B143" s="15" t="s">
        <v>920</v>
      </c>
      <c r="C143" s="16">
        <v>5.9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491</v>
      </c>
      <c r="B144" s="15" t="s">
        <v>722</v>
      </c>
      <c r="C144" s="16">
        <v>54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492</v>
      </c>
      <c r="B145" s="15" t="s">
        <v>558</v>
      </c>
      <c r="C145" s="16">
        <v>21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494</v>
      </c>
      <c r="B146" s="15" t="s">
        <v>921</v>
      </c>
      <c r="C146" s="16">
        <v>5.6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495</v>
      </c>
      <c r="B147" s="15" t="s">
        <v>922</v>
      </c>
      <c r="C147" s="16">
        <v>5.6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496</v>
      </c>
      <c r="B148" s="15" t="s">
        <v>923</v>
      </c>
      <c r="C148" s="16">
        <v>4.2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498</v>
      </c>
      <c r="B149" s="15" t="s">
        <v>924</v>
      </c>
      <c r="C149" s="16">
        <v>16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499</v>
      </c>
      <c r="B150" s="15" t="s">
        <v>925</v>
      </c>
      <c r="C150" s="16">
        <v>47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500</v>
      </c>
      <c r="B151" s="15" t="s">
        <v>926</v>
      </c>
      <c r="C151" s="16">
        <v>13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501</v>
      </c>
      <c r="B152" s="15" t="s">
        <v>927</v>
      </c>
      <c r="C152" s="16">
        <v>8.4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502</v>
      </c>
      <c r="B153" s="15" t="s">
        <v>648</v>
      </c>
      <c r="C153" s="16">
        <v>5.2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688</v>
      </c>
      <c r="B154" s="15" t="s">
        <v>333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504</v>
      </c>
      <c r="B155" s="15" t="s">
        <v>928</v>
      </c>
      <c r="C155" s="16">
        <v>4.5999999999999996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506</v>
      </c>
      <c r="B156" s="15" t="s">
        <v>929</v>
      </c>
      <c r="C156" s="16">
        <v>2.5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507</v>
      </c>
      <c r="B157" s="15" t="s">
        <v>333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930</v>
      </c>
      <c r="C2" s="16">
        <v>38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305</v>
      </c>
      <c r="B3" s="15" t="s">
        <v>931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307</v>
      </c>
      <c r="B4" s="15" t="s">
        <v>932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309</v>
      </c>
      <c r="B5" s="15" t="s">
        <v>933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934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935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313</v>
      </c>
      <c r="B8" s="15" t="s">
        <v>936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753</v>
      </c>
      <c r="C9" s="16">
        <v>43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316</v>
      </c>
      <c r="B10" s="15" t="s">
        <v>937</v>
      </c>
      <c r="C10" s="16">
        <v>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318</v>
      </c>
      <c r="B11" s="15" t="s">
        <v>583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320</v>
      </c>
      <c r="B12" s="15" t="s">
        <v>938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322</v>
      </c>
      <c r="B13" s="15" t="s">
        <v>939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324</v>
      </c>
      <c r="B14" s="15" t="s">
        <v>613</v>
      </c>
      <c r="C14" s="16">
        <v>30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325</v>
      </c>
      <c r="B15" s="15" t="s">
        <v>637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899</v>
      </c>
      <c r="C16" s="16">
        <v>7.4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328</v>
      </c>
      <c r="B17" s="15" t="s">
        <v>581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940</v>
      </c>
      <c r="C18" s="16">
        <v>5.4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331</v>
      </c>
      <c r="B19" s="15" t="s">
        <v>797</v>
      </c>
      <c r="C19" s="16">
        <v>40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333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941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942</v>
      </c>
      <c r="C22" s="16">
        <v>19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943</v>
      </c>
      <c r="C23" s="16">
        <v>5.3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338</v>
      </c>
      <c r="B24" s="15" t="s">
        <v>554</v>
      </c>
      <c r="C24" s="16">
        <v>51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339</v>
      </c>
      <c r="B25" s="15" t="s">
        <v>944</v>
      </c>
      <c r="C25" s="16">
        <v>6.9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341</v>
      </c>
      <c r="B26" s="15" t="s">
        <v>945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342</v>
      </c>
      <c r="B27" s="15" t="s">
        <v>690</v>
      </c>
      <c r="C27" s="16">
        <v>31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343</v>
      </c>
      <c r="B28" s="15" t="s">
        <v>946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344</v>
      </c>
      <c r="B29" s="15" t="s">
        <v>947</v>
      </c>
      <c r="C29" s="16">
        <v>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345</v>
      </c>
      <c r="B30" s="15" t="s">
        <v>948</v>
      </c>
      <c r="C30" s="16">
        <v>8.6999999999999993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347</v>
      </c>
      <c r="B31" s="15" t="s">
        <v>949</v>
      </c>
      <c r="C31" s="16">
        <v>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348</v>
      </c>
      <c r="B32" s="15" t="s">
        <v>950</v>
      </c>
      <c r="C32" s="16">
        <v>9.6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349</v>
      </c>
      <c r="B33" s="15" t="s">
        <v>773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350</v>
      </c>
      <c r="B34" s="15" t="s">
        <v>951</v>
      </c>
      <c r="C34" s="16">
        <v>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352</v>
      </c>
      <c r="B35" s="15" t="s">
        <v>952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354</v>
      </c>
      <c r="B36" s="15" t="s">
        <v>953</v>
      </c>
      <c r="C36" s="16">
        <v>1.96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355</v>
      </c>
      <c r="B37" s="15" t="s">
        <v>954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357</v>
      </c>
      <c r="B38" s="15" t="s">
        <v>955</v>
      </c>
      <c r="C38" s="16">
        <v>1.55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358</v>
      </c>
      <c r="B39" s="15" t="s">
        <v>956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359</v>
      </c>
      <c r="B40" s="15" t="s">
        <v>957</v>
      </c>
      <c r="C40" s="16">
        <v>1.87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361</v>
      </c>
      <c r="B41" s="15" t="s">
        <v>819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363</v>
      </c>
      <c r="B42" s="15" t="s">
        <v>958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365</v>
      </c>
      <c r="B43" s="15" t="s">
        <v>959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366</v>
      </c>
      <c r="B44" s="15" t="s">
        <v>960</v>
      </c>
      <c r="C44" s="16">
        <v>7.5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367</v>
      </c>
      <c r="B45" s="15" t="s">
        <v>961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369</v>
      </c>
      <c r="B46" s="15" t="s">
        <v>590</v>
      </c>
      <c r="C46" s="16">
        <v>8.3000000000000007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370</v>
      </c>
      <c r="B47" s="15" t="s">
        <v>911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371</v>
      </c>
      <c r="B48" s="15" t="s">
        <v>962</v>
      </c>
      <c r="C48" s="16">
        <v>7.1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372</v>
      </c>
      <c r="B49" s="15" t="s">
        <v>963</v>
      </c>
      <c r="C49" s="16">
        <v>8.6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373</v>
      </c>
      <c r="B50" s="15" t="s">
        <v>393</v>
      </c>
      <c r="C50" s="16">
        <v>769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374</v>
      </c>
      <c r="B51" s="15" t="s">
        <v>964</v>
      </c>
      <c r="C51" s="16">
        <v>6.6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376</v>
      </c>
      <c r="B52" s="15" t="s">
        <v>597</v>
      </c>
      <c r="C52" s="16">
        <v>8.6999999999999993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377</v>
      </c>
      <c r="B53" s="15" t="s">
        <v>804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379</v>
      </c>
      <c r="B54" s="15" t="s">
        <v>965</v>
      </c>
      <c r="C54" s="16">
        <v>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380</v>
      </c>
      <c r="B55" s="15" t="s">
        <v>301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382</v>
      </c>
      <c r="B56" s="15" t="s">
        <v>966</v>
      </c>
      <c r="C56" s="16">
        <v>31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383</v>
      </c>
      <c r="B57" s="15" t="s">
        <v>259</v>
      </c>
      <c r="C57" s="16">
        <v>69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384</v>
      </c>
      <c r="B58" s="15" t="s">
        <v>967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385</v>
      </c>
      <c r="B59" s="15" t="s">
        <v>968</v>
      </c>
      <c r="C59" s="16">
        <v>30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386</v>
      </c>
      <c r="B60" s="15" t="s">
        <v>969</v>
      </c>
      <c r="C60" s="16">
        <v>3.9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387</v>
      </c>
      <c r="B61" s="15" t="s">
        <v>629</v>
      </c>
      <c r="C61" s="16">
        <v>6.6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970</v>
      </c>
      <c r="C62" s="16">
        <v>1.54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390</v>
      </c>
      <c r="B63" s="15" t="s">
        <v>971</v>
      </c>
      <c r="C63" s="16">
        <v>4.5999999999999996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392</v>
      </c>
      <c r="B64" s="15" t="s">
        <v>972</v>
      </c>
      <c r="C64" s="16">
        <v>9.3000000000000007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973</v>
      </c>
      <c r="C65" s="16">
        <v>5.3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395</v>
      </c>
      <c r="B66" s="15" t="s">
        <v>592</v>
      </c>
      <c r="C66" s="16">
        <v>19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525</v>
      </c>
      <c r="C67" s="16">
        <v>56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397</v>
      </c>
      <c r="B68" s="15" t="s">
        <v>974</v>
      </c>
      <c r="C68" s="16">
        <v>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398</v>
      </c>
      <c r="B69" s="15" t="s">
        <v>975</v>
      </c>
      <c r="C69" s="16">
        <v>4.4000000000000004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976</v>
      </c>
      <c r="C70" s="16">
        <v>8.6999999999999993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401</v>
      </c>
      <c r="B71" s="15" t="s">
        <v>977</v>
      </c>
      <c r="C71" s="16">
        <v>30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402</v>
      </c>
      <c r="B72" s="15" t="s">
        <v>541</v>
      </c>
      <c r="C72" s="16">
        <v>83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403</v>
      </c>
      <c r="B73" s="15" t="s">
        <v>978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404</v>
      </c>
      <c r="B74" s="15" t="s">
        <v>634</v>
      </c>
      <c r="C74" s="16">
        <v>36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405</v>
      </c>
      <c r="B75" s="15" t="s">
        <v>979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406</v>
      </c>
      <c r="B76" s="15" t="s">
        <v>980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408</v>
      </c>
      <c r="B77" s="15" t="s">
        <v>981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410</v>
      </c>
      <c r="B78" s="15" t="s">
        <v>982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412</v>
      </c>
      <c r="B79" s="15" t="s">
        <v>595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413</v>
      </c>
      <c r="B80" s="15" t="s">
        <v>983</v>
      </c>
      <c r="C80" s="16">
        <v>5.4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414</v>
      </c>
      <c r="B81" s="15" t="s">
        <v>984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415</v>
      </c>
      <c r="B82" s="15" t="s">
        <v>985</v>
      </c>
      <c r="C82" s="16">
        <v>4.2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416</v>
      </c>
      <c r="B83" s="15" t="s">
        <v>986</v>
      </c>
      <c r="C83" s="16">
        <v>3.2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417</v>
      </c>
      <c r="B84" s="15" t="s">
        <v>987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418</v>
      </c>
      <c r="B85" s="15" t="s">
        <v>988</v>
      </c>
      <c r="C85" s="16">
        <v>3.8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419</v>
      </c>
      <c r="B86" s="15" t="s">
        <v>989</v>
      </c>
      <c r="C86" s="16">
        <v>3.1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421</v>
      </c>
      <c r="B87" s="15" t="s">
        <v>990</v>
      </c>
      <c r="C87" s="16">
        <v>5.4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423</v>
      </c>
      <c r="B88" s="15" t="s">
        <v>991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425</v>
      </c>
      <c r="B89" s="15" t="s">
        <v>992</v>
      </c>
      <c r="C89" s="16">
        <v>4.9000000000000004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993</v>
      </c>
      <c r="C90" s="16">
        <v>9.8000000000000007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428</v>
      </c>
      <c r="B91" s="15" t="s">
        <v>994</v>
      </c>
      <c r="C91" s="16">
        <v>2.5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430</v>
      </c>
      <c r="B92" s="15" t="s">
        <v>714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431</v>
      </c>
      <c r="B93" s="15" t="s">
        <v>995</v>
      </c>
      <c r="C93" s="16">
        <v>1.98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433</v>
      </c>
      <c r="B94" s="15" t="s">
        <v>996</v>
      </c>
      <c r="C94" s="16">
        <v>22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434</v>
      </c>
      <c r="B95" s="15" t="s">
        <v>554</v>
      </c>
      <c r="C95" s="16">
        <v>51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435</v>
      </c>
      <c r="B96" s="15" t="s">
        <v>997</v>
      </c>
      <c r="C96" s="16">
        <v>4.0999999999999996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436</v>
      </c>
      <c r="B97" s="15" t="s">
        <v>685</v>
      </c>
      <c r="C97" s="16">
        <v>82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437</v>
      </c>
      <c r="B98" s="15" t="s">
        <v>578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438</v>
      </c>
      <c r="B99" s="15" t="s">
        <v>998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439</v>
      </c>
      <c r="B100" s="15" t="s">
        <v>639</v>
      </c>
      <c r="C100" s="16">
        <v>17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440</v>
      </c>
      <c r="B101" s="15" t="s">
        <v>999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441</v>
      </c>
      <c r="B102" s="15" t="s">
        <v>659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442</v>
      </c>
      <c r="B103" s="15" t="s">
        <v>606</v>
      </c>
      <c r="C103" s="16">
        <v>6.4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637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1000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712</v>
      </c>
      <c r="C106" s="16">
        <v>56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1001</v>
      </c>
      <c r="C107" s="16">
        <v>19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1002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449</v>
      </c>
      <c r="B109" s="15" t="s">
        <v>1003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450</v>
      </c>
      <c r="B110" s="15" t="s">
        <v>1004</v>
      </c>
      <c r="C110" s="16">
        <v>3.4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451</v>
      </c>
      <c r="B111" s="15" t="s">
        <v>1005</v>
      </c>
      <c r="C111" s="16">
        <v>3.7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452</v>
      </c>
      <c r="B112" s="15" t="s">
        <v>610</v>
      </c>
      <c r="C112" s="16">
        <v>4.7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1006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1007</v>
      </c>
      <c r="C114" s="16">
        <v>17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1008</v>
      </c>
      <c r="C115" s="16">
        <v>3.5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1009</v>
      </c>
      <c r="C116" s="16">
        <v>25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459</v>
      </c>
      <c r="B117" s="15" t="s">
        <v>1010</v>
      </c>
      <c r="C117" s="16">
        <v>3.4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460</v>
      </c>
      <c r="B118" s="15" t="s">
        <v>1011</v>
      </c>
      <c r="C118" s="16">
        <v>4.0999999999999996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462</v>
      </c>
      <c r="B119" s="15" t="s">
        <v>641</v>
      </c>
      <c r="C119" s="16">
        <v>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463</v>
      </c>
      <c r="B120" s="15" t="s">
        <v>1012</v>
      </c>
      <c r="C120" s="16">
        <v>2.8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464</v>
      </c>
      <c r="B121" s="15" t="s">
        <v>1013</v>
      </c>
      <c r="C121" s="16">
        <v>3.9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1014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1015</v>
      </c>
      <c r="C123" s="16">
        <v>16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1016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469</v>
      </c>
      <c r="B125" s="15" t="s">
        <v>1017</v>
      </c>
      <c r="C125" s="16">
        <v>2.2999999999999998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470</v>
      </c>
      <c r="B126" s="15" t="s">
        <v>1018</v>
      </c>
      <c r="C126" s="16">
        <v>3.9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471</v>
      </c>
      <c r="B127" s="15" t="s">
        <v>1019</v>
      </c>
      <c r="C127" s="16">
        <v>2.9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472</v>
      </c>
      <c r="B128" s="15" t="s">
        <v>1020</v>
      </c>
      <c r="C128" s="16">
        <v>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473</v>
      </c>
      <c r="B129" s="15" t="s">
        <v>1021</v>
      </c>
      <c r="C129" s="16">
        <v>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475</v>
      </c>
      <c r="B130" s="15" t="s">
        <v>930</v>
      </c>
      <c r="C130" s="16">
        <v>38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476</v>
      </c>
      <c r="B131" s="15" t="s">
        <v>1022</v>
      </c>
      <c r="C131" s="16">
        <v>8.3000000000000007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477</v>
      </c>
      <c r="B132" s="15" t="s">
        <v>1023</v>
      </c>
      <c r="C132" s="16">
        <v>28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478</v>
      </c>
      <c r="B133" s="15" t="s">
        <v>730</v>
      </c>
      <c r="C133" s="16">
        <v>72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479</v>
      </c>
      <c r="B134" s="15" t="s">
        <v>1024</v>
      </c>
      <c r="C134" s="16">
        <v>20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480</v>
      </c>
      <c r="B135" s="15" t="s">
        <v>657</v>
      </c>
      <c r="C135" s="16">
        <v>2.1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482</v>
      </c>
      <c r="B136" s="15" t="s">
        <v>1025</v>
      </c>
      <c r="C136" s="16">
        <v>24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483</v>
      </c>
      <c r="B137" s="15" t="s">
        <v>1026</v>
      </c>
      <c r="C137" s="16">
        <v>4.0999999999999996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484</v>
      </c>
      <c r="B138" s="15" t="s">
        <v>1027</v>
      </c>
      <c r="C138" s="16">
        <v>4.5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486</v>
      </c>
      <c r="B139" s="15" t="s">
        <v>481</v>
      </c>
      <c r="C139" s="16">
        <v>37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487</v>
      </c>
      <c r="B140" s="15" t="s">
        <v>540</v>
      </c>
      <c r="C140" s="16">
        <v>256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488</v>
      </c>
      <c r="B141" s="15" t="s">
        <v>1028</v>
      </c>
      <c r="C141" s="16">
        <v>14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489</v>
      </c>
      <c r="B142" s="15" t="s">
        <v>722</v>
      </c>
      <c r="C142" s="16">
        <v>54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490</v>
      </c>
      <c r="B143" s="15" t="s">
        <v>1029</v>
      </c>
      <c r="C143" s="16">
        <v>3.8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491</v>
      </c>
      <c r="B144" s="15" t="s">
        <v>1030</v>
      </c>
      <c r="C144" s="16">
        <v>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492</v>
      </c>
      <c r="B145" s="15" t="s">
        <v>1031</v>
      </c>
      <c r="C145" s="16">
        <v>11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494</v>
      </c>
      <c r="B146" s="15" t="s">
        <v>1032</v>
      </c>
      <c r="C146" s="16">
        <v>3.7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495</v>
      </c>
      <c r="B147" s="15" t="s">
        <v>1032</v>
      </c>
      <c r="C147" s="16">
        <v>3.7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496</v>
      </c>
      <c r="B148" s="15" t="s">
        <v>1033</v>
      </c>
      <c r="C148" s="16">
        <v>2.9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498</v>
      </c>
      <c r="B149" s="15" t="s">
        <v>805</v>
      </c>
      <c r="C149" s="16">
        <v>8.8000000000000007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499</v>
      </c>
      <c r="B150" s="15" t="s">
        <v>647</v>
      </c>
      <c r="C150" s="16">
        <v>23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500</v>
      </c>
      <c r="B151" s="15" t="s">
        <v>1034</v>
      </c>
      <c r="C151" s="16">
        <v>7.4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501</v>
      </c>
      <c r="B152" s="15" t="s">
        <v>1035</v>
      </c>
      <c r="C152" s="16">
        <v>5.2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502</v>
      </c>
      <c r="B153" s="15" t="s">
        <v>649</v>
      </c>
      <c r="C153" s="16">
        <v>3.5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688</v>
      </c>
      <c r="B154" s="15" t="s">
        <v>333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504</v>
      </c>
      <c r="B155" s="15" t="s">
        <v>1036</v>
      </c>
      <c r="C155" s="16">
        <v>3.2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506</v>
      </c>
      <c r="B156" s="15" t="s">
        <v>1037</v>
      </c>
      <c r="C156" s="16">
        <v>1.89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507</v>
      </c>
      <c r="B157" s="15" t="s">
        <v>333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1038</v>
      </c>
      <c r="C2" s="16">
        <v>21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305</v>
      </c>
      <c r="B3" s="15" t="s">
        <v>1039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307</v>
      </c>
      <c r="B4" s="15" t="s">
        <v>1040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309</v>
      </c>
      <c r="B5" s="15" t="s">
        <v>1041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1042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1043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313</v>
      </c>
      <c r="B8" s="15" t="s">
        <v>1044</v>
      </c>
      <c r="C8" s="16">
        <v>9.4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644</v>
      </c>
      <c r="C9" s="16">
        <v>24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316</v>
      </c>
      <c r="B10" s="15" t="s">
        <v>1045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318</v>
      </c>
      <c r="B11" s="15" t="s">
        <v>1046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320</v>
      </c>
      <c r="B12" s="15" t="s">
        <v>1047</v>
      </c>
      <c r="C12" s="16">
        <v>1.81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322</v>
      </c>
      <c r="B13" s="15" t="s">
        <v>1048</v>
      </c>
      <c r="C13" s="16">
        <v>2.7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324</v>
      </c>
      <c r="B14" s="15" t="s">
        <v>1049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325</v>
      </c>
      <c r="B15" s="15" t="s">
        <v>1050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1051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328</v>
      </c>
      <c r="B17" s="15" t="s">
        <v>629</v>
      </c>
      <c r="C17" s="16">
        <v>6.6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1052</v>
      </c>
      <c r="C18" s="16">
        <v>3.8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331</v>
      </c>
      <c r="B19" s="15" t="s">
        <v>653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333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1053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818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854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338</v>
      </c>
      <c r="B24" s="15" t="s">
        <v>1023</v>
      </c>
      <c r="C24" s="16">
        <v>28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339</v>
      </c>
      <c r="B25" s="15" t="s">
        <v>825</v>
      </c>
      <c r="C25" s="16">
        <v>4.8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341</v>
      </c>
      <c r="B26" s="15" t="s">
        <v>1054</v>
      </c>
      <c r="C26" s="16">
        <v>6.8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342</v>
      </c>
      <c r="B27" s="15" t="s">
        <v>1055</v>
      </c>
      <c r="C27" s="16">
        <v>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343</v>
      </c>
      <c r="B28" s="15" t="s">
        <v>1056</v>
      </c>
      <c r="C28" s="16">
        <v>6.8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344</v>
      </c>
      <c r="B29" s="15" t="s">
        <v>640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345</v>
      </c>
      <c r="B30" s="15" t="s">
        <v>576</v>
      </c>
      <c r="C30" s="16">
        <v>5.8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347</v>
      </c>
      <c r="B31" s="15" t="s">
        <v>1057</v>
      </c>
      <c r="C31" s="16">
        <v>5.9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348</v>
      </c>
      <c r="B32" s="15" t="s">
        <v>516</v>
      </c>
      <c r="C32" s="16">
        <v>6.3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349</v>
      </c>
      <c r="B33" s="15" t="s">
        <v>846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350</v>
      </c>
      <c r="B34" s="15" t="s">
        <v>1058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352</v>
      </c>
      <c r="B35" s="15" t="s">
        <v>1059</v>
      </c>
      <c r="C35" s="16">
        <v>1.87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354</v>
      </c>
      <c r="B36" s="15" t="s">
        <v>1060</v>
      </c>
      <c r="C36" s="16">
        <v>1.64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355</v>
      </c>
      <c r="B37" s="15" t="s">
        <v>628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357</v>
      </c>
      <c r="B38" s="15" t="s">
        <v>1061</v>
      </c>
      <c r="C38" s="16">
        <v>1.36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358</v>
      </c>
      <c r="B39" s="15" t="s">
        <v>1062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359</v>
      </c>
      <c r="B40" s="15" t="s">
        <v>655</v>
      </c>
      <c r="C40" s="16">
        <v>1.59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361</v>
      </c>
      <c r="B41" s="15" t="s">
        <v>586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363</v>
      </c>
      <c r="B42" s="15" t="s">
        <v>657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365</v>
      </c>
      <c r="B43" s="15" t="s">
        <v>1063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366</v>
      </c>
      <c r="B44" s="15" t="s">
        <v>1064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367</v>
      </c>
      <c r="B45" s="15" t="s">
        <v>1065</v>
      </c>
      <c r="C45" s="16">
        <v>1.7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369</v>
      </c>
      <c r="B46" s="15" t="s">
        <v>611</v>
      </c>
      <c r="C46" s="16">
        <v>5.6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370</v>
      </c>
      <c r="B47" s="15" t="s">
        <v>1066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371</v>
      </c>
      <c r="B48" s="15" t="s">
        <v>627</v>
      </c>
      <c r="C48" s="16">
        <v>4.9000000000000004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372</v>
      </c>
      <c r="B49" s="15" t="s">
        <v>1067</v>
      </c>
      <c r="C49" s="16">
        <v>5.7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373</v>
      </c>
      <c r="B50" s="15" t="s">
        <v>278</v>
      </c>
      <c r="C50" s="16">
        <v>323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374</v>
      </c>
      <c r="B51" s="15" t="s">
        <v>1068</v>
      </c>
      <c r="C51" s="16">
        <v>4.5999999999999996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376</v>
      </c>
      <c r="B52" s="15" t="s">
        <v>1069</v>
      </c>
      <c r="C52" s="16">
        <v>5.8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377</v>
      </c>
      <c r="B53" s="15" t="s">
        <v>1070</v>
      </c>
      <c r="C53" s="16">
        <v>7.9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379</v>
      </c>
      <c r="B54" s="15" t="s">
        <v>1071</v>
      </c>
      <c r="C54" s="16">
        <v>4.8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380</v>
      </c>
      <c r="B55" s="15" t="s">
        <v>1072</v>
      </c>
      <c r="C55" s="16">
        <v>4.5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382</v>
      </c>
      <c r="B56" s="15" t="s">
        <v>787</v>
      </c>
      <c r="C56" s="16">
        <v>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383</v>
      </c>
      <c r="B57" s="15" t="s">
        <v>718</v>
      </c>
      <c r="C57" s="16">
        <v>37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384</v>
      </c>
      <c r="B58" s="15" t="s">
        <v>1073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385</v>
      </c>
      <c r="B59" s="15" t="s">
        <v>1074</v>
      </c>
      <c r="C59" s="16">
        <v>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386</v>
      </c>
      <c r="B60" s="15" t="s">
        <v>1075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387</v>
      </c>
      <c r="B61" s="15" t="s">
        <v>896</v>
      </c>
      <c r="C61" s="16">
        <v>4.5999999999999996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1076</v>
      </c>
      <c r="C62" s="16">
        <v>1.36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390</v>
      </c>
      <c r="B63" s="15" t="s">
        <v>1010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392</v>
      </c>
      <c r="B64" s="15" t="s">
        <v>1077</v>
      </c>
      <c r="C64" s="16">
        <v>6.2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1078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395</v>
      </c>
      <c r="B66" s="15" t="s">
        <v>812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632</v>
      </c>
      <c r="C67" s="16">
        <v>30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397</v>
      </c>
      <c r="B68" s="15" t="s">
        <v>1079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398</v>
      </c>
      <c r="B69" s="15" t="s">
        <v>1080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1081</v>
      </c>
      <c r="C70" s="16">
        <v>5.8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401</v>
      </c>
      <c r="B71" s="15" t="s">
        <v>1007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402</v>
      </c>
      <c r="B72" s="15" t="s">
        <v>716</v>
      </c>
      <c r="C72" s="16">
        <v>43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403</v>
      </c>
      <c r="B73" s="15" t="s">
        <v>582</v>
      </c>
      <c r="C73" s="16">
        <v>9.3000000000000007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404</v>
      </c>
      <c r="B74" s="15" t="s">
        <v>1082</v>
      </c>
      <c r="C74" s="16">
        <v>21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405</v>
      </c>
      <c r="B75" s="15" t="s">
        <v>1083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406</v>
      </c>
      <c r="B76" s="15" t="s">
        <v>1084</v>
      </c>
      <c r="C76" s="16">
        <v>7.2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408</v>
      </c>
      <c r="B77" s="15" t="s">
        <v>1085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410</v>
      </c>
      <c r="B78" s="15" t="s">
        <v>1086</v>
      </c>
      <c r="C78" s="16">
        <v>3.9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412</v>
      </c>
      <c r="B79" s="15" t="s">
        <v>987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413</v>
      </c>
      <c r="B80" s="15" t="s">
        <v>635</v>
      </c>
      <c r="C80" s="16">
        <v>3.8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414</v>
      </c>
      <c r="B81" s="15" t="s">
        <v>1087</v>
      </c>
      <c r="C81" s="16">
        <v>1.94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415</v>
      </c>
      <c r="B82" s="15" t="s">
        <v>1088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416</v>
      </c>
      <c r="B83" s="15" t="s">
        <v>1089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417</v>
      </c>
      <c r="B84" s="15" t="s">
        <v>1090</v>
      </c>
      <c r="C84" s="16">
        <v>1.89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418</v>
      </c>
      <c r="B85" s="15" t="s">
        <v>1091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419</v>
      </c>
      <c r="B86" s="15" t="s">
        <v>1092</v>
      </c>
      <c r="C86" s="16">
        <v>2.4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421</v>
      </c>
      <c r="B87" s="15" t="s">
        <v>1093</v>
      </c>
      <c r="C87" s="16">
        <v>3.9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423</v>
      </c>
      <c r="B88" s="15" t="s">
        <v>931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425</v>
      </c>
      <c r="B89" s="15" t="s">
        <v>1094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877</v>
      </c>
      <c r="C90" s="16">
        <v>6.5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428</v>
      </c>
      <c r="B91" s="15" t="s">
        <v>1095</v>
      </c>
      <c r="C91" s="16">
        <v>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430</v>
      </c>
      <c r="B92" s="15" t="s">
        <v>1096</v>
      </c>
      <c r="C92" s="16">
        <v>7.6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431</v>
      </c>
      <c r="B93" s="15" t="s">
        <v>1097</v>
      </c>
      <c r="C93" s="16">
        <v>1.65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433</v>
      </c>
      <c r="B94" s="15" t="s">
        <v>546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434</v>
      </c>
      <c r="B95" s="15" t="s">
        <v>1098</v>
      </c>
      <c r="C95" s="16">
        <v>27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435</v>
      </c>
      <c r="B96" s="15" t="s">
        <v>661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436</v>
      </c>
      <c r="B97" s="15" t="s">
        <v>1099</v>
      </c>
      <c r="C97" s="16">
        <v>44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437</v>
      </c>
      <c r="B98" s="15" t="s">
        <v>1100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438</v>
      </c>
      <c r="B99" s="15" t="s">
        <v>1101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439</v>
      </c>
      <c r="B100" s="15" t="s">
        <v>750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440</v>
      </c>
      <c r="B101" s="15" t="s">
        <v>668</v>
      </c>
      <c r="C101" s="16">
        <v>1.81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441</v>
      </c>
      <c r="B102" s="15" t="s">
        <v>1102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442</v>
      </c>
      <c r="B103" s="15" t="s">
        <v>1103</v>
      </c>
      <c r="C103" s="16">
        <v>4.4000000000000004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1104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1105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262</v>
      </c>
      <c r="C106" s="16">
        <v>30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1106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1107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449</v>
      </c>
      <c r="B109" s="15" t="s">
        <v>1108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450</v>
      </c>
      <c r="B110" s="15" t="s">
        <v>1109</v>
      </c>
      <c r="C110" s="16">
        <v>2.6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451</v>
      </c>
      <c r="B111" s="15" t="s">
        <v>1110</v>
      </c>
      <c r="C111" s="16">
        <v>2.7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452</v>
      </c>
      <c r="B112" s="15" t="s">
        <v>1111</v>
      </c>
      <c r="C112" s="16">
        <v>3.4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793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1112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1113</v>
      </c>
      <c r="C115" s="16">
        <v>2.6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1114</v>
      </c>
      <c r="C116" s="16">
        <v>15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459</v>
      </c>
      <c r="B117" s="15" t="s">
        <v>1115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460</v>
      </c>
      <c r="B118" s="15" t="s">
        <v>1116</v>
      </c>
      <c r="C118" s="16">
        <v>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462</v>
      </c>
      <c r="B119" s="15" t="s">
        <v>1117</v>
      </c>
      <c r="C119" s="16">
        <v>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463</v>
      </c>
      <c r="B120" s="15" t="s">
        <v>1118</v>
      </c>
      <c r="C120" s="16">
        <v>2.2000000000000002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464</v>
      </c>
      <c r="B121" s="15" t="s">
        <v>1119</v>
      </c>
      <c r="C121" s="16">
        <v>2.9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1120</v>
      </c>
      <c r="C122" s="16">
        <v>1.77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1121</v>
      </c>
      <c r="C123" s="16">
        <v>9.8000000000000007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1122</v>
      </c>
      <c r="C124" s="16">
        <v>7.3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469</v>
      </c>
      <c r="B125" s="15" t="s">
        <v>1123</v>
      </c>
      <c r="C125" s="16">
        <v>1.84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470</v>
      </c>
      <c r="B126" s="15" t="s">
        <v>1124</v>
      </c>
      <c r="C126" s="16">
        <v>2.9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471</v>
      </c>
      <c r="B127" s="15" t="s">
        <v>1125</v>
      </c>
      <c r="C127" s="16">
        <v>2.2999999999999998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472</v>
      </c>
      <c r="B128" s="15" t="s">
        <v>1126</v>
      </c>
      <c r="C128" s="16">
        <v>3.6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473</v>
      </c>
      <c r="B129" s="15" t="s">
        <v>1127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475</v>
      </c>
      <c r="B130" s="15" t="s">
        <v>1128</v>
      </c>
      <c r="C130" s="16">
        <v>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476</v>
      </c>
      <c r="B131" s="15" t="s">
        <v>1129</v>
      </c>
      <c r="C131" s="16">
        <v>5.6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477</v>
      </c>
      <c r="B132" s="15" t="s">
        <v>568</v>
      </c>
      <c r="C132" s="16">
        <v>17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478</v>
      </c>
      <c r="B133" s="15" t="s">
        <v>588</v>
      </c>
      <c r="C133" s="16">
        <v>38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479</v>
      </c>
      <c r="B134" s="15" t="s">
        <v>1130</v>
      </c>
      <c r="C134" s="16">
        <v>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480</v>
      </c>
      <c r="B135" s="15" t="s">
        <v>1131</v>
      </c>
      <c r="C135" s="16">
        <v>1.73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482</v>
      </c>
      <c r="B136" s="15" t="s">
        <v>1132</v>
      </c>
      <c r="C136" s="16">
        <v>15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483</v>
      </c>
      <c r="B137" s="15" t="s">
        <v>1133</v>
      </c>
      <c r="C137" s="16">
        <v>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484</v>
      </c>
      <c r="B138" s="15" t="s">
        <v>1134</v>
      </c>
      <c r="C138" s="16">
        <v>3.3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486</v>
      </c>
      <c r="B139" s="15" t="s">
        <v>1135</v>
      </c>
      <c r="C139" s="16">
        <v>21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487</v>
      </c>
      <c r="B140" s="15" t="s">
        <v>242</v>
      </c>
      <c r="C140" s="16">
        <v>118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488</v>
      </c>
      <c r="B141" s="15" t="s">
        <v>842</v>
      </c>
      <c r="C141" s="16">
        <v>8.6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489</v>
      </c>
      <c r="B142" s="15" t="s">
        <v>1136</v>
      </c>
      <c r="C142" s="16">
        <v>29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490</v>
      </c>
      <c r="B143" s="15" t="s">
        <v>1137</v>
      </c>
      <c r="C143" s="16">
        <v>2.9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491</v>
      </c>
      <c r="B144" s="15" t="s">
        <v>604</v>
      </c>
      <c r="C144" s="16">
        <v>16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492</v>
      </c>
      <c r="B145" s="15" t="s">
        <v>1138</v>
      </c>
      <c r="C145" s="16">
        <v>7.5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494</v>
      </c>
      <c r="B146" s="15" t="s">
        <v>1139</v>
      </c>
      <c r="C146" s="16">
        <v>2.8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495</v>
      </c>
      <c r="B147" s="15" t="s">
        <v>1140</v>
      </c>
      <c r="C147" s="16">
        <v>2.8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496</v>
      </c>
      <c r="B148" s="15" t="s">
        <v>1141</v>
      </c>
      <c r="C148" s="16">
        <v>2.2999999999999998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498</v>
      </c>
      <c r="B149" s="15" t="s">
        <v>1142</v>
      </c>
      <c r="C149" s="16">
        <v>5.9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499</v>
      </c>
      <c r="B150" s="15" t="s">
        <v>1143</v>
      </c>
      <c r="C150" s="16">
        <v>14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500</v>
      </c>
      <c r="B151" s="15" t="s">
        <v>1144</v>
      </c>
      <c r="C151" s="16">
        <v>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501</v>
      </c>
      <c r="B152" s="15" t="s">
        <v>1145</v>
      </c>
      <c r="C152" s="16">
        <v>3.7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502</v>
      </c>
      <c r="B153" s="15" t="s">
        <v>1146</v>
      </c>
      <c r="C153" s="16">
        <v>2.6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688</v>
      </c>
      <c r="B154" s="15" t="s">
        <v>333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504</v>
      </c>
      <c r="B155" s="15" t="s">
        <v>1147</v>
      </c>
      <c r="C155" s="16">
        <v>2.4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506</v>
      </c>
      <c r="B156" s="15" t="s">
        <v>1148</v>
      </c>
      <c r="C156" s="16">
        <v>1.6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507</v>
      </c>
      <c r="B157" s="15" t="s">
        <v>333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1149</v>
      </c>
      <c r="C2" s="16">
        <v>1.1499999999999999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305</v>
      </c>
      <c r="B3" s="15" t="s">
        <v>1150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307</v>
      </c>
      <c r="B4" s="15" t="s">
        <v>1151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309</v>
      </c>
      <c r="B5" s="15" t="s">
        <v>1152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1153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1154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313</v>
      </c>
      <c r="B8" s="15" t="s">
        <v>1155</v>
      </c>
      <c r="C8" s="16">
        <v>1.32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1156</v>
      </c>
      <c r="C9" s="16">
        <v>1.1299999999999999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316</v>
      </c>
      <c r="B10" s="15" t="s">
        <v>1157</v>
      </c>
      <c r="C10" s="16">
        <v>1.76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318</v>
      </c>
      <c r="B11" s="15" t="s">
        <v>1158</v>
      </c>
      <c r="C11" s="16">
        <v>1.43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320</v>
      </c>
      <c r="B12" s="15" t="s">
        <v>1159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322</v>
      </c>
      <c r="B13" s="15" t="s">
        <v>1160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324</v>
      </c>
      <c r="B14" s="15" t="s">
        <v>1161</v>
      </c>
      <c r="C14" s="16">
        <v>1.17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325</v>
      </c>
      <c r="B15" s="15" t="s">
        <v>1162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1163</v>
      </c>
      <c r="C16" s="16">
        <v>1.59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328</v>
      </c>
      <c r="B17" s="15" t="s">
        <v>1164</v>
      </c>
      <c r="C17" s="16">
        <v>1.45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1165</v>
      </c>
      <c r="C18" s="16">
        <v>1.84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331</v>
      </c>
      <c r="B19" s="15" t="s">
        <v>1166</v>
      </c>
      <c r="C19" s="16">
        <v>1.1399999999999999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667</v>
      </c>
      <c r="C20" s="16">
        <v>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1167</v>
      </c>
      <c r="C21" s="16">
        <v>1.29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1168</v>
      </c>
      <c r="C22" s="16">
        <v>1.26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1169</v>
      </c>
      <c r="C23" s="16">
        <v>1.86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338</v>
      </c>
      <c r="B24" s="15" t="s">
        <v>1170</v>
      </c>
      <c r="C24" s="16">
        <v>1.1200000000000001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339</v>
      </c>
      <c r="B25" s="15" t="s">
        <v>1060</v>
      </c>
      <c r="C25" s="16">
        <v>1.64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341</v>
      </c>
      <c r="B26" s="15" t="s">
        <v>1171</v>
      </c>
      <c r="C26" s="16">
        <v>1.43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342</v>
      </c>
      <c r="B27" s="15" t="s">
        <v>1172</v>
      </c>
      <c r="C27" s="16">
        <v>1.17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343</v>
      </c>
      <c r="B28" s="15" t="s">
        <v>1173</v>
      </c>
      <c r="C28" s="16">
        <v>1.43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344</v>
      </c>
      <c r="B29" s="15" t="s">
        <v>1174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345</v>
      </c>
      <c r="B30" s="15" t="s">
        <v>1175</v>
      </c>
      <c r="C30" s="16">
        <v>1.51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347</v>
      </c>
      <c r="B31" s="15" t="s">
        <v>1176</v>
      </c>
      <c r="C31" s="16">
        <v>1.5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348</v>
      </c>
      <c r="B32" s="15" t="s">
        <v>1177</v>
      </c>
      <c r="C32" s="16">
        <v>1.47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349</v>
      </c>
      <c r="B33" s="15" t="s">
        <v>1178</v>
      </c>
      <c r="C33" s="16">
        <v>1.25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350</v>
      </c>
      <c r="B34" s="15" t="s">
        <v>1179</v>
      </c>
      <c r="C34" s="16">
        <v>1.64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352</v>
      </c>
      <c r="B35" s="15" t="s">
        <v>659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354</v>
      </c>
      <c r="B36" s="15" t="s">
        <v>1180</v>
      </c>
      <c r="C36" s="16">
        <v>4.7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355</v>
      </c>
      <c r="B37" s="15" t="s">
        <v>1181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357</v>
      </c>
      <c r="B38" s="15" t="s">
        <v>1070</v>
      </c>
      <c r="C38" s="16">
        <v>7.9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358</v>
      </c>
      <c r="B39" s="15" t="s">
        <v>1182</v>
      </c>
      <c r="C39" s="16">
        <v>1.95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359</v>
      </c>
      <c r="B40" s="15" t="s">
        <v>652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361</v>
      </c>
      <c r="B41" s="15" t="s">
        <v>1183</v>
      </c>
      <c r="C41" s="16">
        <v>1.29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363</v>
      </c>
      <c r="B42" s="15" t="s">
        <v>1184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365</v>
      </c>
      <c r="B43" s="15" t="s">
        <v>1185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366</v>
      </c>
      <c r="B44" s="15" t="s">
        <v>1186</v>
      </c>
      <c r="C44" s="16">
        <v>1.6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367</v>
      </c>
      <c r="B45" s="15" t="s">
        <v>875</v>
      </c>
      <c r="C45" s="16">
        <v>4.4000000000000004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369</v>
      </c>
      <c r="B46" s="15" t="s">
        <v>1187</v>
      </c>
      <c r="C46" s="16">
        <v>1.54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370</v>
      </c>
      <c r="B47" s="15" t="s">
        <v>1188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371</v>
      </c>
      <c r="B48" s="15" t="s">
        <v>1189</v>
      </c>
      <c r="C48" s="16">
        <v>1.63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372</v>
      </c>
      <c r="B49" s="15" t="s">
        <v>1190</v>
      </c>
      <c r="C49" s="16">
        <v>1.52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373</v>
      </c>
      <c r="B50" s="15" t="s">
        <v>1191</v>
      </c>
      <c r="C50" s="16">
        <v>1.01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374</v>
      </c>
      <c r="B51" s="15" t="s">
        <v>1192</v>
      </c>
      <c r="C51" s="16">
        <v>1.68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376</v>
      </c>
      <c r="B52" s="15" t="s">
        <v>1190</v>
      </c>
      <c r="C52" s="16">
        <v>1.52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377</v>
      </c>
      <c r="B53" s="15" t="s">
        <v>1193</v>
      </c>
      <c r="C53" s="16">
        <v>1.37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379</v>
      </c>
      <c r="B54" s="15" t="s">
        <v>1194</v>
      </c>
      <c r="C54" s="16">
        <v>1.63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380</v>
      </c>
      <c r="B55" s="15" t="s">
        <v>1195</v>
      </c>
      <c r="C55" s="16">
        <v>1.69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382</v>
      </c>
      <c r="B56" s="15" t="s">
        <v>1196</v>
      </c>
      <c r="C56" s="16">
        <v>1.17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383</v>
      </c>
      <c r="B57" s="15" t="s">
        <v>1197</v>
      </c>
      <c r="C57" s="16">
        <v>1.0900000000000001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384</v>
      </c>
      <c r="B58" s="15" t="s">
        <v>1198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385</v>
      </c>
      <c r="B59" s="15" t="s">
        <v>1199</v>
      </c>
      <c r="C59" s="16">
        <v>1.17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386</v>
      </c>
      <c r="B60" s="15" t="s">
        <v>1200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387</v>
      </c>
      <c r="B61" s="15" t="s">
        <v>1201</v>
      </c>
      <c r="C61" s="16">
        <v>1.68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1202</v>
      </c>
      <c r="C62" s="16">
        <v>7.9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390</v>
      </c>
      <c r="B63" s="15" t="s">
        <v>299</v>
      </c>
      <c r="C63" s="16">
        <v>1.99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392</v>
      </c>
      <c r="B64" s="15" t="s">
        <v>1203</v>
      </c>
      <c r="C64" s="16">
        <v>1.48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1204</v>
      </c>
      <c r="C65" s="16">
        <v>1.85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395</v>
      </c>
      <c r="B66" s="15" t="s">
        <v>1205</v>
      </c>
      <c r="C66" s="16">
        <v>1.25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1206</v>
      </c>
      <c r="C67" s="16">
        <v>1.1100000000000001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397</v>
      </c>
      <c r="B68" s="15" t="s">
        <v>1207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398</v>
      </c>
      <c r="B69" s="15" t="s">
        <v>1208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1209</v>
      </c>
      <c r="C70" s="16">
        <v>1.52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401</v>
      </c>
      <c r="B71" s="15" t="s">
        <v>1210</v>
      </c>
      <c r="C71" s="16">
        <v>1.18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402</v>
      </c>
      <c r="B72" s="15" t="s">
        <v>1211</v>
      </c>
      <c r="C72" s="16">
        <v>1.08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403</v>
      </c>
      <c r="B73" s="15" t="s">
        <v>1212</v>
      </c>
      <c r="C73" s="16">
        <v>1.32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404</v>
      </c>
      <c r="B74" s="15" t="s">
        <v>666</v>
      </c>
      <c r="C74" s="16">
        <v>1.1499999999999999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405</v>
      </c>
      <c r="B75" s="15" t="s">
        <v>967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406</v>
      </c>
      <c r="B76" s="15" t="s">
        <v>1213</v>
      </c>
      <c r="C76" s="16">
        <v>1.41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408</v>
      </c>
      <c r="B77" s="15" t="s">
        <v>1214</v>
      </c>
      <c r="C77" s="16">
        <v>1.9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410</v>
      </c>
      <c r="B78" s="15" t="s">
        <v>1215</v>
      </c>
      <c r="C78" s="16">
        <v>1.81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412</v>
      </c>
      <c r="B79" s="15" t="s">
        <v>1216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413</v>
      </c>
      <c r="B80" s="15" t="s">
        <v>1217</v>
      </c>
      <c r="C80" s="16">
        <v>1.83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414</v>
      </c>
      <c r="B81" s="15" t="s">
        <v>1218</v>
      </c>
      <c r="C81" s="16">
        <v>3.5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415</v>
      </c>
      <c r="B82" s="15" t="s">
        <v>662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416</v>
      </c>
      <c r="B83" s="15" t="s">
        <v>1219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417</v>
      </c>
      <c r="B84" s="15" t="s">
        <v>1220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418</v>
      </c>
      <c r="B85" s="15" t="s">
        <v>669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419</v>
      </c>
      <c r="B86" s="15" t="s">
        <v>297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421</v>
      </c>
      <c r="B87" s="15" t="s">
        <v>1221</v>
      </c>
      <c r="C87" s="16">
        <v>1.82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423</v>
      </c>
      <c r="B88" s="15" t="s">
        <v>1222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425</v>
      </c>
      <c r="B89" s="15" t="s">
        <v>1223</v>
      </c>
      <c r="C89" s="16">
        <v>1.93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1224</v>
      </c>
      <c r="C90" s="16">
        <v>1.46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428</v>
      </c>
      <c r="B91" s="15" t="s">
        <v>1225</v>
      </c>
      <c r="C91" s="16">
        <v>3.3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430</v>
      </c>
      <c r="B92" s="15" t="s">
        <v>1226</v>
      </c>
      <c r="C92" s="16">
        <v>1.39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431</v>
      </c>
      <c r="B93" s="15" t="s">
        <v>300</v>
      </c>
      <c r="C93" s="16">
        <v>4.5999999999999996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433</v>
      </c>
      <c r="B94" s="15" t="s">
        <v>1227</v>
      </c>
      <c r="C94" s="16">
        <v>1.23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434</v>
      </c>
      <c r="B95" s="15" t="s">
        <v>1228</v>
      </c>
      <c r="C95" s="16">
        <v>1.1200000000000001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435</v>
      </c>
      <c r="B96" s="15" t="s">
        <v>1229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436</v>
      </c>
      <c r="B97" s="15" t="s">
        <v>1230</v>
      </c>
      <c r="C97" s="16">
        <v>1.08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437</v>
      </c>
      <c r="B98" s="15" t="s">
        <v>1231</v>
      </c>
      <c r="C98" s="16">
        <v>1.27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438</v>
      </c>
      <c r="B99" s="15" t="s">
        <v>1232</v>
      </c>
      <c r="C99" s="16">
        <v>3.1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439</v>
      </c>
      <c r="B100" s="15" t="s">
        <v>1233</v>
      </c>
      <c r="C100" s="16">
        <v>1.27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440</v>
      </c>
      <c r="B101" s="15" t="s">
        <v>630</v>
      </c>
      <c r="C101" s="16">
        <v>3.9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441</v>
      </c>
      <c r="B102" s="15" t="s">
        <v>1234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442</v>
      </c>
      <c r="B103" s="15" t="s">
        <v>1235</v>
      </c>
      <c r="C103" s="16">
        <v>1.7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1236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1237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1238</v>
      </c>
      <c r="C106" s="16">
        <v>1.1100000000000001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1239</v>
      </c>
      <c r="C107" s="16">
        <v>1.26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1240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449</v>
      </c>
      <c r="B109" s="15" t="s">
        <v>1241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450</v>
      </c>
      <c r="B110" s="15" t="s">
        <v>1242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451</v>
      </c>
      <c r="B111" s="15" t="s">
        <v>1243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452</v>
      </c>
      <c r="B112" s="15" t="s">
        <v>1244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1245</v>
      </c>
      <c r="C113" s="16">
        <v>2.2999999999999998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1246</v>
      </c>
      <c r="C114" s="16">
        <v>1.28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1247</v>
      </c>
      <c r="C115" s="16">
        <v>2.4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1248</v>
      </c>
      <c r="C116" s="16">
        <v>1.2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459</v>
      </c>
      <c r="B117" s="15" t="s">
        <v>1249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460</v>
      </c>
      <c r="B118" s="15" t="s">
        <v>1250</v>
      </c>
      <c r="C118" s="16">
        <v>2.2000000000000002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462</v>
      </c>
      <c r="B119" s="15" t="s">
        <v>1251</v>
      </c>
      <c r="C119" s="16">
        <v>1.18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463</v>
      </c>
      <c r="B120" s="15" t="s">
        <v>1252</v>
      </c>
      <c r="C120" s="16">
        <v>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464</v>
      </c>
      <c r="B121" s="15" t="s">
        <v>618</v>
      </c>
      <c r="C121" s="16">
        <v>2.2000000000000002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1021</v>
      </c>
      <c r="C122" s="16">
        <v>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1253</v>
      </c>
      <c r="C123" s="16">
        <v>1.3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1254</v>
      </c>
      <c r="C124" s="16">
        <v>1.41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469</v>
      </c>
      <c r="B125" s="15" t="s">
        <v>1255</v>
      </c>
      <c r="C125" s="16">
        <v>3.8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470</v>
      </c>
      <c r="B126" s="15" t="s">
        <v>1256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471</v>
      </c>
      <c r="B127" s="15" t="s">
        <v>1257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472</v>
      </c>
      <c r="B128" s="15" t="s">
        <v>1258</v>
      </c>
      <c r="C128" s="16">
        <v>1.92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473</v>
      </c>
      <c r="B129" s="15" t="s">
        <v>1259</v>
      </c>
      <c r="C129" s="16">
        <v>2.2000000000000002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475</v>
      </c>
      <c r="B130" s="15" t="s">
        <v>1260</v>
      </c>
      <c r="C130" s="16">
        <v>1.1499999999999999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476</v>
      </c>
      <c r="B131" s="15" t="s">
        <v>1261</v>
      </c>
      <c r="C131" s="16">
        <v>1.55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477</v>
      </c>
      <c r="B132" s="15" t="s">
        <v>1262</v>
      </c>
      <c r="C132" s="16">
        <v>1.18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478</v>
      </c>
      <c r="B133" s="15" t="s">
        <v>1263</v>
      </c>
      <c r="C133" s="16">
        <v>1.0900000000000001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479</v>
      </c>
      <c r="B134" s="15" t="s">
        <v>1264</v>
      </c>
      <c r="C134" s="16">
        <v>1.24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480</v>
      </c>
      <c r="B135" s="15" t="s">
        <v>1265</v>
      </c>
      <c r="C135" s="16">
        <v>4.3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482</v>
      </c>
      <c r="B136" s="15" t="s">
        <v>1266</v>
      </c>
      <c r="C136" s="16">
        <v>1.21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483</v>
      </c>
      <c r="B137" s="15" t="s">
        <v>1267</v>
      </c>
      <c r="C137" s="16">
        <v>2.2000000000000002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484</v>
      </c>
      <c r="B138" s="15" t="s">
        <v>1268</v>
      </c>
      <c r="C138" s="16">
        <v>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486</v>
      </c>
      <c r="B139" s="15" t="s">
        <v>1269</v>
      </c>
      <c r="C139" s="16">
        <v>1.1499999999999999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487</v>
      </c>
      <c r="B140" s="15" t="s">
        <v>1270</v>
      </c>
      <c r="C140" s="16">
        <v>1.03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488</v>
      </c>
      <c r="B141" s="15" t="s">
        <v>1271</v>
      </c>
      <c r="C141" s="16">
        <v>1.34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489</v>
      </c>
      <c r="B142" s="15" t="s">
        <v>1272</v>
      </c>
      <c r="C142" s="16">
        <v>1.1100000000000001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490</v>
      </c>
      <c r="B143" s="15" t="s">
        <v>1273</v>
      </c>
      <c r="C143" s="16">
        <v>2.2999999999999998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491</v>
      </c>
      <c r="B144" s="15" t="s">
        <v>1274</v>
      </c>
      <c r="C144" s="16">
        <v>1.19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492</v>
      </c>
      <c r="B145" s="15" t="s">
        <v>1275</v>
      </c>
      <c r="C145" s="16">
        <v>1.4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494</v>
      </c>
      <c r="B146" s="15" t="s">
        <v>1276</v>
      </c>
      <c r="C146" s="16">
        <v>2.2999999999999998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495</v>
      </c>
      <c r="B147" s="15" t="s">
        <v>1277</v>
      </c>
      <c r="C147" s="16">
        <v>2.2999999999999998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496</v>
      </c>
      <c r="B148" s="15" t="s">
        <v>1278</v>
      </c>
      <c r="C148" s="16">
        <v>2.8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498</v>
      </c>
      <c r="B149" s="15" t="s">
        <v>1279</v>
      </c>
      <c r="C149" s="16">
        <v>1.51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499</v>
      </c>
      <c r="B150" s="15" t="s">
        <v>1280</v>
      </c>
      <c r="C150" s="16">
        <v>1.22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500</v>
      </c>
      <c r="B151" s="15" t="s">
        <v>1281</v>
      </c>
      <c r="C151" s="16">
        <v>1.61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501</v>
      </c>
      <c r="B152" s="15" t="s">
        <v>1282</v>
      </c>
      <c r="C152" s="16">
        <v>1.88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502</v>
      </c>
      <c r="B153" s="15" t="s">
        <v>1283</v>
      </c>
      <c r="C153" s="16">
        <v>2.4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688</v>
      </c>
      <c r="B154" s="15" t="s">
        <v>667</v>
      </c>
      <c r="C154" s="16">
        <v>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504</v>
      </c>
      <c r="B155" s="15" t="s">
        <v>1284</v>
      </c>
      <c r="C155" s="16">
        <v>2.6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506</v>
      </c>
      <c r="B156" s="15" t="s">
        <v>1285</v>
      </c>
      <c r="C156" s="16">
        <v>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507</v>
      </c>
      <c r="B157" s="15" t="s">
        <v>333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302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302</v>
      </c>
      <c r="V1" s="1" t="s">
        <v>239</v>
      </c>
    </row>
    <row r="2" spans="1:22" x14ac:dyDescent="0.25">
      <c r="A2" t="str">
        <f>IF(Win!A2="","",Win!A2)</f>
        <v>Aadil Bedi</v>
      </c>
      <c r="B2">
        <f>IF(Win!B2="","",VALUE(Win!B2))</f>
        <v>0</v>
      </c>
      <c r="C2">
        <f>IF(Win!C2="","",Win!C2)</f>
        <v>10000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151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Aadil Bedi</v>
      </c>
      <c r="N2" t="str">
        <f>IF(FRL!B2="","",FRL!B2)</f>
        <v>0.20%</v>
      </c>
      <c r="O2">
        <f>IF(FRL!C2="","",FRL!C2)</f>
        <v>500</v>
      </c>
      <c r="P2">
        <f>IF(FRL!D2="","",FRL!D2)</f>
        <v>251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Abhinav Lohan</v>
      </c>
      <c r="B3">
        <f>IF(Win!B3="","",VALUE(Win!B3))</f>
        <v>9.9000000000000008E-3</v>
      </c>
      <c r="C3">
        <f>IF(Win!C3="","",Win!C3)</f>
        <v>101</v>
      </c>
      <c r="D3">
        <f>IF(Win!D3="","",Win!D3)</f>
        <v>126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12</v>
      </c>
      <c r="G3">
        <f ca="1">IF(Win!F3="","",Win!F3)</f>
        <v>46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Ladbrokes: 125/1, 5pl, 1/4</v>
      </c>
      <c r="M3" t="str">
        <f>IF(FRL!A3="","",FRL!A3)</f>
        <v>Abhinav Lohan</v>
      </c>
      <c r="N3" t="str">
        <f>IF(FRL!B3="","",FRL!B3)</f>
        <v>1.00%</v>
      </c>
      <c r="O3">
        <f>IF(FRL!C3="","",FRL!C3)</f>
        <v>100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 Arnaus</v>
      </c>
      <c r="B4">
        <f>IF(Win!B4="","",VALUE(Win!B4))</f>
        <v>1.11E-2</v>
      </c>
      <c r="C4">
        <f>IF(Win!C4="","",Win!C4)</f>
        <v>90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1.06%</v>
      </c>
      <c r="O4">
        <f>IF(FRL!C4="","",FRL!C4)</f>
        <v>94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Ajeetesh Sandhu</v>
      </c>
      <c r="B5">
        <f>IF(Win!B5="","",VALUE(Win!B5))</f>
        <v>1.04E-2</v>
      </c>
      <c r="C5">
        <f>IF(Win!C5="","",Win!C5)</f>
        <v>96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Ajeetesh Sandhu</v>
      </c>
      <c r="N5" t="str">
        <f>IF(FRL!B5="","",FRL!B5)</f>
        <v>1.06%</v>
      </c>
      <c r="O5">
        <f>IF(FRL!C5="","",FRL!C5)</f>
        <v>94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Akshay Sharma</v>
      </c>
      <c r="B6">
        <f>IF(Win!B6="","",VALUE(Win!B6))</f>
        <v>9.9000000000000008E-3</v>
      </c>
      <c r="C6">
        <f>IF(Win!C6="","",Win!C6)</f>
        <v>101</v>
      </c>
      <c r="D6">
        <f>IF(Win!D6="","",Win!D6)</f>
        <v>201</v>
      </c>
      <c r="E6" s="18">
        <f t="shared" si="0"/>
        <v>5.0000000000000001E-3</v>
      </c>
      <c r="F6">
        <f t="array" ref="F6">IF(E6="","",RANK(E6, $E$2:$E$241) + COUNTIFS($E$2:$E$241, E6, $D$2:$D$241, "&lt;"&amp;D6) + COUNTIFS($E$2:$E$241, E6, $D$2:$D$241, D6, $A$2:$A$241, "&lt;"&amp;A6))</f>
        <v>9</v>
      </c>
      <c r="G6">
        <f ca="1">IF(Win!F6="","",Win!F6)</f>
        <v>84</v>
      </c>
      <c r="H6" s="6" t="str">
        <f t="shared" ca="1" si="1"/>
        <v/>
      </c>
      <c r="I6" s="6">
        <f t="shared" ca="1" si="2"/>
        <v>-2</v>
      </c>
      <c r="J6" t="str">
        <f ca="1">IF(F6="","",Win!H6)</f>
        <v>QuinnBet: 200/1, 5pl, 1/4</v>
      </c>
      <c r="M6" t="str">
        <f>IF(FRL!A6="","",FRL!A6)</f>
        <v>Akshay Sharma</v>
      </c>
      <c r="N6" t="str">
        <f>IF(FRL!B6="","",FRL!B6)</f>
        <v>0.91%</v>
      </c>
      <c r="O6">
        <f>IF(FRL!C6="","",FRL!C6)</f>
        <v>110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Albert Boneta</v>
      </c>
      <c r="B7">
        <f>IF(Win!B7="","",VALUE(Win!B7))</f>
        <v>5.4999999999999997E-3</v>
      </c>
      <c r="C7">
        <f>IF(Win!C7="","",Win!C7)</f>
        <v>182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Albert Boneta</v>
      </c>
      <c r="N7" t="str">
        <f>IF(FRL!B7="","",FRL!B7)</f>
        <v>0.83%</v>
      </c>
      <c r="O7">
        <f>IF(FRL!C7="","",FRL!C7)</f>
        <v>120</v>
      </c>
      <c r="P7">
        <f>IF(FRL!D7="","",FRL!D7)</f>
        <v>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Maguire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Maguire</v>
      </c>
      <c r="N8" t="str">
        <f>IF(FRL!B8="","",FRL!B8)</f>
        <v>0.31%</v>
      </c>
      <c r="O8">
        <f>IF(FRL!C8="","",FRL!C8)</f>
        <v>323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Settemsdal</v>
      </c>
      <c r="B9">
        <f>IF(Win!B9="","",VALUE(Win!B9))</f>
        <v>1E-4</v>
      </c>
      <c r="C9">
        <f>IF(Win!C9="","",Win!C9)</f>
        <v>10000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Settemsdal</v>
      </c>
      <c r="N9" t="str">
        <f>IF(FRL!B9="","",FRL!B9)</f>
        <v>0.19%</v>
      </c>
      <c r="O9">
        <f>IF(FRL!C9="","",FRL!C9)</f>
        <v>526</v>
      </c>
      <c r="P9">
        <f>IF(FRL!D9="","",FRL!D9)</f>
        <v>251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Alfie Plant</v>
      </c>
      <c r="B10">
        <f>IF(Win!B10="","",VALUE(Win!B10))</f>
        <v>2.5999999999999999E-3</v>
      </c>
      <c r="C10">
        <f>IF(Win!C10="","",Win!C10)</f>
        <v>385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Alfie Plant</v>
      </c>
      <c r="N10" t="str">
        <f>IF(FRL!B10="","",FRL!B10)</f>
        <v>0.54%</v>
      </c>
      <c r="O10">
        <f>IF(FRL!C10="","",FRL!C10)</f>
        <v>185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Amardeep Malik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276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Amardeep Malik</v>
      </c>
      <c r="N11" t="str">
        <f>IF(FRL!B11="","",FRL!B11)</f>
        <v>0.33%</v>
      </c>
      <c r="O11">
        <f>IF(FRL!C11="","",FRL!C11)</f>
        <v>303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Andreas Halvorsen</v>
      </c>
      <c r="B12">
        <f>IF(Win!B12="","",VALUE(Win!B12))</f>
        <v>2.29E-2</v>
      </c>
      <c r="C12">
        <f>IF(Win!C12="","",Win!C12)</f>
        <v>44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Andreas Halvorsen</v>
      </c>
      <c r="N12" t="str">
        <f>IF(FRL!B12="","",FRL!B12)</f>
        <v>1.40%</v>
      </c>
      <c r="O12">
        <f>IF(FRL!C12="","",FRL!C12)</f>
        <v>71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Angad Cheema</v>
      </c>
      <c r="B13">
        <f>IF(Win!B13="","",VALUE(Win!B13))</f>
        <v>7.1000000000000004E-3</v>
      </c>
      <c r="C13">
        <f>IF(Win!C13="","",Win!C13)</f>
        <v>141</v>
      </c>
      <c r="D13">
        <f>IF(Win!D13="","",Win!D13)</f>
        <v>121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Angad Cheema</v>
      </c>
      <c r="N13" t="str">
        <f>IF(FRL!B13="","",FRL!B13)</f>
        <v>0.80%</v>
      </c>
      <c r="O13">
        <f>IF(FRL!C13="","",FRL!C13)</f>
        <v>125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Anshul Kabthiyal</v>
      </c>
      <c r="B14">
        <f>IF(Win!B14="","",VALUE(Win!B14))</f>
        <v>2.0000000000000001E-4</v>
      </c>
      <c r="C14">
        <f>IF(Win!C14="","",Win!C14)</f>
        <v>5000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Anshul Kabthiyal</v>
      </c>
      <c r="N14" t="str">
        <f>IF(FRL!B14="","",FRL!B14)</f>
        <v>0.20%</v>
      </c>
      <c r="O14">
        <f>IF(FRL!C14="","",FRL!C14)</f>
        <v>500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Anton Albers</v>
      </c>
      <c r="B15">
        <f>IF(Win!B15="","",VALUE(Win!B15))</f>
        <v>6.4999999999999997E-3</v>
      </c>
      <c r="C15">
        <f>IF(Win!C15="","",Win!C15)</f>
        <v>154</v>
      </c>
      <c r="D15">
        <f>IF(Win!D15="","",Win!D15)</f>
        <v>201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15</v>
      </c>
      <c r="G15">
        <f ca="1">IF(Win!F15="","",Win!F15)</f>
        <v>97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Ladbrokes: 200/1, 5pl, 1/4</v>
      </c>
      <c r="M15" t="str">
        <f>IF(FRL!A15="","",FRL!A15)</f>
        <v>Anton Albers</v>
      </c>
      <c r="N15" t="str">
        <f>IF(FRL!B15="","",FRL!B15)</f>
        <v>0.78%</v>
      </c>
      <c r="O15">
        <f>IF(FRL!C15="","",FRL!C15)</f>
        <v>128</v>
      </c>
      <c r="P15">
        <f>IF(FRL!D15="","",FRL!D15)</f>
        <v>111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Arjun Prasad</v>
      </c>
      <c r="B16">
        <f>IF(Win!B16="","",VALUE(Win!B16))</f>
        <v>1.5E-3</v>
      </c>
      <c r="C16">
        <f>IF(Win!C16="","",Win!C16)</f>
        <v>667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Arjun Prasad</v>
      </c>
      <c r="N16" t="str">
        <f>IF(FRL!B16="","",FRL!B16)</f>
        <v>0.44%</v>
      </c>
      <c r="O16">
        <f>IF(FRL!C16="","",FRL!C16)</f>
        <v>227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Arjun Sharma</v>
      </c>
      <c r="B17">
        <f>IF(Win!B17="","",VALUE(Win!B17))</f>
        <v>8.0000000000000004E-4</v>
      </c>
      <c r="C17">
        <f>IF(Win!C17="","",Win!C17)</f>
        <v>1250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Arjun Sharma</v>
      </c>
      <c r="N17" t="str">
        <f>IF(FRL!B17="","",FRL!B17)</f>
        <v>0.41%</v>
      </c>
      <c r="O17">
        <f>IF(FRL!C17="","",FRL!C17)</f>
        <v>244</v>
      </c>
      <c r="P17">
        <f>IF(FRL!D17="","",FRL!D17)</f>
        <v>181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Aron Zemmer</v>
      </c>
      <c r="B18">
        <f>IF(Win!B18="","",VALUE(Win!B18))</f>
        <v>3.0999999999999999E-3</v>
      </c>
      <c r="C18">
        <f>IF(Win!C18="","",Win!C18)</f>
        <v>323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Aron Zemmer</v>
      </c>
      <c r="N18" t="str">
        <f>IF(FRL!B18="","",FRL!B18)</f>
        <v>0.62%</v>
      </c>
      <c r="O18">
        <f>IF(FRL!C18="","",FRL!C18)</f>
        <v>161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Aryan Roopa Anand</v>
      </c>
      <c r="B19">
        <f>IF(Win!B19="","",VALUE(Win!B19))</f>
        <v>1E-4</v>
      </c>
      <c r="C19">
        <f>IF(Win!C19="","",Win!C19)</f>
        <v>10000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Aryan Roopa Anand</v>
      </c>
      <c r="N19" t="str">
        <f>IF(FRL!B19="","",FRL!B19)</f>
        <v>0.19%</v>
      </c>
      <c r="O19">
        <f>IF(FRL!C19="","",FRL!C19)</f>
        <v>526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Ayden Knight</v>
      </c>
      <c r="B20">
        <f>IF(Win!B20="","",VALUE(Win!B20))</f>
        <v>0</v>
      </c>
      <c r="C20">
        <f>IF(Win!C20="","",Win!C20)</f>
        <v>10000</v>
      </c>
      <c r="D20">
        <f>IF(Win!D20="","",Win!D20)</f>
        <v>2501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Ayden Knight</v>
      </c>
      <c r="N20" t="str">
        <f>IF(FRL!B20="","",FRL!B20)</f>
        <v>0.00%</v>
      </c>
      <c r="O20">
        <f>IF(FRL!C20="","",FRL!C20)</f>
        <v>10000</v>
      </c>
      <c r="P20">
        <f>IF(FRL!D20="","",FRL!D20)</f>
        <v>701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Aymeric Laussot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Aymeric Laussot</v>
      </c>
      <c r="N21" t="str">
        <f>IF(FRL!B21="","",FRL!B21)</f>
        <v>0.25%</v>
      </c>
      <c r="O21">
        <f>IF(FRL!C21="","",FRL!C21)</f>
        <v>400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Badal Hossain</v>
      </c>
      <c r="B22">
        <f>IF(Win!B22="","",VALUE(Win!B22))</f>
        <v>2.9999999999999997E-4</v>
      </c>
      <c r="C22">
        <f>IF(Win!C22="","",Win!C22)</f>
        <v>3333</v>
      </c>
      <c r="D22">
        <f>IF(Win!D22="","",Win!D22)</f>
        <v>601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Badal Hossain</v>
      </c>
      <c r="N22" t="str">
        <f>IF(FRL!B22="","",FRL!B22)</f>
        <v>0.24%</v>
      </c>
      <c r="O22">
        <f>IF(FRL!C22="","",FRL!C22)</f>
        <v>417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Bastien Amat</v>
      </c>
      <c r="B23">
        <f>IF(Win!B23="","",VALUE(Win!B23))</f>
        <v>3.3999999999999998E-3</v>
      </c>
      <c r="C23">
        <f>IF(Win!C23="","",Win!C23)</f>
        <v>294</v>
      </c>
      <c r="D23">
        <f>IF(Win!D23="","",Win!D23)</f>
        <v>71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Bastien Amat</v>
      </c>
      <c r="N23" t="str">
        <f>IF(FRL!B23="","",FRL!B23)</f>
        <v>0.65%</v>
      </c>
      <c r="O23">
        <f>IF(FRL!C23="","",FRL!C23)</f>
        <v>154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Ben Sigel</v>
      </c>
      <c r="B24">
        <f>IF(Win!B24="","",VALUE(Win!B24))</f>
        <v>0</v>
      </c>
      <c r="C24">
        <f>IF(Win!C24="","",Win!C24)</f>
        <v>10000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Ben Sigel</v>
      </c>
      <c r="N24" t="str">
        <f>IF(FRL!B24="","",FRL!B24)</f>
        <v>0.12%</v>
      </c>
      <c r="O24">
        <f>IF(FRL!C24="","",FRL!C24)</f>
        <v>833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Ben Stow</v>
      </c>
      <c r="B25">
        <f>IF(Win!B25="","",VALUE(Win!B25))</f>
        <v>1.6999999999999999E-3</v>
      </c>
      <c r="C25">
        <f>IF(Win!C25="","",Win!C25)</f>
        <v>588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Ben Stow</v>
      </c>
      <c r="N25" t="str">
        <f>IF(FRL!B25="","",FRL!B25)</f>
        <v>0.52%</v>
      </c>
      <c r="O25">
        <f>IF(FRL!C25="","",FRL!C25)</f>
        <v>192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Bradley Bawden</v>
      </c>
      <c r="B26">
        <f>IF(Win!B26="","",VALUE(Win!B26))</f>
        <v>1E-3</v>
      </c>
      <c r="C26">
        <f>IF(Win!C26="","",Win!C26)</f>
        <v>1000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Bradley Bawden</v>
      </c>
      <c r="N26" t="str">
        <f>IF(FRL!B26="","",FRL!B26)</f>
        <v>0.39%</v>
      </c>
      <c r="O26">
        <f>IF(FRL!C26="","",FRL!C26)</f>
        <v>256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C. Muniyappa</v>
      </c>
      <c r="B27">
        <f>IF(Win!B27="","",VALUE(Win!B27))</f>
        <v>1E-4</v>
      </c>
      <c r="C27">
        <f>IF(Win!C27="","",Win!C27)</f>
        <v>10000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C. Muniyappa</v>
      </c>
      <c r="N27" t="str">
        <f>IF(FRL!B27="","",FRL!B27)</f>
        <v>0.21%</v>
      </c>
      <c r="O27">
        <f>IF(FRL!C27="","",FRL!C27)</f>
        <v>476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Callan Barrow</v>
      </c>
      <c r="B28">
        <f>IF(Win!B28="","",VALUE(Win!B28))</f>
        <v>6.9999999999999999E-4</v>
      </c>
      <c r="C28">
        <f>IF(Win!C28="","",Win!C28)</f>
        <v>1429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Callan Barrow</v>
      </c>
      <c r="N28" t="str">
        <f>IF(FRL!B28="","",FRL!B28)</f>
        <v>0.38%</v>
      </c>
      <c r="O28">
        <f>IF(FRL!C28="","",FRL!C28)</f>
        <v>263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Calum Fyfe</v>
      </c>
      <c r="B29">
        <f>IF(Win!B29="","",VALUE(Win!B29))</f>
        <v>5.8999999999999999E-3</v>
      </c>
      <c r="C29">
        <f>IF(Win!C29="","",Win!C29)</f>
        <v>169</v>
      </c>
      <c r="D29">
        <f>IF(Win!D29="","",Win!D29)</f>
        <v>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Calum Fyfe</v>
      </c>
      <c r="N29" t="str">
        <f>IF(FRL!B29="","",FRL!B29)</f>
        <v>0.77%</v>
      </c>
      <c r="O29">
        <f>IF(FRL!C29="","",FRL!C29)</f>
        <v>130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Cedric Gugler</v>
      </c>
      <c r="B30">
        <f>IF(Win!B30="","",VALUE(Win!B30))</f>
        <v>1.1999999999999999E-3</v>
      </c>
      <c r="C30">
        <f>IF(Win!C30="","",Win!C30)</f>
        <v>833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Cedric Gugler</v>
      </c>
      <c r="N30" t="str">
        <f>IF(FRL!B30="","",FRL!B30)</f>
        <v>0.42%</v>
      </c>
      <c r="O30">
        <f>IF(FRL!C30="","",FRL!C30)</f>
        <v>238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Chase Hanna</v>
      </c>
      <c r="B31">
        <f>IF(Win!B31="","",VALUE(Win!B31))</f>
        <v>1.1999999999999999E-3</v>
      </c>
      <c r="C31">
        <f>IF(Win!C31="","",Win!C31)</f>
        <v>833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Chase Hanna</v>
      </c>
      <c r="N31" t="str">
        <f>IF(FRL!B31="","",FRL!B31)</f>
        <v>0.42%</v>
      </c>
      <c r="O31">
        <f>IF(FRL!C31="","",FRL!C31)</f>
        <v>238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Christian Jacobsen</v>
      </c>
      <c r="B32">
        <f>IF(Win!B32="","",VALUE(Win!B32))</f>
        <v>1E-3</v>
      </c>
      <c r="C32">
        <f>IF(Win!C32="","",Win!C32)</f>
        <v>1000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Christian Jacobsen</v>
      </c>
      <c r="N32" t="str">
        <f>IF(FRL!B32="","",FRL!B32)</f>
        <v>0.39%</v>
      </c>
      <c r="O32">
        <f>IF(FRL!C32="","",FRL!C32)</f>
        <v>256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Christofer Rahm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Christofer Rahm</v>
      </c>
      <c r="N33" t="str">
        <f>IF(FRL!B33="","",FRL!B33)</f>
        <v>0.27%</v>
      </c>
      <c r="O33">
        <f>IF(FRL!C33="","",FRL!C33)</f>
        <v>370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Craig Howie</v>
      </c>
      <c r="B34">
        <f>IF(Win!B34="","",VALUE(Win!B34))</f>
        <v>1.9E-3</v>
      </c>
      <c r="C34">
        <f>IF(Win!C34="","",Win!C34)</f>
        <v>526</v>
      </c>
      <c r="D34">
        <f>IF(Win!D34="","",Win!D34)</f>
        <v>151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Craig Howie</v>
      </c>
      <c r="N34" t="str">
        <f>IF(FRL!B34="","",FRL!B34)</f>
        <v>0.46%</v>
      </c>
      <c r="O34">
        <f>IF(FRL!C34="","",FRL!C34)</f>
        <v>217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Daan Huizing</v>
      </c>
      <c r="B35">
        <f>IF(Win!B35="","",VALUE(Win!B35))</f>
        <v>2.1999999999999999E-2</v>
      </c>
      <c r="C35">
        <f>IF(Win!C35="","",Win!C35)</f>
        <v>45</v>
      </c>
      <c r="D35">
        <f>IF(Win!D35="","",Win!D35)</f>
        <v>67</v>
      </c>
      <c r="E35" s="18">
        <f t="shared" si="0"/>
        <v>7.0000000000000001E-3</v>
      </c>
      <c r="F35">
        <f t="array" ref="F35">IF(E35="","",RANK(E35, $E$2:$E$241) + COUNTIFS($E$2:$E$241, E35, $D$2:$D$241, "&lt;"&amp;D35) + COUNTIFS($E$2:$E$241, E35, $D$2:$D$241, D35, $A$2:$A$241, "&lt;"&amp;A35))</f>
        <v>6</v>
      </c>
      <c r="G35">
        <f ca="1">IF(Win!F35="","",Win!F35)</f>
        <v>7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66/1, 5pl, 1/4</v>
      </c>
      <c r="M35" t="str">
        <f>IF(FRL!A35="","",FRL!A35)</f>
        <v>Daan Huizing</v>
      </c>
      <c r="N35" t="str">
        <f>IF(FRL!B35="","",FRL!B35)</f>
        <v>1.23%</v>
      </c>
      <c r="O35">
        <f>IF(FRL!C35="","",FRL!C35)</f>
        <v>81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 Young</v>
      </c>
      <c r="B36">
        <f>IF(Win!B36="","",VALUE(Win!B36))</f>
        <v>3.2800000000000003E-2</v>
      </c>
      <c r="C36">
        <f>IF(Win!C36="","",Win!C36)</f>
        <v>30</v>
      </c>
      <c r="D36">
        <f>IF(Win!D36="","",Win!D36)</f>
        <v>29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Young</v>
      </c>
      <c r="N36" t="str">
        <f>IF(FRL!B36="","",FRL!B36)</f>
        <v>1.69%</v>
      </c>
      <c r="O36">
        <f>IF(FRL!C36="","",FRL!C36)</f>
        <v>59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Horsey</v>
      </c>
      <c r="B37">
        <f>IF(Win!B37="","",VALUE(Win!B37))</f>
        <v>1.5699999999999999E-2</v>
      </c>
      <c r="C37">
        <f>IF(Win!C37="","",Win!C37)</f>
        <v>64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Horsey</v>
      </c>
      <c r="N37" t="str">
        <f>IF(FRL!B37="","",FRL!B37)</f>
        <v>1.10%</v>
      </c>
      <c r="O37">
        <f>IF(FRL!C37="","",FRL!C37)</f>
        <v>91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Law</v>
      </c>
      <c r="B38">
        <f>IF(Win!B38="","",VALUE(Win!B38))</f>
        <v>6.7299999999999999E-2</v>
      </c>
      <c r="C38">
        <f>IF(Win!C38="","",Win!C38)</f>
        <v>15</v>
      </c>
      <c r="D38">
        <f>IF(Win!D38="","",Win!D38)</f>
        <v>26</v>
      </c>
      <c r="E38" s="18">
        <f t="shared" si="0"/>
        <v>0.03</v>
      </c>
      <c r="F38">
        <f t="array" ref="F38">IF(E38="","",RANK(E38, $E$2:$E$241) + COUNTIFS($E$2:$E$241, E38, $D$2:$D$241, "&lt;"&amp;D38) + COUNTIFS($E$2:$E$241, E38, $D$2:$D$241, D38, $A$2:$A$241, "&lt;"&amp;A38))</f>
        <v>1</v>
      </c>
      <c r="G38">
        <f ca="1">IF(Win!F38="","",Win!F38)</f>
        <v>72</v>
      </c>
      <c r="H38" s="6">
        <f t="shared" ca="1" si="1"/>
        <v>-2</v>
      </c>
      <c r="I38" s="6">
        <f t="shared" ca="1" si="2"/>
        <v>-2</v>
      </c>
      <c r="J38" t="str">
        <f ca="1">IF(F38="","",Win!H38)</f>
        <v>Vbet: 24/1, 6pl, 1/4</v>
      </c>
      <c r="M38" t="str">
        <f>IF(FRL!A38="","",FRL!A38)</f>
        <v>David Law</v>
      </c>
      <c r="N38" t="str">
        <f>IF(FRL!B38="","",FRL!B38)</f>
        <v>2.18%</v>
      </c>
      <c r="O38">
        <f>IF(FRL!C38="","",FRL!C38)</f>
        <v>46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Dhruv Sheoran</v>
      </c>
      <c r="B39">
        <f>IF(Win!B39="","",VALUE(Win!B39))</f>
        <v>3.7000000000000002E-3</v>
      </c>
      <c r="C39">
        <f>IF(Win!C39="","",Win!C39)</f>
        <v>270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Dhruv Sheoran</v>
      </c>
      <c r="N39" t="str">
        <f>IF(FRL!B39="","",FRL!B39)</f>
        <v>0.76%</v>
      </c>
      <c r="O39">
        <f>IF(FRL!C39="","",FRL!C39)</f>
        <v>132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Eddie Pepperell</v>
      </c>
      <c r="B40">
        <f>IF(Win!B40="","",VALUE(Win!B40))</f>
        <v>3.6499999999999998E-2</v>
      </c>
      <c r="C40">
        <f>IF(Win!C40="","",Win!C40)</f>
        <v>27</v>
      </c>
      <c r="D40">
        <f>IF(Win!D40="","",Win!D40)</f>
        <v>23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Eddie Pepperell</v>
      </c>
      <c r="N40" t="str">
        <f>IF(FRL!B40="","",FRL!B40)</f>
        <v>1.72%</v>
      </c>
      <c r="O40">
        <f>IF(FRL!C40="","",FRL!C40)</f>
        <v>58</v>
      </c>
      <c r="P40">
        <f>IF(FRL!D40="","",FRL!D40)</f>
        <v>36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Enrico Di Nitto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Enrico Di Nitto</v>
      </c>
      <c r="N41" t="str">
        <f>IF(FRL!B41="","",FRL!B41)</f>
        <v>0.28%</v>
      </c>
      <c r="O41">
        <f>IF(FRL!C41="","",FRL!C41)</f>
        <v>357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Euan Walker</v>
      </c>
      <c r="B42">
        <f>IF(Win!B42="","",VALUE(Win!B42))</f>
        <v>1.46E-2</v>
      </c>
      <c r="C42">
        <f>IF(Win!C42="","",Win!C42)</f>
        <v>68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Euan Walker</v>
      </c>
      <c r="N42" t="str">
        <f>IF(FRL!B42="","",FRL!B42)</f>
        <v>1.17%</v>
      </c>
      <c r="O42">
        <f>IF(FRL!C42="","",FRL!C42)</f>
        <v>85</v>
      </c>
      <c r="P42">
        <f>IF(FRL!D42="","",FRL!D42)</f>
        <v>56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Felix Mory</v>
      </c>
      <c r="B43">
        <f>IF(Win!B43="","",VALUE(Win!B43))</f>
        <v>1.5100000000000001E-2</v>
      </c>
      <c r="C43">
        <f>IF(Win!C43="","",Win!C43)</f>
        <v>66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Felix Mory</v>
      </c>
      <c r="N43" t="str">
        <f>IF(FRL!B43="","",FRL!B43)</f>
        <v>1.08%</v>
      </c>
      <c r="O43">
        <f>IF(FRL!C43="","",FRL!C43)</f>
        <v>93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Frank Kennedy</v>
      </c>
      <c r="B44">
        <f>IF(Win!B44="","",VALUE(Win!B44))</f>
        <v>1.5E-3</v>
      </c>
      <c r="C44">
        <f>IF(Win!C44="","",Win!C44)</f>
        <v>667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Frank Kennedy</v>
      </c>
      <c r="N44" t="str">
        <f>IF(FRL!B44="","",FRL!B44)</f>
        <v>0.49%</v>
      </c>
      <c r="O44">
        <f>IF(FRL!C44="","",FRL!C44)</f>
        <v>204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Gaganjeet Bhullar</v>
      </c>
      <c r="B45">
        <f>IF(Win!B45="","",VALUE(Win!B45))</f>
        <v>2.8400000000000002E-2</v>
      </c>
      <c r="C45">
        <f>IF(Win!C45="","",Win!C45)</f>
        <v>35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Gaganjeet Bhullar</v>
      </c>
      <c r="N45" t="str">
        <f>IF(FRL!B45="","",FRL!B45)</f>
        <v>1.61%</v>
      </c>
      <c r="O45">
        <f>IF(FRL!C45="","",FRL!C45)</f>
        <v>62</v>
      </c>
      <c r="P45">
        <f>IF(FRL!D45="","",FRL!D45)</f>
        <v>46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Gaurav Pratap Singh</v>
      </c>
      <c r="B46">
        <f>IF(Win!B46="","",VALUE(Win!B46))</f>
        <v>1.1999999999999999E-3</v>
      </c>
      <c r="C46">
        <f>IF(Win!C46="","",Win!C46)</f>
        <v>833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Gaurav Pratap Singh</v>
      </c>
      <c r="N46" t="str">
        <f>IF(FRL!B46="","",FRL!B46)</f>
        <v>0.45%</v>
      </c>
      <c r="O46">
        <f>IF(FRL!C46="","",FRL!C46)</f>
        <v>222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George Bloor</v>
      </c>
      <c r="B47">
        <f>IF(Win!B47="","",VALUE(Win!B47))</f>
        <v>5.0000000000000001E-3</v>
      </c>
      <c r="C47">
        <f>IF(Win!C47="","",Win!C47)</f>
        <v>200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George Bloor</v>
      </c>
      <c r="N47" t="str">
        <f>IF(FRL!B47="","",FRL!B47)</f>
        <v>0.72%</v>
      </c>
      <c r="O47">
        <f>IF(FRL!C47="","",FRL!C47)</f>
        <v>139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Gregor Graham</v>
      </c>
      <c r="B48">
        <f>IF(Win!B48="","",VALUE(Win!B48))</f>
        <v>1.8E-3</v>
      </c>
      <c r="C48">
        <f>IF(Win!C48="","",Win!C48)</f>
        <v>556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Gregor Graham</v>
      </c>
      <c r="N48" t="str">
        <f>IF(FRL!B48="","",FRL!B48)</f>
        <v>0.50%</v>
      </c>
      <c r="O48">
        <f>IF(FRL!C48="","",FRL!C48)</f>
        <v>200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Harendra Gupta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Harendra Gupta</v>
      </c>
      <c r="N49" t="str">
        <f>IF(FRL!B49="","",FRL!B49)</f>
        <v>0.47%</v>
      </c>
      <c r="O49">
        <f>IF(FRL!C49="","",FRL!C49)</f>
        <v>213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Harshjeet Singh Sethie</v>
      </c>
      <c r="B50">
        <f>IF(Win!B50="","",VALUE(Win!B50))</f>
        <v>0</v>
      </c>
      <c r="C50">
        <f>IF(Win!C50="","",Win!C50)</f>
        <v>10000</v>
      </c>
      <c r="D50">
        <f>IF(Win!D50="","",Win!D50)</f>
        <v>2501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Harshjeet Singh Sethie</v>
      </c>
      <c r="N50" t="str">
        <f>IF(FRL!B50="","",FRL!B50)</f>
        <v>0.05%</v>
      </c>
      <c r="O50">
        <f>IF(FRL!C50="","",FRL!C50)</f>
        <v>2000</v>
      </c>
      <c r="P50">
        <f>IF(FRL!D50="","",FRL!D50)</f>
        <v>701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Hayden Hopewell</v>
      </c>
      <c r="B51">
        <f>IF(Win!B51="","",VALUE(Win!B51))</f>
        <v>2.0999999999999999E-3</v>
      </c>
      <c r="C51">
        <f>IF(Win!C51="","",Win!C51)</f>
        <v>476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Hayden Hopewell</v>
      </c>
      <c r="N51" t="str">
        <f>IF(FRL!B51="","",FRL!B51)</f>
        <v>0.52%</v>
      </c>
      <c r="O51">
        <f>IF(FRL!C51="","",FRL!C51)</f>
        <v>192</v>
      </c>
      <c r="P51">
        <f>IF(FRL!D51="","",FRL!D51)</f>
        <v>111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Haydn Barron</v>
      </c>
      <c r="B52">
        <f>IF(Win!B52="","",VALUE(Win!B52))</f>
        <v>1.1999999999999999E-3</v>
      </c>
      <c r="C52">
        <f>IF(Win!C52="","",Win!C52)</f>
        <v>833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Haydn Barron</v>
      </c>
      <c r="N52" t="str">
        <f>IF(FRL!B52="","",FRL!B52)</f>
        <v>0.47%</v>
      </c>
      <c r="O52">
        <f>IF(FRL!C52="","",FRL!C52)</f>
        <v>213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Henric Sturehed</v>
      </c>
      <c r="B53">
        <f>IF(Win!B53="","",VALUE(Win!B53))</f>
        <v>6.9999999999999999E-4</v>
      </c>
      <c r="C53">
        <f>IF(Win!C53="","",Win!C53)</f>
        <v>1429</v>
      </c>
      <c r="D53">
        <f>IF(Win!D53="","",Win!D53)</f>
        <v>301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Henric Sturehed</v>
      </c>
      <c r="N53" t="str">
        <f>IF(FRL!B53="","",FRL!B53)</f>
        <v>0.33%</v>
      </c>
      <c r="O53">
        <f>IF(FRL!C53="","",FRL!C53)</f>
        <v>303</v>
      </c>
      <c r="P53">
        <f>IF(FRL!D53="","",FRL!D53)</f>
        <v>176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Herman Wibe Sekne</v>
      </c>
      <c r="B54">
        <f>IF(Win!B54="","",VALUE(Win!B54))</f>
        <v>1.8E-3</v>
      </c>
      <c r="C54">
        <f>IF(Win!C54="","",Win!C54)</f>
        <v>556</v>
      </c>
      <c r="D54">
        <f>IF(Win!D54="","",Win!D54)</f>
        <v>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Herman Wibe Sekne</v>
      </c>
      <c r="N54" t="str">
        <f>IF(FRL!B54="","",FRL!B54)</f>
        <v>0.49%</v>
      </c>
      <c r="O54">
        <f>IF(FRL!C54="","",FRL!C54)</f>
        <v>204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Honey Baisoya</v>
      </c>
      <c r="B55">
        <f>IF(Win!B55="","",VALUE(Win!B55))</f>
        <v>2.0999999999999999E-3</v>
      </c>
      <c r="C55">
        <f>IF(Win!C55="","",Win!C55)</f>
        <v>476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Honey Baisoya</v>
      </c>
      <c r="N55" t="str">
        <f>IF(FRL!B55="","",FRL!B55)</f>
        <v>0.54%</v>
      </c>
      <c r="O55">
        <f>IF(FRL!C55="","",FRL!C55)</f>
        <v>185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I.L. Aalaap</v>
      </c>
      <c r="B56">
        <f>IF(Win!B56="","",VALUE(Win!B56))</f>
        <v>2.0000000000000001E-4</v>
      </c>
      <c r="C56">
        <f>IF(Win!C56="","",Win!C56)</f>
        <v>5000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I.L. Aalaap</v>
      </c>
      <c r="N56" t="str">
        <f>IF(FRL!B56="","",FRL!B56)</f>
        <v>0.20%</v>
      </c>
      <c r="O56">
        <f>IF(FRL!C56="","",FRL!C56)</f>
        <v>500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Ilirian Zalli</v>
      </c>
      <c r="B57">
        <f>IF(Win!B57="","",VALUE(Win!B57))</f>
        <v>0</v>
      </c>
      <c r="C57">
        <f>IF(Win!C57="","",Win!C57)</f>
        <v>10000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Ilirian Zalli</v>
      </c>
      <c r="N57" t="str">
        <f>IF(FRL!B57="","",FRL!B57)</f>
        <v>0.13%</v>
      </c>
      <c r="O57">
        <f>IF(FRL!C57="","",FRL!C57)</f>
        <v>769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Davidson</v>
      </c>
      <c r="B58">
        <f>IF(Win!B58="","",VALUE(Win!B58))</f>
        <v>9.1000000000000004E-3</v>
      </c>
      <c r="C58">
        <f>IF(Win!C58="","",Win!C58)</f>
        <v>110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Davidson</v>
      </c>
      <c r="N58" t="str">
        <f>IF(FRL!B58="","",FRL!B58)</f>
        <v>0.86%</v>
      </c>
      <c r="O58">
        <f>IF(FRL!C58="","",FRL!C58)</f>
        <v>116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Jairaj Singh Sandhu</v>
      </c>
      <c r="B59">
        <f>IF(Win!B59="","",VALUE(Win!B59))</f>
        <v>1E-4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Jairaj Singh Sandhu</v>
      </c>
      <c r="N59" t="str">
        <f>IF(FRL!B59="","",FRL!B59)</f>
        <v>0.21%</v>
      </c>
      <c r="O59">
        <f>IF(FRL!C59="","",FRL!C59)</f>
        <v>476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Jamal Hossain</v>
      </c>
      <c r="B60">
        <f>IF(Win!B60="","",VALUE(Win!B60))</f>
        <v>6.0000000000000001E-3</v>
      </c>
      <c r="C60">
        <f>IF(Win!C60="","",Win!C60)</f>
        <v>167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Jamal Hossain</v>
      </c>
      <c r="N60" t="str">
        <f>IF(FRL!B60="","",FRL!B60)</f>
        <v>0.78%</v>
      </c>
      <c r="O60">
        <f>IF(FRL!C60="","",FRL!C60)</f>
        <v>128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Ashfield</v>
      </c>
      <c r="B61">
        <f>IF(Win!B61="","",VALUE(Win!B61))</f>
        <v>1.9E-3</v>
      </c>
      <c r="C61">
        <f>IF(Win!C61="","",Win!C61)</f>
        <v>526</v>
      </c>
      <c r="D61">
        <f>IF(Win!D61="","",Win!D61)</f>
        <v>56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Ashfield</v>
      </c>
      <c r="N61" t="str">
        <f>IF(FRL!B61="","",FRL!B61)</f>
        <v>0.56%</v>
      </c>
      <c r="O61">
        <f>IF(FRL!C61="","",FRL!C61)</f>
        <v>179</v>
      </c>
      <c r="P61">
        <f>IF(FRL!D61="","",FRL!D61)</f>
        <v>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Jamie Rutherford</v>
      </c>
      <c r="B62">
        <f>IF(Win!B62="","",VALUE(Win!B62))</f>
        <v>6.7699999999999996E-2</v>
      </c>
      <c r="C62">
        <f>IF(Win!C62="","",Win!C62)</f>
        <v>15</v>
      </c>
      <c r="D62">
        <f>IF(Win!D62="","",Win!D62)</f>
        <v>21</v>
      </c>
      <c r="E62" s="18">
        <f t="shared" si="0"/>
        <v>2.1000000000000001E-2</v>
      </c>
      <c r="F62">
        <f t="array" ref="F62">IF(E62="","",RANK(E62, $E$2:$E$241) + COUNTIFS($E$2:$E$241, E62, $D$2:$D$241, "&lt;"&amp;D62) + COUNTIFS($E$2:$E$241, E62, $D$2:$D$241, D62, $A$2:$A$241, "&lt;"&amp;A62))</f>
        <v>2</v>
      </c>
      <c r="G62">
        <f ca="1">IF(Win!F62="","",Win!F62)</f>
        <v>52</v>
      </c>
      <c r="H62" s="6">
        <f t="shared" ca="1" si="1"/>
        <v>-2</v>
      </c>
      <c r="I62" s="6">
        <f t="shared" ca="1" si="2"/>
        <v>-2</v>
      </c>
      <c r="J62" t="str">
        <f ca="1">IF(F62="","",Win!H62)</f>
        <v>Vbet: 18/1, 6pl, 1/4</v>
      </c>
      <c r="M62" t="str">
        <f>IF(FRL!A62="","",FRL!A62)</f>
        <v>Jamie Rutherford</v>
      </c>
      <c r="N62" t="str">
        <f>IF(FRL!B62="","",FRL!B62)</f>
        <v>2.20%</v>
      </c>
      <c r="O62">
        <f>IF(FRL!C62="","",FRL!C62)</f>
        <v>45</v>
      </c>
      <c r="P62">
        <f>IF(FRL!D62="","",FRL!D62)</f>
        <v>34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Jean Bekirian</v>
      </c>
      <c r="B63">
        <f>IF(Win!B63="","",VALUE(Win!B63))</f>
        <v>4.4000000000000003E-3</v>
      </c>
      <c r="C63">
        <f>IF(Win!C63="","",Win!C63)</f>
        <v>227</v>
      </c>
      <c r="D63">
        <f>IF(Win!D63="","",Win!D63)</f>
        <v>71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Jean Bekirian</v>
      </c>
      <c r="N63" t="str">
        <f>IF(FRL!B63="","",FRL!B63)</f>
        <v>0.67%</v>
      </c>
      <c r="O63">
        <f>IF(FRL!C63="","",FRL!C63)</f>
        <v>149</v>
      </c>
      <c r="P63">
        <f>IF(FRL!D63="","",FRL!D63)</f>
        <v>71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Jeremy Freiburghaus</v>
      </c>
      <c r="B64">
        <f>IF(Win!B64="","",VALUE(Win!B64))</f>
        <v>1.1999999999999999E-3</v>
      </c>
      <c r="C64">
        <f>IF(Win!C64="","",Win!C64)</f>
        <v>833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Jeremy Freiburghaus</v>
      </c>
      <c r="N64" t="str">
        <f>IF(FRL!B64="","",FRL!B64)</f>
        <v>0.42%</v>
      </c>
      <c r="O64">
        <f>IF(FRL!C64="","",FRL!C64)</f>
        <v>238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Jesper Sandborg</v>
      </c>
      <c r="B65">
        <f>IF(Win!B65="","",VALUE(Win!B65))</f>
        <v>3.0000000000000001E-3</v>
      </c>
      <c r="C65">
        <f>IF(Win!C65="","",Win!C65)</f>
        <v>333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Jesper Sandborg</v>
      </c>
      <c r="N65" t="str">
        <f>IF(FRL!B65="","",FRL!B65)</f>
        <v>0.58%</v>
      </c>
      <c r="O65">
        <f>IF(FRL!C65="","",FRL!C65)</f>
        <v>172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Jiri Zuska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Jiri Zuska</v>
      </c>
      <c r="N66" t="str">
        <f>IF(FRL!B66="","",FRL!B66)</f>
        <v>0.28%</v>
      </c>
      <c r="O66">
        <f>IF(FRL!C66="","",FRL!C66)</f>
        <v>357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Joachim B. Hansen</v>
      </c>
      <c r="B67">
        <f>IF(Win!B67="","",VALUE(Win!B67))</f>
        <v>0</v>
      </c>
      <c r="C67">
        <f>IF(Win!C67="","",Win!C67)</f>
        <v>10000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Joachim B. Hansen</v>
      </c>
      <c r="N67" t="str">
        <f>IF(FRL!B67="","",FRL!B67)</f>
        <v>0.14%</v>
      </c>
      <c r="O67">
        <f>IF(FRL!C67="","",FRL!C67)</f>
        <v>714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Axelsen</v>
      </c>
      <c r="B68">
        <f>IF(Win!B68="","",VALUE(Win!B68))</f>
        <v>5.7000000000000002E-3</v>
      </c>
      <c r="C68">
        <f>IF(Win!C68="","",Win!C68)</f>
        <v>175</v>
      </c>
      <c r="D68">
        <f>IF(Win!D68="","",Win!D68)</f>
        <v>121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Axelsen</v>
      </c>
      <c r="N68" t="str">
        <f>IF(FRL!B68="","",FRL!B68)</f>
        <v>0.83%</v>
      </c>
      <c r="O68">
        <f>IF(FRL!C68="","",FRL!C68)</f>
        <v>120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Joshua Berry</v>
      </c>
      <c r="B69">
        <f>IF(Win!B69="","",VALUE(Win!B69))</f>
        <v>4.7000000000000002E-3</v>
      </c>
      <c r="C69">
        <f>IF(Win!C69="","",Win!C69)</f>
        <v>213</v>
      </c>
      <c r="D69">
        <f>IF(Win!D69="","",Win!D69)</f>
        <v>71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Joshua Berry</v>
      </c>
      <c r="N69" t="str">
        <f>IF(FRL!B69="","",FRL!B69)</f>
        <v>0.74%</v>
      </c>
      <c r="O69">
        <f>IF(FRL!C69="","",FRL!C69)</f>
        <v>135</v>
      </c>
      <c r="P69">
        <f>IF(FRL!D69="","",FRL!D69)</f>
        <v>71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Joshua Grenville-Wood</v>
      </c>
      <c r="B70">
        <f>IF(Win!B70="","",VALUE(Win!B70))</f>
        <v>1E-3</v>
      </c>
      <c r="C70">
        <f>IF(Win!C70="","",Win!C70)</f>
        <v>1000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Joshua Grenville-Wood</v>
      </c>
      <c r="N70" t="str">
        <f>IF(FRL!B70="","",FRL!B70)</f>
        <v>0.46%</v>
      </c>
      <c r="O70">
        <f>IF(FRL!C70="","",FRL!C70)</f>
        <v>217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Julian Perico</v>
      </c>
      <c r="B71">
        <f>IF(Win!B71="","",VALUE(Win!B71))</f>
        <v>1E-4</v>
      </c>
      <c r="C71">
        <f>IF(Win!C71="","",Win!C71)</f>
        <v>10000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Julian Perico</v>
      </c>
      <c r="N71" t="str">
        <f>IF(FRL!B71="","",FRL!B71)</f>
        <v>0.20%</v>
      </c>
      <c r="O71">
        <f>IF(FRL!C71="","",FRL!C71)</f>
        <v>500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K. Prabagaran</v>
      </c>
      <c r="B72">
        <f>IF(Win!B72="","",VALUE(Win!B72))</f>
        <v>0</v>
      </c>
      <c r="C72">
        <f>IF(Win!C72="","",Win!C72)</f>
        <v>10000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150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K. Prabagaran</v>
      </c>
      <c r="N72" t="str">
        <f>IF(FRL!B72="","",FRL!B72)</f>
        <v>0.11%</v>
      </c>
      <c r="O72">
        <f>IF(FRL!C72="","",FRL!C72)</f>
        <v>909</v>
      </c>
      <c r="P72">
        <f>IF(FRL!D72="","",FRL!D72)</f>
        <v>351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152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Kapil Kumar</v>
      </c>
      <c r="B73">
        <f>IF(Win!B73="","",VALUE(Win!B73))</f>
        <v>5.0000000000000001E-4</v>
      </c>
      <c r="C73">
        <f>IF(Win!C73="","",Win!C73)</f>
        <v>2000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Kapil Kumar</v>
      </c>
      <c r="N73" t="str">
        <f>IF(FRL!B73="","",FRL!B73)</f>
        <v>0.33%</v>
      </c>
      <c r="O73">
        <f>IF(FRL!C73="","",FRL!C73)</f>
        <v>303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Karan Pratap Singh</v>
      </c>
      <c r="B74">
        <f>IF(Win!B74="","",VALUE(Win!B74))</f>
        <v>1E-4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Karan Pratap Singh</v>
      </c>
      <c r="N74" t="str">
        <f>IF(FRL!B74="","",FRL!B74)</f>
        <v>0.18%</v>
      </c>
      <c r="O74">
        <f>IF(FRL!C74="","",FRL!C74)</f>
        <v>556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155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Karandeep Kochhar</v>
      </c>
      <c r="B75">
        <f>IF(Win!B75="","",VALUE(Win!B75))</f>
        <v>1.5599999999999999E-2</v>
      </c>
      <c r="C75">
        <f>IF(Win!C75="","",Win!C75)</f>
        <v>64</v>
      </c>
      <c r="D75">
        <f>IF(Win!D75="","",Win!D75)</f>
        <v>81</v>
      </c>
      <c r="E75" s="18">
        <f t="shared" si="6"/>
        <v>3.0000000000000001E-3</v>
      </c>
      <c r="F75">
        <f t="array" ref="F75">IF(E75="","",RANK(E75, $E$2:$E$241) + COUNTIFS($E$2:$E$241, E75, $D$2:$D$241, "&lt;"&amp;D75) + COUNTIFS($E$2:$E$241, E75, $D$2:$D$241, D75, $A$2:$A$241, "&lt;"&amp;A75))</f>
        <v>10</v>
      </c>
      <c r="G75">
        <f ca="1">IF(Win!F75="","",Win!F75)</f>
        <v>52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Vbet: 75/1, 6pl, 1/4</v>
      </c>
      <c r="M75" t="str">
        <f>IF(FRL!A75="","",FRL!A75)</f>
        <v>Karandeep Kochhar</v>
      </c>
      <c r="N75" t="str">
        <f>IF(FRL!B75="","",FRL!B75)</f>
        <v>1.21%</v>
      </c>
      <c r="O75">
        <f>IF(FRL!C75="","",FRL!C75)</f>
        <v>83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Kartik Sharma</v>
      </c>
      <c r="B76">
        <f>IF(Win!B76="","",VALUE(Win!B76))</f>
        <v>8.9999999999999998E-4</v>
      </c>
      <c r="C76">
        <f>IF(Win!C76="","",Win!C76)</f>
        <v>1111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Kartik Sharma</v>
      </c>
      <c r="N76" t="str">
        <f>IF(FRL!B76="","",FRL!B76)</f>
        <v>0.39%</v>
      </c>
      <c r="O76">
        <f>IF(FRL!C76="","",FRL!C76)</f>
        <v>256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Khalin H. Joshi</v>
      </c>
      <c r="B77">
        <f>IF(Win!B77="","",VALUE(Win!B77))</f>
        <v>3.3999999999999998E-3</v>
      </c>
      <c r="C77">
        <f>IF(Win!C77="","",Win!C77)</f>
        <v>294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Khalin H. Joshi</v>
      </c>
      <c r="N77" t="str">
        <f>IF(FRL!B77="","",FRL!B77)</f>
        <v>0.60%</v>
      </c>
      <c r="O77">
        <f>IF(FRL!C77="","",FRL!C77)</f>
        <v>167</v>
      </c>
      <c r="P77">
        <f>IF(FRL!D77="","",FRL!D77)</f>
        <v>111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Kshitij Naveed Kaul</v>
      </c>
      <c r="B78">
        <f>IF(Win!B78="","",VALUE(Win!B78))</f>
        <v>2.5999999999999999E-3</v>
      </c>
      <c r="C78">
        <f>IF(Win!C78="","",Win!C78)</f>
        <v>385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Kshitij Naveed Kaul</v>
      </c>
      <c r="N78" t="str">
        <f>IF(FRL!B78="","",FRL!B78)</f>
        <v>0.56%</v>
      </c>
      <c r="O78">
        <f>IF(FRL!C78="","",FRL!C78)</f>
        <v>179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Lars Van Meijel</v>
      </c>
      <c r="B79">
        <f>IF(Win!B79="","",VALUE(Win!B79))</f>
        <v>1.06E-2</v>
      </c>
      <c r="C79">
        <f>IF(Win!C79="","",Win!C79)</f>
        <v>94</v>
      </c>
      <c r="D79">
        <f>IF(Win!D79="","",Win!D79)</f>
        <v>46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Lars Van Meijel</v>
      </c>
      <c r="N79" t="str">
        <f>IF(FRL!B79="","",FRL!B79)</f>
        <v>1.01%</v>
      </c>
      <c r="O79">
        <f>IF(FRL!C79="","",FRL!C79)</f>
        <v>99</v>
      </c>
      <c r="P79">
        <f>IF(FRL!D79="","",FRL!D79)</f>
        <v>56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Lauri Ruuska</v>
      </c>
      <c r="B80">
        <f>IF(Win!B80="","",VALUE(Win!B80))</f>
        <v>2.8999999999999998E-3</v>
      </c>
      <c r="C80">
        <f>IF(Win!C80="","",Win!C80)</f>
        <v>345</v>
      </c>
      <c r="D80">
        <f>IF(Win!D80="","",Win!D80)</f>
        <v>176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Lauri Ruuska</v>
      </c>
      <c r="N80" t="str">
        <f>IF(FRL!B80="","",FRL!B80)</f>
        <v>0.57%</v>
      </c>
      <c r="O80">
        <f>IF(FRL!C80="","",FRL!C80)</f>
        <v>175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Liam Nolan</v>
      </c>
      <c r="B81">
        <f>IF(Win!B81="","",VALUE(Win!B81))</f>
        <v>1.8499999999999999E-2</v>
      </c>
      <c r="C81">
        <f>IF(Win!C81="","",Win!C81)</f>
        <v>54</v>
      </c>
      <c r="D81">
        <f>IF(Win!D81="","",Win!D81)</f>
        <v>56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17</v>
      </c>
      <c r="G81">
        <f ca="1">IF(Win!F81="","",Win!F81)</f>
        <v>84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Vbet: 50/1, 6pl, 1/4</v>
      </c>
      <c r="M81" t="str">
        <f>IF(FRL!A81="","",FRL!A81)</f>
        <v>Liam Nolan</v>
      </c>
      <c r="N81" t="str">
        <f>IF(FRL!B81="","",FRL!B81)</f>
        <v>1.28%</v>
      </c>
      <c r="O81">
        <f>IF(FRL!C81="","",FRL!C81)</f>
        <v>78</v>
      </c>
      <c r="P81">
        <f>IF(FRL!D81="","",FRL!D81)</f>
        <v>56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Lorenzo Scalise</v>
      </c>
      <c r="B82">
        <f>IF(Win!B82="","",VALUE(Win!B82))</f>
        <v>5.1999999999999998E-3</v>
      </c>
      <c r="C82">
        <f>IF(Win!C82="","",Win!C82)</f>
        <v>192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Lorenzo Scalise</v>
      </c>
      <c r="N82" t="str">
        <f>IF(FRL!B82="","",FRL!B82)</f>
        <v>0.79%</v>
      </c>
      <c r="O82">
        <f>IF(FRL!C82="","",FRL!C82)</f>
        <v>127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Lucas Vacarisas</v>
      </c>
      <c r="B83">
        <f>IF(Win!B83="","",VALUE(Win!B83))</f>
        <v>9.4000000000000004E-3</v>
      </c>
      <c r="C83">
        <f>IF(Win!C83="","",Win!C83)</f>
        <v>106</v>
      </c>
      <c r="D83">
        <f>IF(Win!D83="","",Win!D83)</f>
        <v>81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Lucas Vacarisas</v>
      </c>
      <c r="N83" t="str">
        <f>IF(FRL!B83="","",FRL!B83)</f>
        <v>0.90%</v>
      </c>
      <c r="O83">
        <f>IF(FRL!C83="","",FRL!C83)</f>
        <v>111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Lukas Nemecz</v>
      </c>
      <c r="B84">
        <f>IF(Win!B84="","",VALUE(Win!B84))</f>
        <v>1.9900000000000001E-2</v>
      </c>
      <c r="C84">
        <f>IF(Win!C84="","",Win!C84)</f>
        <v>50</v>
      </c>
      <c r="D84">
        <f>IF(Win!D84="","",Win!D84)</f>
        <v>34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Lukas Nemecz</v>
      </c>
      <c r="N84" t="str">
        <f>IF(FRL!B84="","",FRL!B84)</f>
        <v>1.42%</v>
      </c>
      <c r="O84">
        <f>IF(FRL!C84="","",FRL!C84)</f>
        <v>70</v>
      </c>
      <c r="P84">
        <f>IF(FRL!D84="","",FRL!D84)</f>
        <v>46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M. Dharma</v>
      </c>
      <c r="B85">
        <f>IF(Win!B85="","",VALUE(Win!B85))</f>
        <v>6.6E-3</v>
      </c>
      <c r="C85">
        <f>IF(Win!C85="","",Win!C85)</f>
        <v>152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M. Dharma</v>
      </c>
      <c r="N85" t="str">
        <f>IF(FRL!B85="","",FRL!B85)</f>
        <v>0.90%</v>
      </c>
      <c r="O85">
        <f>IF(FRL!C85="","",FRL!C85)</f>
        <v>111</v>
      </c>
      <c r="P85">
        <f>IF(FRL!D85="","",FRL!D85)</f>
        <v>111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Manu Gandas</v>
      </c>
      <c r="B86">
        <f>IF(Win!B86="","",VALUE(Win!B86))</f>
        <v>1.03E-2</v>
      </c>
      <c r="C86">
        <f>IF(Win!C86="","",Win!C86)</f>
        <v>97</v>
      </c>
      <c r="D86">
        <f>IF(Win!D86="","",Win!D86)</f>
        <v>126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13</v>
      </c>
      <c r="G86">
        <f ca="1">IF(Win!F86="","",Win!F86)</f>
        <v>72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QuinnBet: 125/1, 5pl, 1/4</v>
      </c>
      <c r="M86" t="str">
        <f>IF(FRL!A86="","",FRL!A86)</f>
        <v>Manu Gandas</v>
      </c>
      <c r="N86" t="str">
        <f>IF(FRL!B86="","",FRL!B86)</f>
        <v>0.98%</v>
      </c>
      <c r="O86">
        <f>IF(FRL!C86="","",FRL!C86)</f>
        <v>102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 Hammer</v>
      </c>
      <c r="B87">
        <f>IF(Win!B87="","",VALUE(Win!B87))</f>
        <v>2.8999999999999998E-3</v>
      </c>
      <c r="C87">
        <f>IF(Win!C87="","",Win!C87)</f>
        <v>345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 Hammer</v>
      </c>
      <c r="N87" t="str">
        <f>IF(FRL!B87="","",FRL!B87)</f>
        <v>0.59%</v>
      </c>
      <c r="O87">
        <f>IF(FRL!C87="","",FRL!C87)</f>
        <v>169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Martin Simonsen</v>
      </c>
      <c r="B88">
        <f>IF(Win!B88="","",VALUE(Win!B88))</f>
        <v>4.8999999999999998E-3</v>
      </c>
      <c r="C88">
        <f>IF(Win!C88="","",Win!C88)</f>
        <v>204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Martin Simonsen</v>
      </c>
      <c r="N88" t="str">
        <f>IF(FRL!B88="","",FRL!B88)</f>
        <v>0.70%</v>
      </c>
      <c r="O88">
        <f>IF(FRL!C88="","",FRL!C88)</f>
        <v>143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Oshrine</v>
      </c>
      <c r="B89">
        <f>IF(Win!B89="","",VALUE(Win!B89))</f>
        <v>3.5999999999999999E-3</v>
      </c>
      <c r="C89">
        <f>IF(Win!C89="","",Win!C89)</f>
        <v>278</v>
      </c>
      <c r="D89">
        <f>IF(Win!D89="","",Win!D89)</f>
        <v>151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Oshrine</v>
      </c>
      <c r="N89" t="str">
        <f>IF(FRL!B89="","",FRL!B89)</f>
        <v>0.62%</v>
      </c>
      <c r="O89">
        <f>IF(FRL!C89="","",FRL!C89)</f>
        <v>161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Cheung</v>
      </c>
      <c r="B90">
        <f>IF(Win!B90="","",VALUE(Win!B90))</f>
        <v>1E-3</v>
      </c>
      <c r="C90">
        <f>IF(Win!C90="","",Win!C90)</f>
        <v>1000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Cheung</v>
      </c>
      <c r="N90" t="str">
        <f>IF(FRL!B90="","",FRL!B90)</f>
        <v>0.38%</v>
      </c>
      <c r="O90">
        <f>IF(FRL!C90="","",FRL!C90)</f>
        <v>263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Matthis Besard</v>
      </c>
      <c r="B91">
        <f>IF(Win!B91="","",VALUE(Win!B91))</f>
        <v>1.66E-2</v>
      </c>
      <c r="C91">
        <f>IF(Win!C91="","",Win!C91)</f>
        <v>60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Matthis Besard</v>
      </c>
      <c r="N91" t="str">
        <f>IF(FRL!B91="","",FRL!B91)</f>
        <v>1.19%</v>
      </c>
      <c r="O91">
        <f>IF(FRL!C91="","",FRL!C91)</f>
        <v>84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Maxence Giboudot</v>
      </c>
      <c r="B92">
        <f>IF(Win!B92="","",VALUE(Win!B92))</f>
        <v>5.9999999999999995E-4</v>
      </c>
      <c r="C92">
        <f>IF(Win!C92="","",Win!C92)</f>
        <v>1667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Maxence Giboudot</v>
      </c>
      <c r="N92" t="str">
        <f>IF(FRL!B92="","",FRL!B92)</f>
        <v>0.38%</v>
      </c>
      <c r="O92">
        <f>IF(FRL!C92="","",FRL!C92)</f>
        <v>263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Maximilian Steinlechner</v>
      </c>
      <c r="B93">
        <f>IF(Win!B93="","",VALUE(Win!B93))</f>
        <v>3.1E-2</v>
      </c>
      <c r="C93">
        <f>IF(Win!C93="","",Win!C93)</f>
        <v>32</v>
      </c>
      <c r="D93">
        <f>IF(Win!D93="","",Win!D93)</f>
        <v>29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Maximilian Steinlechner</v>
      </c>
      <c r="N93" t="str">
        <f>IF(FRL!B93="","",FRL!B93)</f>
        <v>1.53%</v>
      </c>
      <c r="O93">
        <f>IF(FRL!C93="","",FRL!C93)</f>
        <v>65</v>
      </c>
      <c r="P93">
        <f>IF(FRL!D93="","",FRL!D93)</f>
        <v>46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Maximilien Sturdza</v>
      </c>
      <c r="B94">
        <f>IF(Win!B94="","",VALUE(Win!B94))</f>
        <v>2.9999999999999997E-4</v>
      </c>
      <c r="C94">
        <f>IF(Win!C94="","",Win!C94)</f>
        <v>3333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Maximilien Sturdza</v>
      </c>
      <c r="N94" t="str">
        <f>IF(FRL!B94="","",FRL!B94)</f>
        <v>0.22%</v>
      </c>
      <c r="O94">
        <f>IF(FRL!C94="","",FRL!C94)</f>
        <v>455</v>
      </c>
      <c r="P94">
        <f>IF(FRL!D94="","",FRL!D94)</f>
        <v>181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143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Md Akbar Hossain</v>
      </c>
      <c r="B95">
        <f>IF(Win!B95="","",VALUE(Win!B95))</f>
        <v>1E-4</v>
      </c>
      <c r="C95">
        <f>IF(Win!C95="","",Win!C95)</f>
        <v>10000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Md Akbar Hossain</v>
      </c>
      <c r="N95" t="str">
        <f>IF(FRL!B95="","",FRL!B95)</f>
        <v>0.15%</v>
      </c>
      <c r="O95">
        <f>IF(FRL!C95="","",FRL!C95)</f>
        <v>667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Michele Ortolani</v>
      </c>
      <c r="B96">
        <f>IF(Win!B96="","",VALUE(Win!B96))</f>
        <v>5.4000000000000003E-3</v>
      </c>
      <c r="C96">
        <f>IF(Win!C96="","",Win!C96)</f>
        <v>185</v>
      </c>
      <c r="D96">
        <f>IF(Win!D96="","",Win!D96)</f>
        <v>151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Michele Ortolani</v>
      </c>
      <c r="N96" t="str">
        <f>IF(FRL!B96="","",FRL!B96)</f>
        <v>0.83%</v>
      </c>
      <c r="O96">
        <f>IF(FRL!C96="","",FRL!C96)</f>
        <v>120</v>
      </c>
      <c r="P96">
        <f>IF(FRL!D96="","",FRL!D96)</f>
        <v>111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Mohammad Sanju</v>
      </c>
      <c r="B97">
        <f>IF(Win!B97="","",VALUE(Win!B97))</f>
        <v>0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Mohammad Sanju</v>
      </c>
      <c r="N97" t="str">
        <f>IF(FRL!B97="","",FRL!B97)</f>
        <v>0.11%</v>
      </c>
      <c r="O97">
        <f>IF(FRL!C97="","",FRL!C97)</f>
        <v>909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Mohd Azhar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Mohd Azhar</v>
      </c>
      <c r="N98" t="str">
        <f>IF(FRL!B98="","",FRL!B98)</f>
        <v>0.24%</v>
      </c>
      <c r="O98">
        <f>IF(FRL!C98="","",FRL!C98)</f>
        <v>417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N. Thangaraja</v>
      </c>
      <c r="B99">
        <f>IF(Win!B99="","",VALUE(Win!B99))</f>
        <v>1.4500000000000001E-2</v>
      </c>
      <c r="C99">
        <f>IF(Win!C99="","",Win!C99)</f>
        <v>69</v>
      </c>
      <c r="D99">
        <f>IF(Win!D99="","",Win!D99)</f>
        <v>251</v>
      </c>
      <c r="E99" s="18">
        <f t="shared" si="6"/>
        <v>1.0999999999999999E-2</v>
      </c>
      <c r="F99">
        <f t="array" ref="F99">IF(E99="","",RANK(E99, $E$2:$E$241) + COUNTIFS($E$2:$E$241, E99, $D$2:$D$241, "&lt;"&amp;D99) + COUNTIFS($E$2:$E$241, E99, $D$2:$D$241, D99, $A$2:$A$241, "&lt;"&amp;A99))</f>
        <v>4</v>
      </c>
      <c r="G99">
        <f ca="1">IF(Win!F99="","",Win!F99)</f>
        <v>67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250/1, 5pl, 1/4</v>
      </c>
      <c r="M99" t="str">
        <f>IF(FRL!A99="","",FRL!A99)</f>
        <v>N. Thangaraja</v>
      </c>
      <c r="N99" t="str">
        <f>IF(FRL!B99="","",FRL!B99)</f>
        <v>1.11%</v>
      </c>
      <c r="O99">
        <f>IF(FRL!C99="","",FRL!C99)</f>
        <v>90</v>
      </c>
      <c r="P99">
        <f>IF(FRL!D99="","",FRL!D99)</f>
        <v>126</v>
      </c>
      <c r="Q99" s="18">
        <f t="shared" si="9"/>
        <v>3.0000000000000001E-3</v>
      </c>
      <c r="R99">
        <f t="array" ref="R99">IF(Q99="","",RANK(Q99, $Q$2:$Q$241) + COUNTIFS($Q$2:$Q$241, Q99, $P$2:$P$241, "&lt;"&amp;P99) + COUNTIFS($Q$2:$Q$241, Q99, $P$2:$P$241, P99, $M$2:$M$241, "&lt;"&amp;M99))</f>
        <v>2</v>
      </c>
      <c r="S99">
        <f ca="1">IF(FRL!F99="","",FRL!F99)</f>
        <v>54</v>
      </c>
      <c r="T99" s="6">
        <f t="shared" ca="1" si="10"/>
        <v>-2</v>
      </c>
      <c r="U99" s="6">
        <f t="shared" ca="1" si="11"/>
        <v>-2</v>
      </c>
      <c r="V99" t="str">
        <f ca="1">IF(R99="","",FRL!H99)</f>
        <v>Bet365: 125/1, 5pl, 1/4</v>
      </c>
    </row>
    <row r="100" spans="1:22" x14ac:dyDescent="0.25">
      <c r="A100" t="str">
        <f>IF(Win!A100="","",Win!A100)</f>
        <v>Nathan Legendre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Nathan Legendre</v>
      </c>
      <c r="N100" t="str">
        <f>IF(FRL!B100="","",FRL!B100)</f>
        <v>0.28%</v>
      </c>
      <c r="O100">
        <f>IF(FRL!C100="","",FRL!C100)</f>
        <v>357</v>
      </c>
      <c r="P100">
        <f>IF(FRL!D100="","",FRL!D100)</f>
        <v>181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Nick Carlson</v>
      </c>
      <c r="B101">
        <f>IF(Win!B101="","",VALUE(Win!B101))</f>
        <v>2.24E-2</v>
      </c>
      <c r="C101">
        <f>IF(Win!C101="","",Win!C101)</f>
        <v>45</v>
      </c>
      <c r="D101">
        <f>IF(Win!D101="","",Win!D101)</f>
        <v>201</v>
      </c>
      <c r="E101" s="18">
        <f t="shared" si="6"/>
        <v>1.7999999999999999E-2</v>
      </c>
      <c r="F101">
        <f t="array" ref="F101">IF(E101="","",RANK(E101, $E$2:$E$241) + COUNTIFS($E$2:$E$241, E101, $D$2:$D$241, "&lt;"&amp;D101) + COUNTIFS($E$2:$E$241, E101, $D$2:$D$241, D101, $A$2:$A$241, "&lt;"&amp;A101))</f>
        <v>3</v>
      </c>
      <c r="G101">
        <f ca="1">IF(Win!F101="","",Win!F101)</f>
        <v>57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Bet365: 200/1, 5pl, 1/4</v>
      </c>
      <c r="M101" t="str">
        <f>IF(FRL!A101="","",FRL!A101)</f>
        <v>Nick Carlson</v>
      </c>
      <c r="N101" t="str">
        <f>IF(FRL!B101="","",FRL!B101)</f>
        <v>1.33%</v>
      </c>
      <c r="O101">
        <f>IF(FRL!C101="","",FRL!C101)</f>
        <v>75</v>
      </c>
      <c r="P101">
        <f>IF(FRL!D101="","",FRL!D101)</f>
        <v>126</v>
      </c>
      <c r="Q101" s="18">
        <f t="shared" si="9"/>
        <v>5.0000000000000001E-3</v>
      </c>
      <c r="R101">
        <f t="array" ref="R101">IF(Q101="","",RANK(Q101, $Q$2:$Q$241) + COUNTIFS($Q$2:$Q$241, Q101, $P$2:$P$241, "&lt;"&amp;P101) + COUNTIFS($Q$2:$Q$241, Q101, $P$2:$P$241, P101, $M$2:$M$241, "&lt;"&amp;M101))</f>
        <v>1</v>
      </c>
      <c r="S101">
        <f ca="1">IF(FRL!F101="","",FRL!F101)</f>
        <v>9</v>
      </c>
      <c r="T101" s="6">
        <f t="shared" ca="1" si="10"/>
        <v>-2</v>
      </c>
      <c r="U101" s="6">
        <f t="shared" ca="1" si="11"/>
        <v>-2</v>
      </c>
      <c r="V101" t="str">
        <f ca="1">IF(R101="","",FRL!H101)</f>
        <v>Bet365: 125/1, 5pl, 1/4</v>
      </c>
    </row>
    <row r="102" spans="1:22" x14ac:dyDescent="0.25">
      <c r="A102" t="str">
        <f>IF(Win!A102="","",Win!A102)</f>
        <v>Oihan Guillamoundeguy</v>
      </c>
      <c r="B102">
        <f>IF(Win!B102="","",VALUE(Win!B102))</f>
        <v>7.1999999999999998E-3</v>
      </c>
      <c r="C102">
        <f>IF(Win!C102="","",Win!C102)</f>
        <v>139</v>
      </c>
      <c r="D102">
        <f>IF(Win!D102="","",Win!D102)</f>
        <v>151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18</v>
      </c>
      <c r="G102">
        <f ca="1">IF(Win!F102="","",Win!F102)</f>
        <v>117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150/1, 5pl, 1/4</v>
      </c>
      <c r="M102" t="str">
        <f>IF(FRL!A102="","",FRL!A102)</f>
        <v>Oihan Guillamoundeguy</v>
      </c>
      <c r="N102" t="str">
        <f>IF(FRL!B102="","",FRL!B102)</f>
        <v>0.91%</v>
      </c>
      <c r="O102">
        <f>IF(FRL!C102="","",FRL!C102)</f>
        <v>110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152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Om Prakash Chouhan</v>
      </c>
      <c r="B103">
        <f>IF(Win!B103="","",VALUE(Win!B103))</f>
        <v>2E-3</v>
      </c>
      <c r="C103">
        <f>IF(Win!C103="","",Win!C103)</f>
        <v>500</v>
      </c>
      <c r="D103">
        <f>IF(Win!D103="","",Win!D103)</f>
        <v>151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Om Prakash Chouhan</v>
      </c>
      <c r="N103" t="str">
        <f>IF(FRL!B103="","",FRL!B103)</f>
        <v>0.57%</v>
      </c>
      <c r="O103">
        <f>IF(FRL!C103="","",FRL!C103)</f>
        <v>175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Pedro Figueiredo</v>
      </c>
      <c r="B104">
        <f>IF(Win!B104="","",VALUE(Win!B104))</f>
        <v>6.7999999999999996E-3</v>
      </c>
      <c r="C104">
        <f>IF(Win!C104="","",Win!C104)</f>
        <v>147</v>
      </c>
      <c r="D104">
        <f>IF(Win!D104="","",Win!D104)</f>
        <v>201</v>
      </c>
      <c r="E104" s="18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16</v>
      </c>
      <c r="G104">
        <f ca="1">IF(Win!F104="","",Win!F104)</f>
        <v>18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200/1, 5pl, 1/4</v>
      </c>
      <c r="M104" t="str">
        <f>IF(FRL!A104="","",FRL!A104)</f>
        <v>Pedro Figueiredo</v>
      </c>
      <c r="N104" t="str">
        <f>IF(FRL!B104="","",FRL!B104)</f>
        <v>0.82%</v>
      </c>
      <c r="O104">
        <f>IF(FRL!C104="","",FRL!C104)</f>
        <v>122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Per Langfors</v>
      </c>
      <c r="B105">
        <f>IF(Win!B105="","",VALUE(Win!B105))</f>
        <v>7.6E-3</v>
      </c>
      <c r="C105">
        <f>IF(Win!C105="","",Win!C105)</f>
        <v>132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Per Langfors</v>
      </c>
      <c r="N105" t="str">
        <f>IF(FRL!B105="","",FRL!B105)</f>
        <v>0.86%</v>
      </c>
      <c r="O105">
        <f>IF(FRL!C105="","",FRL!C105)</f>
        <v>116</v>
      </c>
      <c r="P105">
        <f>IF(FRL!D105="","",FRL!D105)</f>
        <v>67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Pranav Mardikar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Pranav Mardikar</v>
      </c>
      <c r="N106" t="str">
        <f>IF(FRL!B106="","",FRL!B106)</f>
        <v>0.16%</v>
      </c>
      <c r="O106">
        <f>IF(FRL!C106="","",FRL!C106)</f>
        <v>625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Pukhraj Singh Gill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Pukhraj Singh Gill</v>
      </c>
      <c r="N107" t="str">
        <f>IF(FRL!B107="","",FRL!B107)</f>
        <v>0.27%</v>
      </c>
      <c r="O107">
        <f>IF(FRL!C107="","",FRL!C107)</f>
        <v>370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Quim Vidal</v>
      </c>
      <c r="B108">
        <f>IF(Win!B108="","",VALUE(Win!B108))</f>
        <v>8.6999999999999994E-3</v>
      </c>
      <c r="C108">
        <f>IF(Win!C108="","",Win!C108)</f>
        <v>115</v>
      </c>
      <c r="D108">
        <f>IF(Win!D108="","",Win!D108)</f>
        <v>71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Quim Vidal</v>
      </c>
      <c r="N108" t="str">
        <f>IF(FRL!B108="","",FRL!B108)</f>
        <v>0.93%</v>
      </c>
      <c r="O108">
        <f>IF(FRL!C108="","",FRL!C108)</f>
        <v>108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Rahil Gangjee</v>
      </c>
      <c r="B109">
        <f>IF(Win!B109="","",VALUE(Win!B109))</f>
        <v>9.2999999999999992E-3</v>
      </c>
      <c r="C109">
        <f>IF(Win!C109="","",Win!C109)</f>
        <v>108</v>
      </c>
      <c r="D109">
        <f>IF(Win!D109="","",Win!D109)</f>
        <v>71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Rahil Gangjee</v>
      </c>
      <c r="N109" t="str">
        <f>IF(FRL!B109="","",FRL!B109)</f>
        <v>0.94%</v>
      </c>
      <c r="O109">
        <f>IF(FRL!C109="","",FRL!C109)</f>
        <v>106</v>
      </c>
      <c r="P109">
        <f>IF(FRL!D109="","",FRL!D109)</f>
        <v>67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Rashid Khan</v>
      </c>
      <c r="B110">
        <f>IF(Win!B110="","",VALUE(Win!B110))</f>
        <v>8.3999999999999995E-3</v>
      </c>
      <c r="C110">
        <f>IF(Win!C110="","",Win!C110)</f>
        <v>119</v>
      </c>
      <c r="D110">
        <f>IF(Win!D110="","",Win!D110)</f>
        <v>111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Rashid Khan</v>
      </c>
      <c r="N110" t="str">
        <f>IF(FRL!B110="","",FRL!B110)</f>
        <v>0.92%</v>
      </c>
      <c r="O110">
        <f>IF(FRL!C110="","",FRL!C110)</f>
        <v>109</v>
      </c>
      <c r="P110">
        <f>IF(FRL!D110="","",FRL!D110)</f>
        <v>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Renato Paratore</v>
      </c>
      <c r="B111">
        <f>IF(Win!B111="","",VALUE(Win!B111))</f>
        <v>6.6E-3</v>
      </c>
      <c r="C111">
        <f>IF(Win!C111="","",Win!C111)</f>
        <v>152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Renato Paratore</v>
      </c>
      <c r="N111" t="str">
        <f>IF(FRL!B111="","",FRL!B111)</f>
        <v>0.85%</v>
      </c>
      <c r="O111">
        <f>IF(FRL!C111="","",FRL!C111)</f>
        <v>118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Rhys Enoch</v>
      </c>
      <c r="B112">
        <f>IF(Win!B112="","",VALUE(Win!B112))</f>
        <v>4.3E-3</v>
      </c>
      <c r="C112">
        <f>IF(Win!C112="","",Win!C112)</f>
        <v>233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Rhys Enoch</v>
      </c>
      <c r="N112" t="str">
        <f>IF(FRL!B112="","",FRL!B112)</f>
        <v>0.66%</v>
      </c>
      <c r="O112">
        <f>IF(FRL!C112="","",FRL!C112)</f>
        <v>152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Rikard Karlberg</v>
      </c>
      <c r="B113">
        <f>IF(Win!B113="","",VALUE(Win!B113))</f>
        <v>6.4999999999999997E-3</v>
      </c>
      <c r="C113">
        <f>IF(Win!C113="","",Win!C113)</f>
        <v>154</v>
      </c>
      <c r="D113">
        <f>IF(Win!D113="","",Win!D113)</f>
        <v>121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Rikard Karlberg</v>
      </c>
      <c r="N113" t="str">
        <f>IF(FRL!B113="","",FRL!B113)</f>
        <v>0.85%</v>
      </c>
      <c r="O113">
        <f>IF(FRL!C113="","",FRL!C113)</f>
        <v>118</v>
      </c>
      <c r="P113">
        <f>IF(FRL!D113="","",FRL!D113)</f>
        <v>91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Robert Foley</v>
      </c>
      <c r="B114">
        <f>IF(Win!B114="","",VALUE(Win!B114))</f>
        <v>4.0000000000000002E-4</v>
      </c>
      <c r="C114">
        <f>IF(Win!C114="","",Win!C114)</f>
        <v>2500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Robert Foley</v>
      </c>
      <c r="N114" t="str">
        <f>IF(FRL!B114="","",FRL!B114)</f>
        <v>0.26%</v>
      </c>
      <c r="O114">
        <f>IF(FRL!C114="","",FRL!C114)</f>
        <v>385</v>
      </c>
      <c r="P114">
        <f>IF(FRL!D114="","",FRL!D114)</f>
        <v>181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Robin Sciot-Siegrist</v>
      </c>
      <c r="B115">
        <f>IF(Win!B115="","",VALUE(Win!B115))</f>
        <v>7.7000000000000002E-3</v>
      </c>
      <c r="C115">
        <f>IF(Win!C115="","",Win!C115)</f>
        <v>130</v>
      </c>
      <c r="D115">
        <f>IF(Win!D115="","",Win!D115)</f>
        <v>71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Robin Sciot-Siegrist</v>
      </c>
      <c r="N115" t="str">
        <f>IF(FRL!B115="","",FRL!B115)</f>
        <v>0.84%</v>
      </c>
      <c r="O115">
        <f>IF(FRL!C115="","",FRL!C115)</f>
        <v>119</v>
      </c>
      <c r="P115">
        <f>IF(FRL!D115="","",FRL!D115)</f>
        <v>67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Rohan Dhole Patil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Rohan Dhole Patil</v>
      </c>
      <c r="N116" t="str">
        <f>IF(FRL!B116="","",FRL!B116)</f>
        <v>0.24%</v>
      </c>
      <c r="O116">
        <f>IF(FRL!C116="","",FRL!C116)</f>
        <v>417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Ryan Lumsden</v>
      </c>
      <c r="B117">
        <f>IF(Win!B117="","",VALUE(Win!B117))</f>
        <v>8.2000000000000007E-3</v>
      </c>
      <c r="C117">
        <f>IF(Win!C117="","",Win!C117)</f>
        <v>122</v>
      </c>
      <c r="D117">
        <f>IF(Win!D117="","",Win!D117)</f>
        <v>101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Lumsden</v>
      </c>
      <c r="N117" t="str">
        <f>IF(FRL!B117="","",FRL!B117)</f>
        <v>0.93%</v>
      </c>
      <c r="O117">
        <f>IF(FRL!C117="","",FRL!C117)</f>
        <v>108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S.S.P. Chawrasia</v>
      </c>
      <c r="B118">
        <f>IF(Win!B118="","",VALUE(Win!B118))</f>
        <v>5.5999999999999999E-3</v>
      </c>
      <c r="C118">
        <f>IF(Win!C118="","",Win!C118)</f>
        <v>179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S.S.P. Chawrasia</v>
      </c>
      <c r="N118" t="str">
        <f>IF(FRL!B118="","",FRL!B118)</f>
        <v>0.85%</v>
      </c>
      <c r="O118">
        <f>IF(FRL!C118="","",FRL!C118)</f>
        <v>118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Saarthak Chhibber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Saarthak Chhibber</v>
      </c>
      <c r="N119" t="str">
        <f>IF(FRL!B119="","",FRL!B119)</f>
        <v>0.20%</v>
      </c>
      <c r="O119">
        <f>IF(FRL!C119="","",FRL!C119)</f>
        <v>500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Sachin Baisoya</v>
      </c>
      <c r="B120">
        <f>IF(Win!B120="","",VALUE(Win!B120))</f>
        <v>1.2200000000000001E-2</v>
      </c>
      <c r="C120">
        <f>IF(Win!C120="","",Win!C120)</f>
        <v>82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Sachin Baisoya</v>
      </c>
      <c r="N120" t="str">
        <f>IF(FRL!B120="","",FRL!B120)</f>
        <v>1.02%</v>
      </c>
      <c r="O120">
        <f>IF(FRL!C120="","",FRL!C120)</f>
        <v>98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Sam Hutsby</v>
      </c>
      <c r="B121">
        <f>IF(Win!B121="","",VALUE(Win!B121))</f>
        <v>5.7000000000000002E-3</v>
      </c>
      <c r="C121">
        <f>IF(Win!C121="","",Win!C121)</f>
        <v>175</v>
      </c>
      <c r="D121">
        <f>IF(Win!D121="","",Win!D121)</f>
        <v>71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151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 Hutsby</v>
      </c>
      <c r="N121" t="str">
        <f>IF(FRL!B121="","",FRL!B121)</f>
        <v>0.82%</v>
      </c>
      <c r="O121">
        <f>IF(FRL!C121="","",FRL!C121)</f>
        <v>122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Sam Jones</v>
      </c>
      <c r="B122">
        <f>IF(Win!B122="","",VALUE(Win!B122))</f>
        <v>2.5600000000000001E-2</v>
      </c>
      <c r="C122">
        <f>IF(Win!C122="","",Win!C122)</f>
        <v>39</v>
      </c>
      <c r="D122">
        <f>IF(Win!D122="","",Win!D122)</f>
        <v>36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Sam Jones</v>
      </c>
      <c r="N122" t="str">
        <f>IF(FRL!B122="","",FRL!B122)</f>
        <v>1.39%</v>
      </c>
      <c r="O122">
        <f>IF(FRL!C122="","",FRL!C122)</f>
        <v>72</v>
      </c>
      <c r="P122">
        <f>IF(FRL!D122="","",FRL!D122)</f>
        <v>46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 Locke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 Locke</v>
      </c>
      <c r="N123" t="str">
        <f>IF(FRL!B123="","",FRL!B123)</f>
        <v>0.32%</v>
      </c>
      <c r="O123">
        <f>IF(FRL!C123="","",FRL!C123)</f>
        <v>313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Samarth Dwivedi</v>
      </c>
      <c r="B124">
        <f>IF(Win!B124="","",VALUE(Win!B124))</f>
        <v>8.0000000000000004E-4</v>
      </c>
      <c r="C124">
        <f>IF(Win!C124="","",Win!C124)</f>
        <v>1250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Samarth Dwivedi</v>
      </c>
      <c r="N124" t="str">
        <f>IF(FRL!B124="","",FRL!B124)</f>
        <v>0.38%</v>
      </c>
      <c r="O124">
        <f>IF(FRL!C124="","",FRL!C124)</f>
        <v>263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Santiago Tarrio</v>
      </c>
      <c r="B125">
        <f>IF(Win!B125="","",VALUE(Win!B125))</f>
        <v>2.2100000000000002E-2</v>
      </c>
      <c r="C125">
        <f>IF(Win!C125="","",Win!C125)</f>
        <v>45</v>
      </c>
      <c r="D125">
        <f>IF(Win!D125="","",Win!D125)</f>
        <v>67</v>
      </c>
      <c r="E125" s="18">
        <f t="shared" si="6"/>
        <v>7.0000000000000001E-3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7</v>
      </c>
      <c r="G125">
        <f ca="1">IF(Win!F125="","",Win!F125)</f>
        <v>37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BetGoodwin: 66/1, 5pl, 1/4</v>
      </c>
      <c r="M125" t="str">
        <f>IF(FRL!A125="","",FRL!A125)</f>
        <v>Santiago Tarrio</v>
      </c>
      <c r="N125" t="str">
        <f>IF(FRL!B125="","",FRL!B125)</f>
        <v>1.42%</v>
      </c>
      <c r="O125">
        <f>IF(FRL!C125="","",FRL!C125)</f>
        <v>70</v>
      </c>
      <c r="P125">
        <f>IF(FRL!D125="","",FRL!D125)</f>
        <v>56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Saptak Talwar</v>
      </c>
      <c r="B126">
        <f>IF(Win!B126="","",VALUE(Win!B126))</f>
        <v>6.0000000000000001E-3</v>
      </c>
      <c r="C126">
        <f>IF(Win!C126="","",Win!C126)</f>
        <v>167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Saptak Talwar</v>
      </c>
      <c r="N126" t="str">
        <f>IF(FRL!B126="","",FRL!B126)</f>
        <v>0.76%</v>
      </c>
      <c r="O126">
        <f>IF(FRL!C126="","",FRL!C126)</f>
        <v>132</v>
      </c>
      <c r="P126">
        <f>IF(FRL!D126="","",FRL!D126)</f>
        <v>111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Sebastian Friedrichsen</v>
      </c>
      <c r="B127">
        <f>IF(Win!B127="","",VALUE(Win!B127))</f>
        <v>1.18E-2</v>
      </c>
      <c r="C127">
        <f>IF(Win!C127="","",Win!C127)</f>
        <v>85</v>
      </c>
      <c r="D127">
        <f>IF(Win!D127="","",Win!D127)</f>
        <v>151</v>
      </c>
      <c r="E127" s="18">
        <f t="shared" si="6"/>
        <v>5.0000000000000001E-3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8</v>
      </c>
      <c r="G127">
        <f ca="1">IF(Win!F127="","",Win!F127)</f>
        <v>117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Unibet: 150/1, 6pl, 1/5</v>
      </c>
      <c r="M127" t="str">
        <f>IF(FRL!A127="","",FRL!A127)</f>
        <v>Sebastian Friedrichsen</v>
      </c>
      <c r="N127" t="str">
        <f>IF(FRL!B127="","",FRL!B127)</f>
        <v>1.04%</v>
      </c>
      <c r="O127">
        <f>IF(FRL!C127="","",FRL!C127)</f>
        <v>96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Sebastian Garcia</v>
      </c>
      <c r="B128">
        <f>IF(Win!B128="","",VALUE(Win!B128))</f>
        <v>3.8999999999999998E-3</v>
      </c>
      <c r="C128">
        <f>IF(Win!C128="","",Win!C128)</f>
        <v>256</v>
      </c>
      <c r="D128">
        <f>IF(Win!D128="","",Win!D128)</f>
        <v>151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Sebastian Garcia</v>
      </c>
      <c r="N128" t="str">
        <f>IF(FRL!B128="","",FRL!B128)</f>
        <v>0.66%</v>
      </c>
      <c r="O128">
        <f>IF(FRL!C128="","",FRL!C128)</f>
        <v>152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Sebastien Gros</v>
      </c>
      <c r="B129">
        <f>IF(Win!B129="","",VALUE(Win!B129))</f>
        <v>5.7000000000000002E-3</v>
      </c>
      <c r="C129">
        <f>IF(Win!C129="","",Win!C129)</f>
        <v>175</v>
      </c>
      <c r="D129">
        <f>IF(Win!D129="","",Win!D129)</f>
        <v>151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Sebastien Gros</v>
      </c>
      <c r="N129" t="str">
        <f>IF(FRL!B129="","",FRL!B129)</f>
        <v>0.82%</v>
      </c>
      <c r="O129">
        <f>IF(FRL!C129="","",FRL!C129)</f>
        <v>122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Shankar Das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Shankar Das</v>
      </c>
      <c r="N130" t="str">
        <f>IF(FRL!B130="","",FRL!B130)</f>
        <v>0.20%</v>
      </c>
      <c r="O130">
        <f>IF(FRL!C130="","",FRL!C130)</f>
        <v>500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Shaurya Bhattacharya</v>
      </c>
      <c r="B131">
        <f>IF(Win!B131="","",VALUE(Win!B131))</f>
        <v>1.1999999999999999E-3</v>
      </c>
      <c r="C131">
        <f>IF(Win!C131="","",Win!C131)</f>
        <v>833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Shaurya Bhattacharya</v>
      </c>
      <c r="N131" t="str">
        <f>IF(FRL!B131="","",FRL!B131)</f>
        <v>0.43%</v>
      </c>
      <c r="O131">
        <f>IF(FRL!C131="","",FRL!C131)</f>
        <v>233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Shaurya Binu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Shaurya Binu</v>
      </c>
      <c r="N132" t="str">
        <f>IF(FRL!B132="","",FRL!B132)</f>
        <v>0.22%</v>
      </c>
      <c r="O132">
        <f>IF(FRL!C132="","",FRL!C132)</f>
        <v>455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Shivendra Singh Sisodia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Shivendra Singh Sisodia</v>
      </c>
      <c r="N133" t="str">
        <f>IF(FRL!B133="","",FRL!B133)</f>
        <v>0.13%</v>
      </c>
      <c r="O133">
        <f>IF(FRL!C133="","",FRL!C133)</f>
        <v>769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150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Soren Broholt Lind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351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Soren Broholt Lind</v>
      </c>
      <c r="N134" t="str">
        <f>IF(FRL!B134="","",FRL!B134)</f>
        <v>0.25%</v>
      </c>
      <c r="O134">
        <f>IF(FRL!C134="","",FRL!C134)</f>
        <v>400</v>
      </c>
      <c r="P134">
        <f>IF(FRL!D134="","",FRL!D134)</f>
        <v>176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Stefano Mazzoli</v>
      </c>
      <c r="B135">
        <f>IF(Win!B135="","",VALUE(Win!B135))</f>
        <v>2.7900000000000001E-2</v>
      </c>
      <c r="C135">
        <f>IF(Win!C135="","",Win!C135)</f>
        <v>36</v>
      </c>
      <c r="D135">
        <f>IF(Win!D135="","",Win!D135)</f>
        <v>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Stefano Mazzoli</v>
      </c>
      <c r="N135" t="str">
        <f>IF(FRL!B135="","",FRL!B135)</f>
        <v>1.56%</v>
      </c>
      <c r="O135">
        <f>IF(FRL!C135="","",FRL!C135)</f>
        <v>64</v>
      </c>
      <c r="P135">
        <f>IF(FRL!D135="","",FRL!D135)</f>
        <v>41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Stepan Danek</v>
      </c>
      <c r="B136">
        <f>IF(Win!B136="","",VALUE(Win!B136))</f>
        <v>2.0000000000000001E-4</v>
      </c>
      <c r="C136">
        <f>IF(Win!C136="","",Win!C136)</f>
        <v>5000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Stepan Danek</v>
      </c>
      <c r="N136" t="str">
        <f>IF(FRL!B136="","",FRL!B136)</f>
        <v>0.23%</v>
      </c>
      <c r="O136">
        <f>IF(FRL!C136="","",FRL!C136)</f>
        <v>435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Steven Brown</v>
      </c>
      <c r="B137">
        <f>IF(Win!B137="","",VALUE(Win!B137))</f>
        <v>5.3E-3</v>
      </c>
      <c r="C137">
        <f>IF(Win!C137="","",Win!C137)</f>
        <v>189</v>
      </c>
      <c r="D137">
        <f>IF(Win!D137="","",Win!D137)</f>
        <v>151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Steven Brown</v>
      </c>
      <c r="N137" t="str">
        <f>IF(FRL!B137="","",FRL!B137)</f>
        <v>0.77%</v>
      </c>
      <c r="O137">
        <f>IF(FRL!C137="","",FRL!C137)</f>
        <v>130</v>
      </c>
      <c r="P137">
        <f>IF(FRL!D137="","",FRL!D137)</f>
        <v>111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Stuart Manley</v>
      </c>
      <c r="B138">
        <f>IF(Win!B138="","",VALUE(Win!B138))</f>
        <v>4.5999999999999999E-3</v>
      </c>
      <c r="C138">
        <f>IF(Win!C138="","",Win!C138)</f>
        <v>217</v>
      </c>
      <c r="D138">
        <f>IF(Win!D138="","",Win!D138)</f>
        <v>301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20</v>
      </c>
      <c r="G138">
        <f ca="1">IF(Win!F138="","",Win!F138)</f>
        <v>97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Bet365: 300/1, 5pl, 1/4</v>
      </c>
      <c r="M138" t="str">
        <f>IF(FRL!A138="","",FRL!A138)</f>
        <v>Stuart Manley</v>
      </c>
      <c r="N138" t="str">
        <f>IF(FRL!B138="","",FRL!B138)</f>
        <v>0.69%</v>
      </c>
      <c r="O138">
        <f>IF(FRL!C138="","",FRL!C138)</f>
        <v>145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Sudhir Sharma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Sudhir Sharma</v>
      </c>
      <c r="N139" t="str">
        <f>IF(FRL!B139="","",FRL!B139)</f>
        <v>0.19%</v>
      </c>
      <c r="O139">
        <f>IF(FRL!C139="","",FRL!C139)</f>
        <v>526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143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Sukra Bahadur Rai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Sukra Bahadur Rai</v>
      </c>
      <c r="N140" t="str">
        <f>IF(FRL!B140="","",FRL!B140)</f>
        <v>0.08%</v>
      </c>
      <c r="O140">
        <f>IF(FRL!C140="","",FRL!C140)</f>
        <v>1250</v>
      </c>
      <c r="P140">
        <f>IF(FRL!D140="","",FRL!D140)</f>
        <v>301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150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Sunhit Bishnoi</v>
      </c>
      <c r="B141">
        <f>IF(Win!B141="","",VALUE(Win!B141))</f>
        <v>5.0000000000000001E-4</v>
      </c>
      <c r="C141">
        <f>IF(Win!C141="","",Win!C141)</f>
        <v>2000</v>
      </c>
      <c r="D141">
        <f>IF(Win!D141="","",Win!D141)</f>
        <v>276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Sunhit Bishnoi</v>
      </c>
      <c r="N141" t="str">
        <f>IF(FRL!B141="","",FRL!B141)</f>
        <v>0.30%</v>
      </c>
      <c r="O141">
        <f>IF(FRL!C141="","",FRL!C141)</f>
        <v>333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Syed Saqib Ahmed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Syed Saqib Ahmed</v>
      </c>
      <c r="N142" t="str">
        <f>IF(FRL!B142="","",FRL!B142)</f>
        <v>0.15%</v>
      </c>
      <c r="O142">
        <f>IF(FRL!C142="","",FRL!C142)</f>
        <v>667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Tadeas Tetak</v>
      </c>
      <c r="B143">
        <f>IF(Win!B143="","",VALUE(Win!B143))</f>
        <v>6.1999999999999998E-3</v>
      </c>
      <c r="C143">
        <f>IF(Win!C143="","",Win!C143)</f>
        <v>161</v>
      </c>
      <c r="D143">
        <f>IF(Win!D143="","",Win!D143)</f>
        <v>67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Tadeas Tetak</v>
      </c>
      <c r="N143" t="str">
        <f>IF(FRL!B143="","",FRL!B143)</f>
        <v>0.76%</v>
      </c>
      <c r="O143">
        <f>IF(FRL!C143="","",FRL!C143)</f>
        <v>132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Tapendra Ghai</v>
      </c>
      <c r="B144">
        <f>IF(Win!B144="","",VALUE(Win!B144))</f>
        <v>1E-4</v>
      </c>
      <c r="C144">
        <f>IF(Win!C144="","",Win!C144)</f>
        <v>10000</v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Tapendra Ghai</v>
      </c>
      <c r="N144" t="str">
        <f>IF(FRL!B144="","",FRL!B144)</f>
        <v>0.21%</v>
      </c>
      <c r="O144">
        <f>IF(FRL!C144="","",FRL!C144)</f>
        <v>476</v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Tiger Christensen</v>
      </c>
      <c r="B145">
        <f>IF(Win!B145="","",VALUE(Win!B145))</f>
        <v>8.0000000000000004E-4</v>
      </c>
      <c r="C145">
        <f>IF(Win!C145="","",Win!C145)</f>
        <v>1250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Tiger Christensen</v>
      </c>
      <c r="N145" t="str">
        <f>IF(FRL!B145="","",FRL!B145)</f>
        <v>0.34%</v>
      </c>
      <c r="O145">
        <f>IF(FRL!C145="","",FRL!C145)</f>
        <v>294</v>
      </c>
      <c r="P145">
        <f>IF(FRL!D145="","",FRL!D145)</f>
        <v>126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Lewis</v>
      </c>
      <c r="B146">
        <f>IF(Win!B146="","",VALUE(Win!B146))</f>
        <v>7.4000000000000003E-3</v>
      </c>
      <c r="C146">
        <f>IF(Win!C146="","",Win!C146)</f>
        <v>135</v>
      </c>
      <c r="D146">
        <f>IF(Win!D146="","",Win!D146)</f>
        <v>71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Lewis</v>
      </c>
      <c r="N146" t="str">
        <f>IF(FRL!B146="","",FRL!B146)</f>
        <v>0.85%</v>
      </c>
      <c r="O146">
        <f>IF(FRL!C146="","",FRL!C146)</f>
        <v>118</v>
      </c>
      <c r="P146">
        <f>IF(FRL!D146="","",FRL!D146)</f>
        <v>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Tomas Gouveia</v>
      </c>
      <c r="B147">
        <f>IF(Win!B147="","",VALUE(Win!B147))</f>
        <v>6.4999999999999997E-3</v>
      </c>
      <c r="C147">
        <f>IF(Win!C147="","",Win!C147)</f>
        <v>154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Tomas Gouveia</v>
      </c>
      <c r="N147" t="str">
        <f>IF(FRL!B147="","",FRL!B147)</f>
        <v>0.79%</v>
      </c>
      <c r="O147">
        <f>IF(FRL!C147="","",FRL!C147)</f>
        <v>127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Udayan Mane</v>
      </c>
      <c r="B148">
        <f>IF(Win!B148="","",VALUE(Win!B148))</f>
        <v>1.29E-2</v>
      </c>
      <c r="C148">
        <f>IF(Win!C148="","",Win!C148)</f>
        <v>78</v>
      </c>
      <c r="D148">
        <f>IF(Win!D148="","",Win!D148)</f>
        <v>101</v>
      </c>
      <c r="E148" s="18">
        <f t="shared" si="12"/>
        <v>3.0000000000000001E-3</v>
      </c>
      <c r="F148">
        <f t="array" ref="F148">IF(E148="","",RANK(E148, $E$2:$E$241) + COUNTIFS($E$2:$E$241, E148, $D$2:$D$241, "&lt;"&amp;D148) + COUNTIFS($E$2:$E$241, E148, $D$2:$D$241, D148, $A$2:$A$241, "&lt;"&amp;A148))</f>
        <v>11</v>
      </c>
      <c r="G148">
        <f ca="1">IF(Win!F148="","",Win!F148)</f>
        <v>71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Vbet: 100/1, 6pl, 1/4</v>
      </c>
      <c r="M148" t="str">
        <f>IF(FRL!A148="","",FRL!A148)</f>
        <v>Udayan Mane</v>
      </c>
      <c r="N148" t="str">
        <f>IF(FRL!B148="","",FRL!B148)</f>
        <v>1.06%</v>
      </c>
      <c r="O148">
        <f>IF(FRL!C148="","",FRL!C148)</f>
        <v>94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76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Varun Parikh</v>
      </c>
      <c r="B149">
        <f>IF(Win!B149="","",VALUE(Win!B149))</f>
        <v>1E-3</v>
      </c>
      <c r="C149">
        <f>IF(Win!C149="","",Win!C149)</f>
        <v>1000</v>
      </c>
      <c r="D149">
        <f>IF(Win!D149="","",Win!D149)</f>
        <v>276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Varun Parikh</v>
      </c>
      <c r="N149" t="str">
        <f>IF(FRL!B149="","",FRL!B149)</f>
        <v>0.44%</v>
      </c>
      <c r="O149">
        <f>IF(FRL!C149="","",FRL!C149)</f>
        <v>227</v>
      </c>
      <c r="P149">
        <f>IF(FRL!D149="","",FRL!D149)</f>
        <v>151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H. Sidal Svendsen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H. Sidal Svendsen</v>
      </c>
      <c r="N150" t="str">
        <f>IF(FRL!B150="","",FRL!B150)</f>
        <v>0.24%</v>
      </c>
      <c r="O150">
        <f>IF(FRL!C150="","",FRL!C150)</f>
        <v>417</v>
      </c>
      <c r="P150">
        <f>IF(FRL!D150="","",FRL!D150)</f>
        <v>176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Pastor</v>
      </c>
      <c r="B151">
        <f>IF(Win!B151="","",VALUE(Win!B151))</f>
        <v>1.6999999999999999E-3</v>
      </c>
      <c r="C151">
        <f>IF(Win!C151="","",Win!C151)</f>
        <v>588</v>
      </c>
      <c r="D151">
        <f>IF(Win!D151="","",Win!D151)</f>
        <v>251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Pastor</v>
      </c>
      <c r="N151" t="str">
        <f>IF(FRL!B151="","",FRL!B151)</f>
        <v>0.54%</v>
      </c>
      <c r="O151">
        <f>IF(FRL!C151="","",FRL!C151)</f>
        <v>185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Vince Van Veen</v>
      </c>
      <c r="B152">
        <f>IF(Win!B152="","",VALUE(Win!B152))</f>
        <v>3.0000000000000001E-3</v>
      </c>
      <c r="C152">
        <f>IF(Win!C152="","",Win!C152)</f>
        <v>333</v>
      </c>
      <c r="D152">
        <f>IF(Win!D152="","",Win!D152)</f>
        <v>151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Vince Van Veen</v>
      </c>
      <c r="N152" t="str">
        <f>IF(FRL!B152="","",FRL!B152)</f>
        <v>0.66%</v>
      </c>
      <c r="O152">
        <f>IF(FRL!C152="","",FRL!C152)</f>
        <v>152</v>
      </c>
      <c r="P152">
        <f>IF(FRL!D152="","",FRL!D152)</f>
        <v>101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Enefer</v>
      </c>
      <c r="B153">
        <f>IF(Win!B153="","",VALUE(Win!B153))</f>
        <v>7.6E-3</v>
      </c>
      <c r="C153">
        <f>IF(Win!C153="","",Win!C153)</f>
        <v>132</v>
      </c>
      <c r="D153">
        <f>IF(Win!D153="","",Win!D153)</f>
        <v>151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19</v>
      </c>
      <c r="G153">
        <f ca="1">IF(Win!F153="","",Win!F153)</f>
        <v>84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Vbet: 140/1, 6pl, 1/4</v>
      </c>
      <c r="M153" t="str">
        <f>IF(FRL!A153="","",FRL!A153)</f>
        <v>Will Enefer</v>
      </c>
      <c r="N153" t="str">
        <f>IF(FRL!B153="","",FRL!B153)</f>
        <v>0.83%</v>
      </c>
      <c r="O153">
        <f>IF(FRL!C153="","",FRL!C153)</f>
        <v>120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Hopkins</v>
      </c>
      <c r="B154">
        <f>IF(Win!B154="","",VALUE(Win!B154))</f>
        <v>0</v>
      </c>
      <c r="C154">
        <f>IF(Win!C154="","",Win!C154)</f>
        <v>10000</v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Hopkins</v>
      </c>
      <c r="N154" t="str">
        <f>IF(FRL!B154="","",FRL!B154)</f>
        <v>0.00%</v>
      </c>
      <c r="O154">
        <f>IF(FRL!C154="","",FRL!C154)</f>
        <v>10000</v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Yashas Chandra</v>
      </c>
      <c r="B155">
        <f>IF(Win!B155="","",VALUE(Win!B155))</f>
        <v>0.01</v>
      </c>
      <c r="C155">
        <f>IF(Win!C155="","",Win!C155)</f>
        <v>100</v>
      </c>
      <c r="D155">
        <f>IF(Win!D155="","",Win!D155)</f>
        <v>126</v>
      </c>
      <c r="E155" s="18">
        <f t="shared" si="12"/>
        <v>2E-3</v>
      </c>
      <c r="F155">
        <f t="array" ref="F155">IF(E155="","",RANK(E155, $E$2:$E$241) + COUNTIFS($E$2:$E$241, E155, $D$2:$D$241, "&lt;"&amp;D155) + COUNTIFS($E$2:$E$241, E155, $D$2:$D$241, D155, $A$2:$A$241, "&lt;"&amp;A155))</f>
        <v>14</v>
      </c>
      <c r="G155">
        <f ca="1">IF(Win!F155="","",Win!F155)</f>
        <v>46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Bet365: 125/1, 5pl, 1/4</v>
      </c>
      <c r="M155" t="str">
        <f>IF(FRL!A155="","",FRL!A155)</f>
        <v>Yashas Chandra</v>
      </c>
      <c r="N155" t="str">
        <f>IF(FRL!B155="","",FRL!B155)</f>
        <v>0.96%</v>
      </c>
      <c r="O155">
        <f>IF(FRL!C155="","",FRL!C155)</f>
        <v>104</v>
      </c>
      <c r="P155">
        <f>IF(FRL!D155="","",FRL!D155)</f>
        <v>91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109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Yuvraj Sandhu</v>
      </c>
      <c r="B156">
        <f>IF(Win!B156="","",VALUE(Win!B156))</f>
        <v>3.5799999999999998E-2</v>
      </c>
      <c r="C156">
        <f>IF(Win!C156="","",Win!C156)</f>
        <v>28</v>
      </c>
      <c r="D156">
        <f>IF(Win!D156="","",Win!D156)</f>
        <v>34</v>
      </c>
      <c r="E156" s="18">
        <f t="shared" si="12"/>
        <v>7.0000000000000001E-3</v>
      </c>
      <c r="F156">
        <f t="array" ref="F156">IF(E156="","",RANK(E156, $E$2:$E$241) + COUNTIFS($E$2:$E$241, E156, $D$2:$D$241, "&lt;"&amp;D156) + COUNTIFS($E$2:$E$241, E156, $D$2:$D$241, D156, $A$2:$A$241, "&lt;"&amp;A156))</f>
        <v>5</v>
      </c>
      <c r="G156">
        <f ca="1">IF(Win!F156="","",Win!F156)</f>
        <v>97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Vbet: 30/1, 6pl, 1/4</v>
      </c>
      <c r="M156" t="str">
        <f>IF(FRL!A156="","",FRL!A156)</f>
        <v>Yuvraj Sandhu</v>
      </c>
      <c r="N156" t="str">
        <f>IF(FRL!B156="","",FRL!B156)</f>
        <v>1.56%</v>
      </c>
      <c r="O156">
        <f>IF(FRL!C156="","",FRL!C156)</f>
        <v>64</v>
      </c>
      <c r="P156">
        <f>IF(FRL!D156="","",FRL!D156)</f>
        <v>41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137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Yuvraj Singh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52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Yuvraj Singh</v>
      </c>
      <c r="N157" t="str">
        <f>IF(FRL!B157="","",FRL!B157)</f>
        <v>0.16%</v>
      </c>
      <c r="O157">
        <f>IF(FRL!C157="","",FRL!C157)</f>
        <v>625</v>
      </c>
      <c r="P157">
        <f>IF(FRL!D157="","",FRL!D157)</f>
        <v>301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36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1287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304</v>
      </c>
      <c r="B2" s="15" t="s">
        <v>375</v>
      </c>
      <c r="C2">
        <v>500</v>
      </c>
      <c r="D2">
        <v>251</v>
      </c>
      <c r="E2" s="17" t="s">
        <v>226</v>
      </c>
      <c r="F2">
        <f ca="1">IFERROR(IF(A2="","",OFFSET(Results!$Z$1,MATCH(A2,Results!$A:$A,0)-1,0)),"")</f>
        <v>143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305</v>
      </c>
      <c r="B3" s="15" t="s">
        <v>244</v>
      </c>
      <c r="C3">
        <v>100</v>
      </c>
      <c r="D3">
        <v>91</v>
      </c>
      <c r="E3" s="17" t="s">
        <v>226</v>
      </c>
      <c r="F3">
        <f ca="1">IFERROR(IF(A3="","",OFFSET(Results!$Z$1,MATCH(A3,Results!$A:$A,0)-1,0)),"")</f>
        <v>54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307</v>
      </c>
      <c r="B4" s="15" t="s">
        <v>513</v>
      </c>
      <c r="C4">
        <v>94</v>
      </c>
      <c r="D4">
        <v>61</v>
      </c>
      <c r="E4" s="17" t="s">
        <v>226</v>
      </c>
      <c r="F4">
        <f ca="1">IFERROR(IF(A4="","",OFFSET(Results!$Z$1,MATCH(A4,Results!$A:$A,0)-1,0)),"")</f>
        <v>9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309</v>
      </c>
      <c r="B5" s="15" t="s">
        <v>513</v>
      </c>
      <c r="C5">
        <v>94</v>
      </c>
      <c r="D5">
        <v>81</v>
      </c>
      <c r="E5" s="17" t="s">
        <v>226</v>
      </c>
      <c r="F5">
        <f ca="1">IFERROR(IF(A5="","",OFFSET(Results!$Z$1,MATCH(A5,Results!$A:$A,0)-1,0)),"")</f>
        <v>94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310</v>
      </c>
      <c r="B6" s="15" t="s">
        <v>543</v>
      </c>
      <c r="C6">
        <v>110</v>
      </c>
      <c r="D6">
        <v>111</v>
      </c>
      <c r="E6" s="17" t="s">
        <v>226</v>
      </c>
      <c r="F6">
        <f ca="1">IFERROR(IF(A6="","",OFFSET(Results!$Z$1,MATCH(A6,Results!$A:$A,0)-1,0)),"")</f>
        <v>36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311</v>
      </c>
      <c r="B7" s="15" t="s">
        <v>269</v>
      </c>
      <c r="C7">
        <v>120</v>
      </c>
      <c r="D7">
        <v>61</v>
      </c>
      <c r="E7" s="17" t="s">
        <v>226</v>
      </c>
      <c r="F7">
        <f ca="1">IFERROR(IF(A7="","",OFFSET(Results!$Z$1,MATCH(A7,Results!$A:$A,0)-1,0)),"")</f>
        <v>36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313</v>
      </c>
      <c r="B8" s="15" t="s">
        <v>278</v>
      </c>
      <c r="C8">
        <v>323</v>
      </c>
      <c r="D8">
        <v>126</v>
      </c>
      <c r="E8" s="17" t="s">
        <v>226</v>
      </c>
      <c r="F8">
        <f ca="1">IFERROR(IF(A8="","",OFFSET(Results!$Z$1,MATCH(A8,Results!$A:$A,0)-1,0)),"")</f>
        <v>54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314</v>
      </c>
      <c r="B9" s="15" t="s">
        <v>351</v>
      </c>
      <c r="C9">
        <v>526</v>
      </c>
      <c r="D9">
        <v>251</v>
      </c>
      <c r="E9" s="17" t="s">
        <v>226</v>
      </c>
      <c r="F9">
        <f ca="1">IFERROR(IF(A9="","",OFFSET(Results!$Z$1,MATCH(A9,Results!$A:$A,0)-1,0)),"")</f>
        <v>137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316</v>
      </c>
      <c r="B10" s="15" t="s">
        <v>267</v>
      </c>
      <c r="C10">
        <v>185</v>
      </c>
      <c r="D10">
        <v>101</v>
      </c>
      <c r="E10" s="17" t="s">
        <v>226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318</v>
      </c>
      <c r="B11" s="15" t="s">
        <v>409</v>
      </c>
      <c r="C11">
        <v>303</v>
      </c>
      <c r="D11">
        <v>151</v>
      </c>
      <c r="E11" s="17" t="s">
        <v>226</v>
      </c>
      <c r="F11">
        <f ca="1">IFERROR(IF(A11="","",OFFSET(Results!$Z$1,MATCH(A11,Results!$A:$A,0)-1,0)),"")</f>
        <v>109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320</v>
      </c>
      <c r="B12" s="15" t="s">
        <v>1288</v>
      </c>
      <c r="C12">
        <v>71</v>
      </c>
      <c r="D12">
        <v>46</v>
      </c>
      <c r="E12" s="17" t="s">
        <v>226</v>
      </c>
      <c r="F12">
        <f ca="1">IFERROR(IF(A12="","",OFFSET(Results!$Z$1,MATCH(A12,Results!$A:$A,0)-1,0)),"")</f>
        <v>9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322</v>
      </c>
      <c r="B13" s="15" t="s">
        <v>518</v>
      </c>
      <c r="C13">
        <v>125</v>
      </c>
      <c r="D13">
        <v>91</v>
      </c>
      <c r="E13" s="17" t="s">
        <v>226</v>
      </c>
      <c r="F13">
        <f ca="1">IFERROR(IF(A13="","",OFFSET(Results!$Z$1,MATCH(A13,Results!$A:$A,0)-1,0)),"")</f>
        <v>94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324</v>
      </c>
      <c r="B14" s="15" t="s">
        <v>375</v>
      </c>
      <c r="C14">
        <v>500</v>
      </c>
      <c r="D14">
        <v>201</v>
      </c>
      <c r="E14" s="17" t="s">
        <v>226</v>
      </c>
      <c r="F14">
        <f ca="1">IFERROR(IF(A14="","",OFFSET(Results!$Z$1,MATCH(A14,Results!$A:$A,0)-1,0)),"")</f>
        <v>109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325</v>
      </c>
      <c r="B15" s="15" t="s">
        <v>703</v>
      </c>
      <c r="C15">
        <v>128</v>
      </c>
      <c r="D15">
        <v>111</v>
      </c>
      <c r="E15" s="17" t="s">
        <v>226</v>
      </c>
      <c r="F15">
        <f ca="1">IFERROR(IF(A15="","",OFFSET(Results!$Z$1,MATCH(A15,Results!$A:$A,0)-1,0)),"")</f>
        <v>109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326</v>
      </c>
      <c r="B16" s="15" t="s">
        <v>268</v>
      </c>
      <c r="C16">
        <v>227</v>
      </c>
      <c r="D16">
        <v>126</v>
      </c>
      <c r="E16" s="17" t="s">
        <v>226</v>
      </c>
      <c r="F16">
        <f ca="1">IFERROR(IF(A16="","",OFFSET(Results!$Z$1,MATCH(A16,Results!$A:$A,0)-1,0)),"")</f>
        <v>94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328</v>
      </c>
      <c r="B17" s="15" t="s">
        <v>453</v>
      </c>
      <c r="C17">
        <v>244</v>
      </c>
      <c r="D17">
        <v>181</v>
      </c>
      <c r="E17" s="17" t="s">
        <v>226</v>
      </c>
      <c r="F17">
        <f ca="1">IFERROR(IF(A17="","",OFFSET(Results!$Z$1,MATCH(A17,Results!$A:$A,0)-1,0)),"")</f>
        <v>109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329</v>
      </c>
      <c r="B18" s="15" t="s">
        <v>687</v>
      </c>
      <c r="C18">
        <v>161</v>
      </c>
      <c r="D18">
        <v>151</v>
      </c>
      <c r="E18" s="17" t="s">
        <v>226</v>
      </c>
      <c r="F18">
        <f ca="1">IFERROR(IF(A18="","",OFFSET(Results!$Z$1,MATCH(A18,Results!$A:$A,0)-1,0)),"")</f>
        <v>76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331</v>
      </c>
      <c r="B19" s="15" t="s">
        <v>351</v>
      </c>
      <c r="C19">
        <v>526</v>
      </c>
      <c r="D19">
        <v>201</v>
      </c>
      <c r="E19" s="17" t="s">
        <v>226</v>
      </c>
      <c r="F19">
        <f ca="1">IFERROR(IF(A19="","",OFFSET(Results!$Z$1,MATCH(A19,Results!$A:$A,0)-1,0)),"")</f>
        <v>76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332</v>
      </c>
      <c r="B20" s="15" t="s">
        <v>333</v>
      </c>
      <c r="C20">
        <v>10000</v>
      </c>
      <c r="D20">
        <v>701</v>
      </c>
      <c r="E20" s="17" t="s">
        <v>226</v>
      </c>
      <c r="F20">
        <f ca="1">IFERROR(IF(A20="","",OFFSET(Results!$Z$1,MATCH(A20,Results!$A:$A,0)-1,0)),"")</f>
        <v>128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334</v>
      </c>
      <c r="B21" s="15" t="s">
        <v>534</v>
      </c>
      <c r="C21">
        <v>400</v>
      </c>
      <c r="D21">
        <v>126</v>
      </c>
      <c r="E21" s="17" t="s">
        <v>226</v>
      </c>
      <c r="F21">
        <f ca="1">IFERROR(IF(A21="","",OFFSET(Results!$Z$1,MATCH(A21,Results!$A:$A,0)-1,0)),"")</f>
        <v>54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336</v>
      </c>
      <c r="B22" s="15" t="s">
        <v>281</v>
      </c>
      <c r="C22">
        <v>417</v>
      </c>
      <c r="D22">
        <v>251</v>
      </c>
      <c r="E22" s="17" t="s">
        <v>226</v>
      </c>
      <c r="F22">
        <f ca="1">IFERROR(IF(A22="","",OFFSET(Results!$Z$1,MATCH(A22,Results!$A:$A,0)-1,0)),"")</f>
        <v>54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337</v>
      </c>
      <c r="B23" s="15" t="s">
        <v>246</v>
      </c>
      <c r="C23">
        <v>154</v>
      </c>
      <c r="D23">
        <v>67</v>
      </c>
      <c r="E23" s="17" t="s">
        <v>226</v>
      </c>
      <c r="F23">
        <f ca="1">IFERROR(IF(A23="","",OFFSET(Results!$Z$1,MATCH(A23,Results!$A:$A,0)-1,0)),"")</f>
        <v>22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338</v>
      </c>
      <c r="B24" s="15" t="s">
        <v>346</v>
      </c>
      <c r="C24">
        <v>833</v>
      </c>
      <c r="D24">
        <v>251</v>
      </c>
      <c r="E24" s="17" t="s">
        <v>226</v>
      </c>
      <c r="F24">
        <f ca="1">IFERROR(IF(A24="","",OFFSET(Results!$Z$1,MATCH(A24,Results!$A:$A,0)-1,0)),"")</f>
        <v>109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339</v>
      </c>
      <c r="B25" s="15" t="s">
        <v>474</v>
      </c>
      <c r="C25">
        <v>192</v>
      </c>
      <c r="D25">
        <v>126</v>
      </c>
      <c r="E25" s="17" t="s">
        <v>226</v>
      </c>
      <c r="F25">
        <f ca="1">IFERROR(IF(A25="","",OFFSET(Results!$Z$1,MATCH(A25,Results!$A:$A,0)-1,0)),"")</f>
        <v>109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341</v>
      </c>
      <c r="B26" s="15" t="s">
        <v>540</v>
      </c>
      <c r="C26">
        <v>256</v>
      </c>
      <c r="D26">
        <v>176</v>
      </c>
      <c r="E26" s="17" t="s">
        <v>226</v>
      </c>
      <c r="F26">
        <f ca="1">IFERROR(IF(A26="","",OFFSET(Results!$Z$1,MATCH(A26,Results!$A:$A,0)-1,0)),"")</f>
        <v>128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342</v>
      </c>
      <c r="B27" s="15" t="s">
        <v>388</v>
      </c>
      <c r="C27">
        <v>476</v>
      </c>
      <c r="D27">
        <v>201</v>
      </c>
      <c r="E27" s="17" t="s">
        <v>226</v>
      </c>
      <c r="F27">
        <f ca="1">IFERROR(IF(A27="","",OFFSET(Results!$Z$1,MATCH(A27,Results!$A:$A,0)-1,0)),"")</f>
        <v>156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343</v>
      </c>
      <c r="B28" s="15" t="s">
        <v>251</v>
      </c>
      <c r="C28">
        <v>263</v>
      </c>
      <c r="D28">
        <v>151</v>
      </c>
      <c r="E28" s="17" t="s">
        <v>226</v>
      </c>
      <c r="F28">
        <f ca="1">IFERROR(IF(A28="","",OFFSET(Results!$Z$1,MATCH(A28,Results!$A:$A,0)-1,0)),"")</f>
        <v>36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344</v>
      </c>
      <c r="B29" s="15" t="s">
        <v>609</v>
      </c>
      <c r="C29">
        <v>130</v>
      </c>
      <c r="D29">
        <v>61</v>
      </c>
      <c r="E29" s="17" t="s">
        <v>226</v>
      </c>
      <c r="F29">
        <f ca="1">IFERROR(IF(A29="","",OFFSET(Results!$Z$1,MATCH(A29,Results!$A:$A,0)-1,0)),"")</f>
        <v>36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345</v>
      </c>
      <c r="B30" s="15" t="s">
        <v>515</v>
      </c>
      <c r="C30">
        <v>238</v>
      </c>
      <c r="D30">
        <v>151</v>
      </c>
      <c r="E30" s="17" t="s">
        <v>226</v>
      </c>
      <c r="F30">
        <f ca="1">IFERROR(IF(A30="","",OFFSET(Results!$Z$1,MATCH(A30,Results!$A:$A,0)-1,0)),"")</f>
        <v>94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347</v>
      </c>
      <c r="B31" s="15" t="s">
        <v>515</v>
      </c>
      <c r="C31">
        <v>238</v>
      </c>
      <c r="D31">
        <v>126</v>
      </c>
      <c r="E31" s="17" t="s">
        <v>226</v>
      </c>
      <c r="F31">
        <f ca="1">IFERROR(IF(A31="","",OFFSET(Results!$Z$1,MATCH(A31,Results!$A:$A,0)-1,0)),"")</f>
        <v>54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348</v>
      </c>
      <c r="B32" s="15" t="s">
        <v>540</v>
      </c>
      <c r="C32">
        <v>256</v>
      </c>
      <c r="D32">
        <v>151</v>
      </c>
      <c r="E32" s="17" t="s">
        <v>226</v>
      </c>
      <c r="F32">
        <f ca="1">IFERROR(IF(A32="","",OFFSET(Results!$Z$1,MATCH(A32,Results!$A:$A,0)-1,0)),"")</f>
        <v>76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349</v>
      </c>
      <c r="B33" s="15" t="s">
        <v>535</v>
      </c>
      <c r="C33">
        <v>370</v>
      </c>
      <c r="D33">
        <v>201</v>
      </c>
      <c r="E33" s="17" t="s">
        <v>226</v>
      </c>
      <c r="F33">
        <f ca="1">IFERROR(IF(A33="","",OFFSET(Results!$Z$1,MATCH(A33,Results!$A:$A,0)-1,0)),"")</f>
        <v>128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350</v>
      </c>
      <c r="B34" s="15" t="s">
        <v>485</v>
      </c>
      <c r="C34">
        <v>217</v>
      </c>
      <c r="D34">
        <v>101</v>
      </c>
      <c r="E34" s="17" t="s">
        <v>226</v>
      </c>
      <c r="F34">
        <f ca="1">IFERROR(IF(A34="","",OFFSET(Results!$Z$1,MATCH(A34,Results!$A:$A,0)-1,0)),"")</f>
        <v>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352</v>
      </c>
      <c r="B35" s="15" t="s">
        <v>523</v>
      </c>
      <c r="C35">
        <v>81</v>
      </c>
      <c r="D35">
        <v>67</v>
      </c>
      <c r="E35" s="17" t="s">
        <v>226</v>
      </c>
      <c r="F35">
        <f ca="1">IFERROR(IF(A35="","",OFFSET(Results!$Z$1,MATCH(A35,Results!$A:$A,0)-1,0)),"")</f>
        <v>6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354</v>
      </c>
      <c r="B36" s="15" t="s">
        <v>429</v>
      </c>
      <c r="C36">
        <v>59</v>
      </c>
      <c r="D36">
        <v>46</v>
      </c>
      <c r="E36" s="17" t="s">
        <v>226</v>
      </c>
      <c r="F36">
        <f ca="1">IFERROR(IF(A36="","",OFFSET(Results!$Z$1,MATCH(A36,Results!$A:$A,0)-1,0)),"")</f>
        <v>94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355</v>
      </c>
      <c r="B37" s="15" t="s">
        <v>308</v>
      </c>
      <c r="C37">
        <v>91</v>
      </c>
      <c r="D37">
        <v>51</v>
      </c>
      <c r="E37" s="17" t="s">
        <v>226</v>
      </c>
      <c r="F37">
        <f ca="1">IFERROR(IF(A37="","",OFFSET(Results!$Z$1,MATCH(A37,Results!$A:$A,0)-1,0)),"")</f>
        <v>36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357</v>
      </c>
      <c r="B38" s="15" t="s">
        <v>580</v>
      </c>
      <c r="C38">
        <v>46</v>
      </c>
      <c r="D38">
        <v>41</v>
      </c>
      <c r="E38" s="17" t="s">
        <v>226</v>
      </c>
      <c r="F38">
        <f ca="1">IFERROR(IF(A38="","",OFFSET(Results!$Z$1,MATCH(A38,Results!$A:$A,0)-1,0)),"")</f>
        <v>9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358</v>
      </c>
      <c r="B39" s="15" t="s">
        <v>457</v>
      </c>
      <c r="C39">
        <v>132</v>
      </c>
      <c r="D39">
        <v>126</v>
      </c>
      <c r="E39" s="17" t="s">
        <v>226</v>
      </c>
      <c r="F39">
        <f ca="1">IFERROR(IF(A39="","",OFFSET(Results!$Z$1,MATCH(A39,Results!$A:$A,0)-1,0)),"")</f>
        <v>3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359</v>
      </c>
      <c r="B40" s="15" t="s">
        <v>1289</v>
      </c>
      <c r="C40">
        <v>58</v>
      </c>
      <c r="D40">
        <v>36</v>
      </c>
      <c r="E40" s="17" t="s">
        <v>226</v>
      </c>
      <c r="F40">
        <f ca="1">IFERROR(IF(A40="","",OFFSET(Results!$Z$1,MATCH(A40,Results!$A:$A,0)-1,0)),"")</f>
        <v>36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361</v>
      </c>
      <c r="B41" s="15" t="s">
        <v>330</v>
      </c>
      <c r="C41">
        <v>357</v>
      </c>
      <c r="D41">
        <v>151</v>
      </c>
      <c r="E41" s="17" t="s">
        <v>226</v>
      </c>
      <c r="F41">
        <f ca="1">IFERROR(IF(A41="","",OFFSET(Results!$Z$1,MATCH(A41,Results!$A:$A,0)-1,0)),"")</f>
        <v>54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363</v>
      </c>
      <c r="B42" s="15" t="s">
        <v>572</v>
      </c>
      <c r="C42">
        <v>85</v>
      </c>
      <c r="D42">
        <v>56</v>
      </c>
      <c r="E42" s="17" t="s">
        <v>226</v>
      </c>
      <c r="F42">
        <f ca="1">IFERROR(IF(A42="","",OFFSET(Results!$Z$1,MATCH(A42,Results!$A:$A,0)-1,0)),"")</f>
        <v>22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365</v>
      </c>
      <c r="B43" s="15" t="s">
        <v>768</v>
      </c>
      <c r="C43">
        <v>93</v>
      </c>
      <c r="D43">
        <v>51</v>
      </c>
      <c r="E43" s="17" t="s">
        <v>226</v>
      </c>
      <c r="F43">
        <f ca="1">IFERROR(IF(A43="","",OFFSET(Results!$Z$1,MATCH(A43,Results!$A:$A,0)-1,0)),"")</f>
        <v>22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366</v>
      </c>
      <c r="B44" s="15" t="s">
        <v>571</v>
      </c>
      <c r="C44">
        <v>204</v>
      </c>
      <c r="D44">
        <v>126</v>
      </c>
      <c r="E44" s="17" t="s">
        <v>226</v>
      </c>
      <c r="F44">
        <f ca="1">IFERROR(IF(A44="","",OFFSET(Results!$Z$1,MATCH(A44,Results!$A:$A,0)-1,0)),"")</f>
        <v>54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367</v>
      </c>
      <c r="B45" s="15" t="s">
        <v>1290</v>
      </c>
      <c r="C45">
        <v>62</v>
      </c>
      <c r="D45">
        <v>46</v>
      </c>
      <c r="E45" s="17" t="s">
        <v>226</v>
      </c>
      <c r="F45">
        <f ca="1">IFERROR(IF(A45="","",OFFSET(Results!$Z$1,MATCH(A45,Results!$A:$A,0)-1,0)),"")</f>
        <v>109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369</v>
      </c>
      <c r="B46" s="15" t="s">
        <v>274</v>
      </c>
      <c r="C46">
        <v>222</v>
      </c>
      <c r="D46">
        <v>176</v>
      </c>
      <c r="E46" s="17" t="s">
        <v>226</v>
      </c>
      <c r="F46">
        <f ca="1">IFERROR(IF(A46="","",OFFSET(Results!$Z$1,MATCH(A46,Results!$A:$A,0)-1,0)),"")</f>
        <v>22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370</v>
      </c>
      <c r="B47" s="15" t="s">
        <v>684</v>
      </c>
      <c r="C47">
        <v>139</v>
      </c>
      <c r="D47">
        <v>71</v>
      </c>
      <c r="E47" s="17" t="s">
        <v>226</v>
      </c>
      <c r="F47">
        <f ca="1">IFERROR(IF(A47="","",OFFSET(Results!$Z$1,MATCH(A47,Results!$A:$A,0)-1,0)),"")</f>
        <v>22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371</v>
      </c>
      <c r="B48" s="15" t="s">
        <v>399</v>
      </c>
      <c r="C48">
        <v>200</v>
      </c>
      <c r="D48">
        <v>126</v>
      </c>
      <c r="E48" s="17" t="s">
        <v>226</v>
      </c>
      <c r="F48">
        <f ca="1">IFERROR(IF(A48="","",OFFSET(Results!$Z$1,MATCH(A48,Results!$A:$A,0)-1,0)),"")</f>
        <v>54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372</v>
      </c>
      <c r="B49" s="15" t="s">
        <v>248</v>
      </c>
      <c r="C49">
        <v>213</v>
      </c>
      <c r="D49">
        <v>151</v>
      </c>
      <c r="E49" s="17" t="s">
        <v>226</v>
      </c>
      <c r="F49">
        <f ca="1">IFERROR(IF(A49="","",OFFSET(Results!$Z$1,MATCH(A49,Results!$A:$A,0)-1,0)),"")</f>
        <v>109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373</v>
      </c>
      <c r="B50" s="15" t="s">
        <v>258</v>
      </c>
      <c r="C50">
        <v>2000</v>
      </c>
      <c r="D50">
        <v>701</v>
      </c>
      <c r="E50" s="17" t="s">
        <v>226</v>
      </c>
      <c r="F50">
        <f ca="1">IFERROR(IF(A50="","",OFFSET(Results!$Z$1,MATCH(A50,Results!$A:$A,0)-1,0)),"")</f>
        <v>152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374</v>
      </c>
      <c r="B51" s="15" t="s">
        <v>474</v>
      </c>
      <c r="C51">
        <v>192</v>
      </c>
      <c r="D51">
        <v>111</v>
      </c>
      <c r="E51" s="17" t="s">
        <v>226</v>
      </c>
      <c r="F51">
        <f ca="1">IFERROR(IF(A51="","",OFFSET(Results!$Z$1,MATCH(A51,Results!$A:$A,0)-1,0)),"")</f>
        <v>9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376</v>
      </c>
      <c r="B52" s="15" t="s">
        <v>248</v>
      </c>
      <c r="C52">
        <v>213</v>
      </c>
      <c r="D52">
        <v>111</v>
      </c>
      <c r="E52" s="17" t="s">
        <v>226</v>
      </c>
      <c r="F52">
        <f ca="1">IFERROR(IF(A52="","",OFFSET(Results!$Z$1,MATCH(A52,Results!$A:$A,0)-1,0)),"")</f>
        <v>36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377</v>
      </c>
      <c r="B53" s="15" t="s">
        <v>409</v>
      </c>
      <c r="C53">
        <v>303</v>
      </c>
      <c r="D53">
        <v>176</v>
      </c>
      <c r="E53" s="17" t="s">
        <v>226</v>
      </c>
      <c r="F53">
        <f ca="1">IFERROR(IF(A53="","",OFFSET(Results!$Z$1,MATCH(A53,Results!$A:$A,0)-1,0)),"")</f>
        <v>94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379</v>
      </c>
      <c r="B54" s="15" t="s">
        <v>571</v>
      </c>
      <c r="C54">
        <v>204</v>
      </c>
      <c r="D54">
        <v>67</v>
      </c>
      <c r="E54" s="17" t="s">
        <v>226</v>
      </c>
      <c r="F54">
        <f ca="1">IFERROR(IF(A54="","",OFFSET(Results!$Z$1,MATCH(A54,Results!$A:$A,0)-1,0)),"")</f>
        <v>94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380</v>
      </c>
      <c r="B55" s="15" t="s">
        <v>267</v>
      </c>
      <c r="C55">
        <v>185</v>
      </c>
      <c r="D55">
        <v>151</v>
      </c>
      <c r="E55" s="17" t="s">
        <v>226</v>
      </c>
      <c r="F55">
        <f ca="1">IFERROR(IF(A55="","",OFFSET(Results!$Z$1,MATCH(A55,Results!$A:$A,0)-1,0)),"")</f>
        <v>109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382</v>
      </c>
      <c r="B56" s="15" t="s">
        <v>375</v>
      </c>
      <c r="C56">
        <v>500</v>
      </c>
      <c r="D56">
        <v>201</v>
      </c>
      <c r="E56" s="17" t="s">
        <v>226</v>
      </c>
      <c r="F56">
        <f ca="1">IFERROR(IF(A56="","",OFFSET(Results!$Z$1,MATCH(A56,Results!$A:$A,0)-1,0)),"")</f>
        <v>76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383</v>
      </c>
      <c r="B57" s="15" t="s">
        <v>393</v>
      </c>
      <c r="C57">
        <v>769</v>
      </c>
      <c r="D57">
        <v>251</v>
      </c>
      <c r="E57" s="17" t="s">
        <v>226</v>
      </c>
      <c r="F57">
        <f ca="1">IFERROR(IF(A57="","",OFFSET(Results!$Z$1,MATCH(A57,Results!$A:$A,0)-1,0)),"")</f>
        <v>6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384</v>
      </c>
      <c r="B58" s="15" t="s">
        <v>272</v>
      </c>
      <c r="C58">
        <v>116</v>
      </c>
      <c r="D58">
        <v>81</v>
      </c>
      <c r="E58" s="17" t="s">
        <v>226</v>
      </c>
      <c r="F58">
        <f ca="1">IFERROR(IF(A58="","",OFFSET(Results!$Z$1,MATCH(A58,Results!$A:$A,0)-1,0)),"")</f>
        <v>54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385</v>
      </c>
      <c r="B59" s="15" t="s">
        <v>388</v>
      </c>
      <c r="C59">
        <v>476</v>
      </c>
      <c r="D59">
        <v>201</v>
      </c>
      <c r="E59" s="17" t="s">
        <v>226</v>
      </c>
      <c r="F59">
        <f ca="1">IFERROR(IF(A59="","",OFFSET(Results!$Z$1,MATCH(A59,Results!$A:$A,0)-1,0)),"")</f>
        <v>109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386</v>
      </c>
      <c r="B60" s="15" t="s">
        <v>703</v>
      </c>
      <c r="C60">
        <v>128</v>
      </c>
      <c r="D60">
        <v>101</v>
      </c>
      <c r="E60" s="17" t="s">
        <v>226</v>
      </c>
      <c r="F60">
        <f ca="1">IFERROR(IF(A60="","",OFFSET(Results!$Z$1,MATCH(A60,Results!$A:$A,0)-1,0)),"")</f>
        <v>36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387</v>
      </c>
      <c r="B61" s="15" t="s">
        <v>250</v>
      </c>
      <c r="C61">
        <v>179</v>
      </c>
      <c r="D61">
        <v>61</v>
      </c>
      <c r="E61" s="17" t="s">
        <v>226</v>
      </c>
      <c r="F61">
        <f ca="1">IFERROR(IF(A61="","",OFFSET(Results!$Z$1,MATCH(A61,Results!$A:$A,0)-1,0)),"")</f>
        <v>54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389</v>
      </c>
      <c r="B62" s="15" t="s">
        <v>512</v>
      </c>
      <c r="C62">
        <v>45</v>
      </c>
      <c r="D62">
        <v>34</v>
      </c>
      <c r="E62" s="17" t="s">
        <v>226</v>
      </c>
      <c r="F62">
        <f ca="1">IFERROR(IF(A62="","",OFFSET(Results!$Z$1,MATCH(A62,Results!$A:$A,0)-1,0)),"")</f>
        <v>76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390</v>
      </c>
      <c r="B63" s="15" t="s">
        <v>275</v>
      </c>
      <c r="C63">
        <v>149</v>
      </c>
      <c r="D63">
        <v>71</v>
      </c>
      <c r="E63" s="17" t="s">
        <v>226</v>
      </c>
      <c r="F63">
        <f ca="1">IFERROR(IF(A63="","",OFFSET(Results!$Z$1,MATCH(A63,Results!$A:$A,0)-1,0)),"")</f>
        <v>54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392</v>
      </c>
      <c r="B64" s="15" t="s">
        <v>515</v>
      </c>
      <c r="C64">
        <v>238</v>
      </c>
      <c r="D64">
        <v>151</v>
      </c>
      <c r="E64" s="17" t="s">
        <v>226</v>
      </c>
      <c r="F64">
        <f ca="1">IFERROR(IF(A64="","",OFFSET(Results!$Z$1,MATCH(A64,Results!$A:$A,0)-1,0)),"")</f>
        <v>128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394</v>
      </c>
      <c r="B65" s="15" t="s">
        <v>1291</v>
      </c>
      <c r="C65">
        <v>172</v>
      </c>
      <c r="D65">
        <v>91</v>
      </c>
      <c r="E65" s="17" t="s">
        <v>226</v>
      </c>
      <c r="F65">
        <f ca="1">IFERROR(IF(A65="","",OFFSET(Results!$Z$1,MATCH(A65,Results!$A:$A,0)-1,0)),"")</f>
        <v>76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395</v>
      </c>
      <c r="B66" s="15" t="s">
        <v>330</v>
      </c>
      <c r="C66">
        <v>357</v>
      </c>
      <c r="D66">
        <v>151</v>
      </c>
      <c r="E66" s="17" t="s">
        <v>226</v>
      </c>
      <c r="F66">
        <f ca="1">IFERROR(IF(A66="","",OFFSET(Results!$Z$1,MATCH(A66,Results!$A:$A,0)-1,0)),"")</f>
        <v>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396</v>
      </c>
      <c r="B67" s="15" t="s">
        <v>327</v>
      </c>
      <c r="C67">
        <v>714</v>
      </c>
      <c r="D67">
        <v>401</v>
      </c>
      <c r="E67" s="17" t="s">
        <v>226</v>
      </c>
      <c r="F67">
        <f ca="1">IFERROR(IF(A67="","",OFFSET(Results!$Z$1,MATCH(A67,Results!$A:$A,0)-1,0)),"")</f>
        <v>109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397</v>
      </c>
      <c r="B68" s="15" t="s">
        <v>269</v>
      </c>
      <c r="C68">
        <v>120</v>
      </c>
      <c r="D68">
        <v>91</v>
      </c>
      <c r="E68" s="17" t="s">
        <v>226</v>
      </c>
      <c r="F68">
        <f ca="1">IFERROR(IF(A68="","",OFFSET(Results!$Z$1,MATCH(A68,Results!$A:$A,0)-1,0)),"")</f>
        <v>22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398</v>
      </c>
      <c r="B69" s="15" t="s">
        <v>270</v>
      </c>
      <c r="C69">
        <v>135</v>
      </c>
      <c r="D69">
        <v>71</v>
      </c>
      <c r="E69" s="17" t="s">
        <v>226</v>
      </c>
      <c r="F69">
        <f ca="1">IFERROR(IF(A69="","",OFFSET(Results!$Z$1,MATCH(A69,Results!$A:$A,0)-1,0)),"")</f>
        <v>54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400</v>
      </c>
      <c r="B70" s="15" t="s">
        <v>485</v>
      </c>
      <c r="C70">
        <v>217</v>
      </c>
      <c r="D70">
        <v>151</v>
      </c>
      <c r="E70" s="17" t="s">
        <v>226</v>
      </c>
      <c r="F70">
        <f ca="1">IFERROR(IF(A70="","",OFFSET(Results!$Z$1,MATCH(A70,Results!$A:$A,0)-1,0)),"")</f>
        <v>22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401</v>
      </c>
      <c r="B71" s="15" t="s">
        <v>375</v>
      </c>
      <c r="C71">
        <v>500</v>
      </c>
      <c r="D71">
        <v>201</v>
      </c>
      <c r="E71" s="17" t="s">
        <v>226</v>
      </c>
      <c r="F71">
        <f ca="1">IFERROR(IF(A71="","",OFFSET(Results!$Z$1,MATCH(A71,Results!$A:$A,0)-1,0)),"")</f>
        <v>128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402</v>
      </c>
      <c r="B72" s="15" t="s">
        <v>1292</v>
      </c>
      <c r="C72">
        <v>909</v>
      </c>
      <c r="D72">
        <v>351</v>
      </c>
      <c r="E72" s="17" t="s">
        <v>226</v>
      </c>
      <c r="F72">
        <f ca="1">IFERROR(IF(A72="","",OFFSET(Results!$Z$1,MATCH(A72,Results!$A:$A,0)-1,0)),"")</f>
        <v>152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403</v>
      </c>
      <c r="B73" s="15" t="s">
        <v>409</v>
      </c>
      <c r="C73">
        <v>303</v>
      </c>
      <c r="D73">
        <v>176</v>
      </c>
      <c r="E73" s="17" t="s">
        <v>226</v>
      </c>
      <c r="F73">
        <f ca="1">IFERROR(IF(A73="","",OFFSET(Results!$Z$1,MATCH(A73,Results!$A:$A,0)-1,0)),"")</f>
        <v>128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404</v>
      </c>
      <c r="B74" s="15" t="s">
        <v>676</v>
      </c>
      <c r="C74">
        <v>556</v>
      </c>
      <c r="D74">
        <v>301</v>
      </c>
      <c r="E74" s="17" t="s">
        <v>226</v>
      </c>
      <c r="F74">
        <f ca="1">IFERROR(IF(A74="","",OFFSET(Results!$Z$1,MATCH(A74,Results!$A:$A,0)-1,0)),"")</f>
        <v>155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405</v>
      </c>
      <c r="B75" s="15" t="s">
        <v>1293</v>
      </c>
      <c r="C75">
        <v>83</v>
      </c>
      <c r="D75">
        <v>81</v>
      </c>
      <c r="E75" s="17" t="s">
        <v>226</v>
      </c>
      <c r="F75">
        <f ca="1">IFERROR(IF(A75="","",OFFSET(Results!$Z$1,MATCH(A75,Results!$A:$A,0)-1,0)),"")</f>
        <v>36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406</v>
      </c>
      <c r="B76" s="15" t="s">
        <v>540</v>
      </c>
      <c r="C76">
        <v>256</v>
      </c>
      <c r="D76">
        <v>201</v>
      </c>
      <c r="E76" s="17" t="s">
        <v>226</v>
      </c>
      <c r="F76">
        <f ca="1">IFERROR(IF(A76="","",OFFSET(Results!$Z$1,MATCH(A76,Results!$A:$A,0)-1,0)),"")</f>
        <v>36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408</v>
      </c>
      <c r="B77" s="15" t="s">
        <v>465</v>
      </c>
      <c r="C77">
        <v>167</v>
      </c>
      <c r="D77">
        <v>111</v>
      </c>
      <c r="E77" s="17" t="s">
        <v>226</v>
      </c>
      <c r="F77">
        <f ca="1">IFERROR(IF(A77="","",OFFSET(Results!$Z$1,MATCH(A77,Results!$A:$A,0)-1,0)),"")</f>
        <v>94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410</v>
      </c>
      <c r="B78" s="15" t="s">
        <v>250</v>
      </c>
      <c r="C78">
        <v>179</v>
      </c>
      <c r="D78">
        <v>101</v>
      </c>
      <c r="E78" s="17" t="s">
        <v>226</v>
      </c>
      <c r="F78">
        <f ca="1">IFERROR(IF(A78="","",OFFSET(Results!$Z$1,MATCH(A78,Results!$A:$A,0)-1,0)),"")</f>
        <v>36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412</v>
      </c>
      <c r="B79" s="15" t="s">
        <v>547</v>
      </c>
      <c r="C79">
        <v>99</v>
      </c>
      <c r="D79">
        <v>56</v>
      </c>
      <c r="E79" s="17" t="s">
        <v>226</v>
      </c>
      <c r="F79">
        <f ca="1">IFERROR(IF(A79="","",OFFSET(Results!$Z$1,MATCH(A79,Results!$A:$A,0)-1,0)),"")</f>
        <v>6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413</v>
      </c>
      <c r="B80" s="15" t="s">
        <v>678</v>
      </c>
      <c r="C80">
        <v>175</v>
      </c>
      <c r="D80">
        <v>126</v>
      </c>
      <c r="E80" s="17" t="s">
        <v>226</v>
      </c>
      <c r="F80">
        <f ca="1">IFERROR(IF(A80="","",OFFSET(Results!$Z$1,MATCH(A80,Results!$A:$A,0)-1,0)),"")</f>
        <v>54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414</v>
      </c>
      <c r="B81" s="15" t="s">
        <v>257</v>
      </c>
      <c r="C81">
        <v>78</v>
      </c>
      <c r="D81">
        <v>56</v>
      </c>
      <c r="E81" s="17" t="s">
        <v>226</v>
      </c>
      <c r="F81">
        <f ca="1">IFERROR(IF(A81="","",OFFSET(Results!$Z$1,MATCH(A81,Results!$A:$A,0)-1,0)),"")</f>
        <v>94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415</v>
      </c>
      <c r="B82" s="15" t="s">
        <v>520</v>
      </c>
      <c r="C82">
        <v>127</v>
      </c>
      <c r="D82">
        <v>101</v>
      </c>
      <c r="E82" s="17" t="s">
        <v>226</v>
      </c>
      <c r="F82">
        <f ca="1">IFERROR(IF(A82="","",OFFSET(Results!$Z$1,MATCH(A82,Results!$A:$A,0)-1,0)),"")</f>
        <v>109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416</v>
      </c>
      <c r="B83" s="15" t="s">
        <v>1294</v>
      </c>
      <c r="C83">
        <v>111</v>
      </c>
      <c r="D83">
        <v>81</v>
      </c>
      <c r="E83" s="17" t="s">
        <v>226</v>
      </c>
      <c r="F83">
        <f ca="1">IFERROR(IF(A83="","",OFFSET(Results!$Z$1,MATCH(A83,Results!$A:$A,0)-1,0)),"")</f>
        <v>54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417</v>
      </c>
      <c r="B84" s="15" t="s">
        <v>1295</v>
      </c>
      <c r="C84">
        <v>70</v>
      </c>
      <c r="D84">
        <v>46</v>
      </c>
      <c r="E84" s="17" t="s">
        <v>226</v>
      </c>
      <c r="F84">
        <f ca="1">IFERROR(IF(A84="","",OFFSET(Results!$Z$1,MATCH(A84,Results!$A:$A,0)-1,0)),"")</f>
        <v>3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418</v>
      </c>
      <c r="B85" s="15" t="s">
        <v>1294</v>
      </c>
      <c r="C85">
        <v>111</v>
      </c>
      <c r="D85">
        <v>111</v>
      </c>
      <c r="E85" s="17" t="s">
        <v>226</v>
      </c>
      <c r="F85">
        <f ca="1">IFERROR(IF(A85="","",OFFSET(Results!$Z$1,MATCH(A85,Results!$A:$A,0)-1,0)),"")</f>
        <v>137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419</v>
      </c>
      <c r="B86" s="15" t="s">
        <v>1296</v>
      </c>
      <c r="C86">
        <v>102</v>
      </c>
      <c r="D86">
        <v>91</v>
      </c>
      <c r="E86" s="17" t="s">
        <v>226</v>
      </c>
      <c r="F86">
        <f ca="1">IFERROR(IF(A86="","",OFFSET(Results!$Z$1,MATCH(A86,Results!$A:$A,0)-1,0)),"")</f>
        <v>94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421</v>
      </c>
      <c r="B87" s="15" t="s">
        <v>312</v>
      </c>
      <c r="C87">
        <v>169</v>
      </c>
      <c r="D87">
        <v>151</v>
      </c>
      <c r="E87" s="17" t="s">
        <v>226</v>
      </c>
      <c r="F87">
        <f ca="1">IFERROR(IF(A87="","",OFFSET(Results!$Z$1,MATCH(A87,Results!$A:$A,0)-1,0)),"")</f>
        <v>54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423</v>
      </c>
      <c r="B88" s="15" t="s">
        <v>694</v>
      </c>
      <c r="C88">
        <v>143</v>
      </c>
      <c r="D88">
        <v>81</v>
      </c>
      <c r="E88" s="17" t="s">
        <v>226</v>
      </c>
      <c r="F88">
        <f ca="1">IFERROR(IF(A88="","",OFFSET(Results!$Z$1,MATCH(A88,Results!$A:$A,0)-1,0)),"")</f>
        <v>22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425</v>
      </c>
      <c r="B89" s="15" t="s">
        <v>687</v>
      </c>
      <c r="C89">
        <v>161</v>
      </c>
      <c r="D89">
        <v>111</v>
      </c>
      <c r="E89" s="17" t="s">
        <v>226</v>
      </c>
      <c r="F89">
        <f ca="1">IFERROR(IF(A89="","",OFFSET(Results!$Z$1,MATCH(A89,Results!$A:$A,0)-1,0)),"")</f>
        <v>76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427</v>
      </c>
      <c r="B90" s="15" t="s">
        <v>251</v>
      </c>
      <c r="C90">
        <v>263</v>
      </c>
      <c r="D90">
        <v>101</v>
      </c>
      <c r="E90" s="17" t="s">
        <v>226</v>
      </c>
      <c r="F90">
        <f ca="1">IFERROR(IF(A90="","",OFFSET(Results!$Z$1,MATCH(A90,Results!$A:$A,0)-1,0)),"")</f>
        <v>76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428</v>
      </c>
      <c r="B91" s="15" t="s">
        <v>725</v>
      </c>
      <c r="C91">
        <v>84</v>
      </c>
      <c r="D91">
        <v>51</v>
      </c>
      <c r="E91" s="17" t="s">
        <v>226</v>
      </c>
      <c r="F91">
        <f ca="1">IFERROR(IF(A91="","",OFFSET(Results!$Z$1,MATCH(A91,Results!$A:$A,0)-1,0)),"")</f>
        <v>22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430</v>
      </c>
      <c r="B92" s="15" t="s">
        <v>251</v>
      </c>
      <c r="C92">
        <v>263</v>
      </c>
      <c r="D92">
        <v>151</v>
      </c>
      <c r="E92" s="17" t="s">
        <v>226</v>
      </c>
      <c r="F92">
        <f ca="1">IFERROR(IF(A92="","",OFFSET(Results!$Z$1,MATCH(A92,Results!$A:$A,0)-1,0)),"")</f>
        <v>109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431</v>
      </c>
      <c r="B93" s="15" t="s">
        <v>1297</v>
      </c>
      <c r="C93">
        <v>65</v>
      </c>
      <c r="D93">
        <v>46</v>
      </c>
      <c r="E93" s="17" t="s">
        <v>226</v>
      </c>
      <c r="F93">
        <f ca="1">IFERROR(IF(A93="","",OFFSET(Results!$Z$1,MATCH(A93,Results!$A:$A,0)-1,0)),"")</f>
        <v>9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433</v>
      </c>
      <c r="B94" s="15" t="s">
        <v>381</v>
      </c>
      <c r="C94">
        <v>455</v>
      </c>
      <c r="D94">
        <v>181</v>
      </c>
      <c r="E94" s="17" t="s">
        <v>226</v>
      </c>
      <c r="F94">
        <f ca="1">IFERROR(IF(A94="","",OFFSET(Results!$Z$1,MATCH(A94,Results!$A:$A,0)-1,0)),"")</f>
        <v>143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434</v>
      </c>
      <c r="B95" s="15" t="s">
        <v>277</v>
      </c>
      <c r="C95">
        <v>667</v>
      </c>
      <c r="D95">
        <v>351</v>
      </c>
      <c r="E95" s="17" t="s">
        <v>226</v>
      </c>
      <c r="F95">
        <f ca="1">IFERROR(IF(A95="","",OFFSET(Results!$Z$1,MATCH(A95,Results!$A:$A,0)-1,0)),"")</f>
        <v>128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435</v>
      </c>
      <c r="B96" s="15" t="s">
        <v>269</v>
      </c>
      <c r="C96">
        <v>120</v>
      </c>
      <c r="D96">
        <v>111</v>
      </c>
      <c r="E96" s="17" t="s">
        <v>226</v>
      </c>
      <c r="F96">
        <f ca="1">IFERROR(IF(A96="","",OFFSET(Results!$Z$1,MATCH(A96,Results!$A:$A,0)-1,0)),"")</f>
        <v>9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436</v>
      </c>
      <c r="B97" s="15" t="s">
        <v>1292</v>
      </c>
      <c r="C97">
        <v>909</v>
      </c>
      <c r="D97">
        <v>301</v>
      </c>
      <c r="E97" s="17" t="s">
        <v>226</v>
      </c>
      <c r="F97">
        <f ca="1">IFERROR(IF(A97="","",OFFSET(Results!$Z$1,MATCH(A97,Results!$A:$A,0)-1,0)),"")</f>
        <v>22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437</v>
      </c>
      <c r="B98" s="15" t="s">
        <v>281</v>
      </c>
      <c r="C98">
        <v>417</v>
      </c>
      <c r="D98">
        <v>176</v>
      </c>
      <c r="E98" s="17" t="s">
        <v>226</v>
      </c>
      <c r="F98">
        <f ca="1">IFERROR(IF(A98="","",OFFSET(Results!$Z$1,MATCH(A98,Results!$A:$A,0)-1,0)),"")</f>
        <v>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438</v>
      </c>
      <c r="B99" s="15" t="s">
        <v>497</v>
      </c>
      <c r="C99">
        <v>90</v>
      </c>
      <c r="D99">
        <v>126</v>
      </c>
      <c r="E99" s="17" t="s">
        <v>411</v>
      </c>
      <c r="F99">
        <f ca="1">IFERROR(IF(A99="","",OFFSET(Results!$Z$1,MATCH(A99,Results!$A:$A,0)-1,0)),"")</f>
        <v>54</v>
      </c>
      <c r="G99" s="6">
        <f t="shared" ca="1" si="3"/>
        <v>-0.3</v>
      </c>
      <c r="H99" t="str">
        <f ca="1">IF(E99="","",OFFSET([2]ECT!$AL$1,MATCH(A99,[2]ECT!$E$1:$E$500,0)-1,0))</f>
        <v>Bet365: 125/1, 5pl, 1/4</v>
      </c>
    </row>
    <row r="100" spans="1:8" x14ac:dyDescent="0.25">
      <c r="A100" t="s">
        <v>439</v>
      </c>
      <c r="B100" s="15" t="s">
        <v>330</v>
      </c>
      <c r="C100">
        <v>357</v>
      </c>
      <c r="D100">
        <v>181</v>
      </c>
      <c r="E100" s="17" t="s">
        <v>226</v>
      </c>
      <c r="F100">
        <f ca="1">IFERROR(IF(A100="","",OFFSET(Results!$Z$1,MATCH(A100,Results!$A:$A,0)-1,0)),"")</f>
        <v>128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440</v>
      </c>
      <c r="B101" s="15" t="s">
        <v>698</v>
      </c>
      <c r="C101">
        <v>75</v>
      </c>
      <c r="D101">
        <v>126</v>
      </c>
      <c r="E101" s="17" t="s">
        <v>399</v>
      </c>
      <c r="F101">
        <f ca="1">IFERROR(IF(A101="","",OFFSET(Results!$Z$1,MATCH(A101,Results!$A:$A,0)-1,0)),"")</f>
        <v>9</v>
      </c>
      <c r="G101" s="6">
        <f t="shared" ca="1" si="3"/>
        <v>-0.5</v>
      </c>
      <c r="H101" t="str">
        <f ca="1">IF(E101="","",OFFSET([2]ECT!$AL$1,MATCH(A101,[2]ECT!$E$1:$E$500,0)-1,0))</f>
        <v>Bet365: 125/1, 5pl, 1/4</v>
      </c>
    </row>
    <row r="102" spans="1:8" x14ac:dyDescent="0.25">
      <c r="A102" t="s">
        <v>441</v>
      </c>
      <c r="B102" s="15" t="s">
        <v>543</v>
      </c>
      <c r="C102">
        <v>110</v>
      </c>
      <c r="D102">
        <v>101</v>
      </c>
      <c r="E102" s="17" t="s">
        <v>226</v>
      </c>
      <c r="F102">
        <f ca="1">IFERROR(IF(A102="","",OFFSET(Results!$Z$1,MATCH(A102,Results!$A:$A,0)-1,0)),"")</f>
        <v>152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442</v>
      </c>
      <c r="B103" s="15" t="s">
        <v>678</v>
      </c>
      <c r="C103">
        <v>175</v>
      </c>
      <c r="D103">
        <v>101</v>
      </c>
      <c r="E103" s="17" t="s">
        <v>226</v>
      </c>
      <c r="F103">
        <f ca="1">IFERROR(IF(A103="","",OFFSET(Results!$Z$1,MATCH(A103,Results!$A:$A,0)-1,0)),"")</f>
        <v>1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443</v>
      </c>
      <c r="B104" s="15" t="s">
        <v>503</v>
      </c>
      <c r="C104">
        <v>122</v>
      </c>
      <c r="D104">
        <v>126</v>
      </c>
      <c r="E104" s="17" t="s">
        <v>226</v>
      </c>
      <c r="F104">
        <f ca="1">IFERROR(IF(A104="","",OFFSET(Results!$Z$1,MATCH(A104,Results!$A:$A,0)-1,0)),"")</f>
        <v>36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444</v>
      </c>
      <c r="B105" s="15" t="s">
        <v>272</v>
      </c>
      <c r="C105">
        <v>116</v>
      </c>
      <c r="D105">
        <v>67</v>
      </c>
      <c r="E105" s="17" t="s">
        <v>226</v>
      </c>
      <c r="F105">
        <f ca="1">IFERROR(IF(A105="","",OFFSET(Results!$Z$1,MATCH(A105,Results!$A:$A,0)-1,0)),"")</f>
        <v>22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446</v>
      </c>
      <c r="B106" s="15" t="s">
        <v>279</v>
      </c>
      <c r="C106">
        <v>625</v>
      </c>
      <c r="D106">
        <v>251</v>
      </c>
      <c r="E106" s="17" t="s">
        <v>226</v>
      </c>
      <c r="F106">
        <f ca="1">IFERROR(IF(A106="","",OFFSET(Results!$Z$1,MATCH(A106,Results!$A:$A,0)-1,0)),"")</f>
        <v>109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447</v>
      </c>
      <c r="B107" s="15" t="s">
        <v>535</v>
      </c>
      <c r="C107">
        <v>370</v>
      </c>
      <c r="D107">
        <v>201</v>
      </c>
      <c r="E107" s="17" t="s">
        <v>226</v>
      </c>
      <c r="F107">
        <f ca="1">IFERROR(IF(A107="","",OFFSET(Results!$Z$1,MATCH(A107,Results!$A:$A,0)-1,0)),"")</f>
        <v>76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448</v>
      </c>
      <c r="B108" s="15" t="s">
        <v>276</v>
      </c>
      <c r="C108">
        <v>108</v>
      </c>
      <c r="D108">
        <v>67</v>
      </c>
      <c r="E108" s="17" t="s">
        <v>226</v>
      </c>
      <c r="F108">
        <f ca="1">IFERROR(IF(A108="","",OFFSET(Results!$Z$1,MATCH(A108,Results!$A:$A,0)-1,0)),"")</f>
        <v>1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449</v>
      </c>
      <c r="B109" s="15" t="s">
        <v>511</v>
      </c>
      <c r="C109">
        <v>106</v>
      </c>
      <c r="D109">
        <v>67</v>
      </c>
      <c r="E109" s="17" t="s">
        <v>226</v>
      </c>
      <c r="F109">
        <f ca="1">IFERROR(IF(A109="","",OFFSET(Results!$Z$1,MATCH(A109,Results!$A:$A,0)-1,0)),"")</f>
        <v>94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450</v>
      </c>
      <c r="B110" s="15" t="s">
        <v>1298</v>
      </c>
      <c r="C110">
        <v>109</v>
      </c>
      <c r="D110">
        <v>91</v>
      </c>
      <c r="E110" s="17" t="s">
        <v>226</v>
      </c>
      <c r="F110">
        <f ca="1">IFERROR(IF(A110="","",OFFSET(Results!$Z$1,MATCH(A110,Results!$A:$A,0)-1,0)),"")</f>
        <v>94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451</v>
      </c>
      <c r="B111" s="15" t="s">
        <v>242</v>
      </c>
      <c r="C111">
        <v>118</v>
      </c>
      <c r="D111">
        <v>81</v>
      </c>
      <c r="E111" s="17" t="s">
        <v>226</v>
      </c>
      <c r="F111">
        <f ca="1">IFERROR(IF(A111="","",OFFSET(Results!$Z$1,MATCH(A111,Results!$A:$A,0)-1,0)),"")</f>
        <v>36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452</v>
      </c>
      <c r="B112" s="15" t="s">
        <v>252</v>
      </c>
      <c r="C112">
        <v>152</v>
      </c>
      <c r="D112">
        <v>111</v>
      </c>
      <c r="E112" s="17" t="s">
        <v>226</v>
      </c>
      <c r="F112">
        <f ca="1">IFERROR(IF(A112="","",OFFSET(Results!$Z$1,MATCH(A112,Results!$A:$A,0)-1,0)),"")</f>
        <v>137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454</v>
      </c>
      <c r="B113" s="15" t="s">
        <v>242</v>
      </c>
      <c r="C113">
        <v>118</v>
      </c>
      <c r="D113">
        <v>91</v>
      </c>
      <c r="E113" s="17" t="s">
        <v>226</v>
      </c>
      <c r="F113">
        <f ca="1">IFERROR(IF(A113="","",OFFSET(Results!$Z$1,MATCH(A113,Results!$A:$A,0)-1,0)),"")</f>
        <v>143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455</v>
      </c>
      <c r="B114" s="15" t="s">
        <v>317</v>
      </c>
      <c r="C114">
        <v>385</v>
      </c>
      <c r="D114">
        <v>181</v>
      </c>
      <c r="E114" s="17" t="s">
        <v>226</v>
      </c>
      <c r="F114">
        <f ca="1">IFERROR(IF(A114="","",OFFSET(Results!$Z$1,MATCH(A114,Results!$A:$A,0)-1,0)),"")</f>
        <v>109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456</v>
      </c>
      <c r="B115" s="15" t="s">
        <v>544</v>
      </c>
      <c r="C115">
        <v>119</v>
      </c>
      <c r="D115">
        <v>67</v>
      </c>
      <c r="E115" s="17" t="s">
        <v>226</v>
      </c>
      <c r="F115">
        <f ca="1">IFERROR(IF(A115="","",OFFSET(Results!$Z$1,MATCH(A115,Results!$A:$A,0)-1,0)),"")</f>
        <v>54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458</v>
      </c>
      <c r="B116" s="15" t="s">
        <v>281</v>
      </c>
      <c r="C116">
        <v>417</v>
      </c>
      <c r="D116">
        <v>176</v>
      </c>
      <c r="E116" s="17" t="s">
        <v>226</v>
      </c>
      <c r="F116">
        <f ca="1">IFERROR(IF(A116="","",OFFSET(Results!$Z$1,MATCH(A116,Results!$A:$A,0)-1,0)),"")</f>
        <v>76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459</v>
      </c>
      <c r="B117" s="15" t="s">
        <v>276</v>
      </c>
      <c r="C117">
        <v>108</v>
      </c>
      <c r="D117">
        <v>91</v>
      </c>
      <c r="E117" s="17" t="s">
        <v>226</v>
      </c>
      <c r="F117">
        <f ca="1">IFERROR(IF(A117="","",OFFSET(Results!$Z$1,MATCH(A117,Results!$A:$A,0)-1,0)),"")</f>
        <v>76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460</v>
      </c>
      <c r="B118" s="15" t="s">
        <v>242</v>
      </c>
      <c r="C118">
        <v>118</v>
      </c>
      <c r="D118">
        <v>81</v>
      </c>
      <c r="E118" s="17" t="s">
        <v>226</v>
      </c>
      <c r="F118">
        <f ca="1">IFERROR(IF(A118="","",OFFSET(Results!$Z$1,MATCH(A118,Results!$A:$A,0)-1,0)),"")</f>
        <v>3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462</v>
      </c>
      <c r="B119" s="15" t="s">
        <v>375</v>
      </c>
      <c r="C119">
        <v>500</v>
      </c>
      <c r="D119">
        <v>201</v>
      </c>
      <c r="E119" s="17" t="s">
        <v>226</v>
      </c>
      <c r="F119">
        <f ca="1">IFERROR(IF(A119="","",OFFSET(Results!$Z$1,MATCH(A119,Results!$A:$A,0)-1,0)),"")</f>
        <v>94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463</v>
      </c>
      <c r="B120" s="15" t="s">
        <v>1299</v>
      </c>
      <c r="C120">
        <v>98</v>
      </c>
      <c r="D120">
        <v>81</v>
      </c>
      <c r="E120" s="17" t="s">
        <v>226</v>
      </c>
      <c r="F120">
        <f ca="1">IFERROR(IF(A120="","",OFFSET(Results!$Z$1,MATCH(A120,Results!$A:$A,0)-1,0)),"")</f>
        <v>76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464</v>
      </c>
      <c r="B121" s="15" t="s">
        <v>503</v>
      </c>
      <c r="C121">
        <v>122</v>
      </c>
      <c r="D121">
        <v>81</v>
      </c>
      <c r="E121" s="17" t="s">
        <v>226</v>
      </c>
      <c r="F121">
        <f ca="1">IFERROR(IF(A121="","",OFFSET(Results!$Z$1,MATCH(A121,Results!$A:$A,0)-1,0)),"")</f>
        <v>137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466</v>
      </c>
      <c r="B122" s="15" t="s">
        <v>741</v>
      </c>
      <c r="C122">
        <v>72</v>
      </c>
      <c r="D122">
        <v>46</v>
      </c>
      <c r="E122" s="17" t="s">
        <v>226</v>
      </c>
      <c r="F122">
        <f ca="1">IFERROR(IF(A122="","",OFFSET(Results!$Z$1,MATCH(A122,Results!$A:$A,0)-1,0)),"")</f>
        <v>36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467</v>
      </c>
      <c r="B123" s="15" t="s">
        <v>422</v>
      </c>
      <c r="C123">
        <v>313</v>
      </c>
      <c r="D123">
        <v>151</v>
      </c>
      <c r="E123" s="17" t="s">
        <v>226</v>
      </c>
      <c r="F123">
        <f ca="1">IFERROR(IF(A123="","",OFFSET(Results!$Z$1,MATCH(A123,Results!$A:$A,0)-1,0)),"")</f>
        <v>109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468</v>
      </c>
      <c r="B124" s="15" t="s">
        <v>251</v>
      </c>
      <c r="C124">
        <v>263</v>
      </c>
      <c r="D124">
        <v>201</v>
      </c>
      <c r="E124" s="17" t="s">
        <v>226</v>
      </c>
      <c r="F124">
        <f ca="1">IFERROR(IF(A124="","",OFFSET(Results!$Z$1,MATCH(A124,Results!$A:$A,0)-1,0)),"")</f>
        <v>36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469</v>
      </c>
      <c r="B125" s="15" t="s">
        <v>1295</v>
      </c>
      <c r="C125">
        <v>70</v>
      </c>
      <c r="D125">
        <v>56</v>
      </c>
      <c r="E125" s="17" t="s">
        <v>226</v>
      </c>
      <c r="F125">
        <f ca="1">IFERROR(IF(A125="","",OFFSET(Results!$Z$1,MATCH(A125,Results!$A:$A,0)-1,0)),"")</f>
        <v>22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470</v>
      </c>
      <c r="B126" s="15" t="s">
        <v>457</v>
      </c>
      <c r="C126">
        <v>132</v>
      </c>
      <c r="D126">
        <v>111</v>
      </c>
      <c r="E126" s="17" t="s">
        <v>226</v>
      </c>
      <c r="F126">
        <f ca="1">IFERROR(IF(A126="","",OFFSET(Results!$Z$1,MATCH(A126,Results!$A:$A,0)-1,0)),"")</f>
        <v>76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471</v>
      </c>
      <c r="B127" s="15" t="s">
        <v>670</v>
      </c>
      <c r="C127">
        <v>96</v>
      </c>
      <c r="D127">
        <v>91</v>
      </c>
      <c r="E127" s="17" t="s">
        <v>226</v>
      </c>
      <c r="F127">
        <f ca="1">IFERROR(IF(A127="","",OFFSET(Results!$Z$1,MATCH(A127,Results!$A:$A,0)-1,0)),"")</f>
        <v>143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472</v>
      </c>
      <c r="B128" s="15" t="s">
        <v>252</v>
      </c>
      <c r="C128">
        <v>152</v>
      </c>
      <c r="D128">
        <v>101</v>
      </c>
      <c r="E128" s="17" t="s">
        <v>226</v>
      </c>
      <c r="F128">
        <f ca="1">IFERROR(IF(A128="","",OFFSET(Results!$Z$1,MATCH(A128,Results!$A:$A,0)-1,0)),"")</f>
        <v>128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473</v>
      </c>
      <c r="B129" s="15" t="s">
        <v>503</v>
      </c>
      <c r="C129">
        <v>122</v>
      </c>
      <c r="D129">
        <v>101</v>
      </c>
      <c r="E129" s="17" t="s">
        <v>226</v>
      </c>
      <c r="F129">
        <f ca="1">IFERROR(IF(A129="","",OFFSET(Results!$Z$1,MATCH(A129,Results!$A:$A,0)-1,0)),"")</f>
        <v>54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475</v>
      </c>
      <c r="B130" s="15" t="s">
        <v>375</v>
      </c>
      <c r="C130">
        <v>500</v>
      </c>
      <c r="D130">
        <v>301</v>
      </c>
      <c r="E130" s="17" t="s">
        <v>226</v>
      </c>
      <c r="F130">
        <f ca="1">IFERROR(IF(A130="","",OFFSET(Results!$Z$1,MATCH(A130,Results!$A:$A,0)-1,0)),"")</f>
        <v>76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476</v>
      </c>
      <c r="B131" s="15" t="s">
        <v>567</v>
      </c>
      <c r="C131">
        <v>233</v>
      </c>
      <c r="D131">
        <v>111</v>
      </c>
      <c r="E131" s="17" t="s">
        <v>226</v>
      </c>
      <c r="F131">
        <f ca="1">IFERROR(IF(A131="","",OFFSET(Results!$Z$1,MATCH(A131,Results!$A:$A,0)-1,0)),"")</f>
        <v>54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477</v>
      </c>
      <c r="B132" s="15" t="s">
        <v>381</v>
      </c>
      <c r="C132">
        <v>455</v>
      </c>
      <c r="D132">
        <v>201</v>
      </c>
      <c r="E132" s="17" t="s">
        <v>226</v>
      </c>
      <c r="F132">
        <f ca="1">IFERROR(IF(A132="","",OFFSET(Results!$Z$1,MATCH(A132,Results!$A:$A,0)-1,0)),"")</f>
        <v>76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478</v>
      </c>
      <c r="B133" s="15" t="s">
        <v>393</v>
      </c>
      <c r="C133">
        <v>769</v>
      </c>
      <c r="D133">
        <v>301</v>
      </c>
      <c r="E133" s="17" t="s">
        <v>226</v>
      </c>
      <c r="F133">
        <f ca="1">IFERROR(IF(A133="","",OFFSET(Results!$Z$1,MATCH(A133,Results!$A:$A,0)-1,0)),"")</f>
        <v>150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479</v>
      </c>
      <c r="B134" s="15" t="s">
        <v>534</v>
      </c>
      <c r="C134">
        <v>400</v>
      </c>
      <c r="D134">
        <v>176</v>
      </c>
      <c r="E134" s="17" t="s">
        <v>226</v>
      </c>
      <c r="F134">
        <f ca="1">IFERROR(IF(A134="","",OFFSET(Results!$Z$1,MATCH(A134,Results!$A:$A,0)-1,0)),"")</f>
        <v>109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480</v>
      </c>
      <c r="B135" s="15" t="s">
        <v>295</v>
      </c>
      <c r="C135">
        <v>64</v>
      </c>
      <c r="D135">
        <v>41</v>
      </c>
      <c r="E135" s="17" t="s">
        <v>226</v>
      </c>
      <c r="F135">
        <f ca="1">IFERROR(IF(A135="","",OFFSET(Results!$Z$1,MATCH(A135,Results!$A:$A,0)-1,0)),"")</f>
        <v>54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482</v>
      </c>
      <c r="B136" s="15" t="s">
        <v>809</v>
      </c>
      <c r="C136">
        <v>435</v>
      </c>
      <c r="D136">
        <v>201</v>
      </c>
      <c r="E136" s="17" t="s">
        <v>226</v>
      </c>
      <c r="F136">
        <f ca="1">IFERROR(IF(A136="","",OFFSET(Results!$Z$1,MATCH(A136,Results!$A:$A,0)-1,0)),"")</f>
        <v>143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483</v>
      </c>
      <c r="B137" s="15" t="s">
        <v>609</v>
      </c>
      <c r="C137">
        <v>130</v>
      </c>
      <c r="D137">
        <v>111</v>
      </c>
      <c r="E137" s="17" t="s">
        <v>226</v>
      </c>
      <c r="F137">
        <f ca="1">IFERROR(IF(A137="","",OFFSET(Results!$Z$1,MATCH(A137,Results!$A:$A,0)-1,0)),"")</f>
        <v>76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484</v>
      </c>
      <c r="B138" s="15" t="s">
        <v>1300</v>
      </c>
      <c r="C138">
        <v>145</v>
      </c>
      <c r="D138">
        <v>126</v>
      </c>
      <c r="E138" s="17" t="s">
        <v>226</v>
      </c>
      <c r="F138">
        <f ca="1">IFERROR(IF(A138="","",OFFSET(Results!$Z$1,MATCH(A138,Results!$A:$A,0)-1,0)),"")</f>
        <v>36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486</v>
      </c>
      <c r="B139" s="15" t="s">
        <v>351</v>
      </c>
      <c r="C139">
        <v>526</v>
      </c>
      <c r="D139">
        <v>251</v>
      </c>
      <c r="E139" s="17" t="s">
        <v>226</v>
      </c>
      <c r="F139">
        <f ca="1">IFERROR(IF(A139="","",OFFSET(Results!$Z$1,MATCH(A139,Results!$A:$A,0)-1,0)),"")</f>
        <v>143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487</v>
      </c>
      <c r="B140" s="15" t="s">
        <v>319</v>
      </c>
      <c r="C140">
        <v>1250</v>
      </c>
      <c r="D140">
        <v>301</v>
      </c>
      <c r="E140" s="17" t="s">
        <v>226</v>
      </c>
      <c r="F140">
        <f ca="1">IFERROR(IF(A140="","",OFFSET(Results!$Z$1,MATCH(A140,Results!$A:$A,0)-1,0)),"")</f>
        <v>150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488</v>
      </c>
      <c r="B141" s="15" t="s">
        <v>411</v>
      </c>
      <c r="C141">
        <v>333</v>
      </c>
      <c r="D141">
        <v>151</v>
      </c>
      <c r="E141" s="17" t="s">
        <v>226</v>
      </c>
      <c r="F141">
        <f ca="1">IFERROR(IF(A141="","",OFFSET(Results!$Z$1,MATCH(A141,Results!$A:$A,0)-1,0)),"")</f>
        <v>137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489</v>
      </c>
      <c r="B142" s="15" t="s">
        <v>277</v>
      </c>
      <c r="C142">
        <v>667</v>
      </c>
      <c r="D142">
        <v>301</v>
      </c>
      <c r="E142" s="17" t="s">
        <v>226</v>
      </c>
      <c r="F142">
        <f ca="1">IFERROR(IF(A142="","",OFFSET(Results!$Z$1,MATCH(A142,Results!$A:$A,0)-1,0)),"")</f>
        <v>9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490</v>
      </c>
      <c r="B143" s="15" t="s">
        <v>457</v>
      </c>
      <c r="C143">
        <v>132</v>
      </c>
      <c r="D143">
        <v>67</v>
      </c>
      <c r="E143" s="17" t="s">
        <v>226</v>
      </c>
      <c r="F143">
        <f ca="1">IFERROR(IF(A143="","",OFFSET(Results!$Z$1,MATCH(A143,Results!$A:$A,0)-1,0)),"")</f>
        <v>109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491</v>
      </c>
      <c r="B144" s="15" t="s">
        <v>388</v>
      </c>
      <c r="C144">
        <v>476</v>
      </c>
      <c r="D144" t="s">
        <v>226</v>
      </c>
      <c r="E144" s="17" t="s">
        <v>226</v>
      </c>
      <c r="F144">
        <f ca="1">IFERROR(IF(A144="","",OFFSET(Results!$Z$1,MATCH(A144,Results!$A:$A,0)-1,0)),"")</f>
        <v>54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492</v>
      </c>
      <c r="B145" s="15" t="s">
        <v>587</v>
      </c>
      <c r="C145">
        <v>294</v>
      </c>
      <c r="D145">
        <v>126</v>
      </c>
      <c r="E145" s="17" t="s">
        <v>226</v>
      </c>
      <c r="F145">
        <f ca="1">IFERROR(IF(A145="","",OFFSET(Results!$Z$1,MATCH(A145,Results!$A:$A,0)-1,0)),"")</f>
        <v>36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494</v>
      </c>
      <c r="B146" s="15" t="s">
        <v>242</v>
      </c>
      <c r="C146">
        <v>118</v>
      </c>
      <c r="D146">
        <v>81</v>
      </c>
      <c r="E146" s="17" t="s">
        <v>226</v>
      </c>
      <c r="F146">
        <f ca="1">IFERROR(IF(A146="","",OFFSET(Results!$Z$1,MATCH(A146,Results!$A:$A,0)-1,0)),"")</f>
        <v>143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495</v>
      </c>
      <c r="B147" s="15" t="s">
        <v>520</v>
      </c>
      <c r="C147">
        <v>127</v>
      </c>
      <c r="D147">
        <v>101</v>
      </c>
      <c r="E147" s="17" t="s">
        <v>226</v>
      </c>
      <c r="F147">
        <f ca="1">IFERROR(IF(A147="","",OFFSET(Results!$Z$1,MATCH(A147,Results!$A:$A,0)-1,0)),"")</f>
        <v>9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496</v>
      </c>
      <c r="B148" s="15" t="s">
        <v>513</v>
      </c>
      <c r="C148">
        <v>94</v>
      </c>
      <c r="D148">
        <v>91</v>
      </c>
      <c r="E148" s="17" t="s">
        <v>226</v>
      </c>
      <c r="F148">
        <f ca="1">IFERROR(IF(A148="","",OFFSET(Results!$Z$1,MATCH(A148,Results!$A:$A,0)-1,0)),"")</f>
        <v>76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498</v>
      </c>
      <c r="B149" s="15" t="s">
        <v>268</v>
      </c>
      <c r="C149">
        <v>227</v>
      </c>
      <c r="D149">
        <v>151</v>
      </c>
      <c r="E149" s="17" t="s">
        <v>226</v>
      </c>
      <c r="F149">
        <f ca="1">IFERROR(IF(A149="","",OFFSET(Results!$Z$1,MATCH(A149,Results!$A:$A,0)-1,0)),"")</f>
        <v>94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499</v>
      </c>
      <c r="B150" s="15" t="s">
        <v>281</v>
      </c>
      <c r="C150">
        <v>417</v>
      </c>
      <c r="D150">
        <v>176</v>
      </c>
      <c r="E150" s="17" t="s">
        <v>226</v>
      </c>
      <c r="F150">
        <f ca="1">IFERROR(IF(A150="","",OFFSET(Results!$Z$1,MATCH(A150,Results!$A:$A,0)-1,0)),"")</f>
        <v>54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500</v>
      </c>
      <c r="B151" s="15" t="s">
        <v>267</v>
      </c>
      <c r="C151">
        <v>185</v>
      </c>
      <c r="D151">
        <v>126</v>
      </c>
      <c r="E151" s="17" t="s">
        <v>226</v>
      </c>
      <c r="F151">
        <f ca="1">IFERROR(IF(A151="","",OFFSET(Results!$Z$1,MATCH(A151,Results!$A:$A,0)-1,0)),"")</f>
        <v>76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501</v>
      </c>
      <c r="B152" s="15" t="s">
        <v>252</v>
      </c>
      <c r="C152">
        <v>152</v>
      </c>
      <c r="D152">
        <v>101</v>
      </c>
      <c r="E152" s="17" t="s">
        <v>226</v>
      </c>
      <c r="F152">
        <f ca="1">IFERROR(IF(A152="","",OFFSET(Results!$Z$1,MATCH(A152,Results!$A:$A,0)-1,0)),"")</f>
        <v>22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502</v>
      </c>
      <c r="B153" s="15" t="s">
        <v>269</v>
      </c>
      <c r="C153">
        <v>120</v>
      </c>
      <c r="D153">
        <v>111</v>
      </c>
      <c r="E153" s="17" t="s">
        <v>226</v>
      </c>
      <c r="F153">
        <f ca="1">IFERROR(IF(A153="","",OFFSET(Results!$Z$1,MATCH(A153,Results!$A:$A,0)-1,0)),"")</f>
        <v>22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688</v>
      </c>
      <c r="B154" s="15" t="s">
        <v>333</v>
      </c>
      <c r="C154">
        <v>10000</v>
      </c>
      <c r="D154" t="s">
        <v>226</v>
      </c>
      <c r="E154" s="17" t="s">
        <v>226</v>
      </c>
      <c r="F154">
        <f ca="1">IFERROR(IF(A154="","",OFFSET(Results!$Z$1,MATCH(A154,Results!$A:$A,0)-1,0)),"")</f>
        <v>94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504</v>
      </c>
      <c r="B155" s="15" t="s">
        <v>505</v>
      </c>
      <c r="C155">
        <v>104</v>
      </c>
      <c r="D155">
        <v>91</v>
      </c>
      <c r="E155" s="17" t="s">
        <v>226</v>
      </c>
      <c r="F155">
        <f ca="1">IFERROR(IF(A155="","",OFFSET(Results!$Z$1,MATCH(A155,Results!$A:$A,0)-1,0)),"")</f>
        <v>109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506</v>
      </c>
      <c r="B156" s="15" t="s">
        <v>295</v>
      </c>
      <c r="C156">
        <v>64</v>
      </c>
      <c r="D156">
        <v>41</v>
      </c>
      <c r="E156" s="17" t="s">
        <v>226</v>
      </c>
      <c r="F156">
        <f ca="1">IFERROR(IF(A156="","",OFFSET(Results!$Z$1,MATCH(A156,Results!$A:$A,0)-1,0)),"")</f>
        <v>137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507</v>
      </c>
      <c r="B157" s="15" t="s">
        <v>279</v>
      </c>
      <c r="C157">
        <v>625</v>
      </c>
      <c r="D157">
        <v>301</v>
      </c>
      <c r="E157" s="17" t="s">
        <v>226</v>
      </c>
      <c r="F157">
        <f ca="1">IFERROR(IF(A157="","",OFFSET(Results!$Z$1,MATCH(A157,Results!$A:$A,0)-1,0)),"")</f>
        <v>36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David Law</v>
      </c>
      <c r="B2" s="15" t="str">
        <f ca="1">IFERROR(OFFSET(Win!B$1,MATCH(1,Picks!F:F,0)-1,0),"")</f>
        <v>6.73%</v>
      </c>
      <c r="C2" s="16">
        <f ca="1">IFERROR(OFFSET(Win!C$1,MATCH(1,Picks!F:F,0)-1,0),"")</f>
        <v>15</v>
      </c>
      <c r="D2" s="16">
        <f ca="1">IFERROR(OFFSET(Win!D$1,MATCH(1,Picks!F:F,0)-1,0),"")</f>
        <v>26</v>
      </c>
      <c r="E2" s="17" t="str">
        <f ca="1">IFERROR(OFFSET(Win!E$1,MATCH(1,Picks!F:F,0)-1,0),"")</f>
        <v>3.00%</v>
      </c>
      <c r="F2">
        <f ca="1">IFERROR(OFFSET(Picks!G$1,MATCH(1,Picks!F:F,0)-1,0),"")</f>
        <v>72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Vbet: 24/1, 6pl, 1/4</v>
      </c>
    </row>
    <row r="3" spans="1:8" x14ac:dyDescent="0.25">
      <c r="A3" t="str">
        <f ca="1">CONCATENATE("WIN: ",IFERROR(OFFSET(Picks!A$1,MATCH(2,Picks!F:F,0)-1,0),""))</f>
        <v>WIN: Jamie Rutherford</v>
      </c>
      <c r="B3" s="15" t="str">
        <f ca="1">IFERROR(OFFSET(Win!B$1,MATCH(2,Picks!F:F,0)-1,0),"")</f>
        <v>6.77%</v>
      </c>
      <c r="C3" s="16">
        <f ca="1">IFERROR(OFFSET(Win!C$1,MATCH(2,Picks!F:F,0)-1,0),"")</f>
        <v>15</v>
      </c>
      <c r="D3" s="16">
        <f ca="1">IFERROR(OFFSET(Win!D$1,MATCH(2,Picks!F:F,0)-1,0),"")</f>
        <v>21</v>
      </c>
      <c r="E3" s="17" t="str">
        <f ca="1">IFERROR(OFFSET(Win!E$1,MATCH(2,Picks!F:F,0)-1,0),"")</f>
        <v>2.10%</v>
      </c>
      <c r="F3">
        <f ca="1">IFERROR(OFFSET(Picks!G$1,MATCH(2,Picks!F:F,0)-1,0),"")</f>
        <v>52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Vbet: 18/1, 6pl, 1/4</v>
      </c>
    </row>
    <row r="4" spans="1:8" x14ac:dyDescent="0.25">
      <c r="A4" t="str">
        <f ca="1">CONCATENATE("WIN: ",IFERROR(OFFSET(Picks!A$1,MATCH(3,Picks!F:F,0)-1,0),""))</f>
        <v>WIN: Nick Carlson</v>
      </c>
      <c r="B4" s="15" t="str">
        <f ca="1">IFERROR(OFFSET(Win!B$1,MATCH(3,Picks!F:F,0)-1,0),"")</f>
        <v>2.24%</v>
      </c>
      <c r="C4" s="16">
        <f ca="1">IFERROR(OFFSET(Win!C$1,MATCH(3,Picks!F:F,0)-1,0),"")</f>
        <v>45</v>
      </c>
      <c r="D4" s="16">
        <f ca="1">IFERROR(OFFSET(Win!D$1,MATCH(3,Picks!F:F,0)-1,0),"")</f>
        <v>201</v>
      </c>
      <c r="E4" s="17" t="str">
        <f ca="1">IFERROR(OFFSET(Win!E$1,MATCH(3,Picks!F:F,0)-1,0),"")</f>
        <v>1.80%</v>
      </c>
      <c r="F4">
        <f ca="1">IFERROR(OFFSET(Picks!G$1,MATCH(3,Picks!F:F,0)-1,0),"")</f>
        <v>57</v>
      </c>
      <c r="G4" s="6">
        <f ca="1">IFERROR(OFFSET(Picks!H$1,MATCH(3,Picks!F:F,0)-1,0),"")</f>
        <v>-2</v>
      </c>
      <c r="H4" t="str">
        <f ca="1">IFERROR(OFFSET(Win!H$1,MATCH(3,Picks!F:F,0)-1,0),"")</f>
        <v>Bet365: 200/1, 5pl, 1/4</v>
      </c>
    </row>
    <row r="5" spans="1:8" x14ac:dyDescent="0.25">
      <c r="A5" t="str">
        <f ca="1">CONCATENATE("FRL: ",IFERROR(OFFSET(Picks!M$1,MATCH(1,Picks!R:R,0)-1,0),""))</f>
        <v>FRL: Nick Carlson</v>
      </c>
      <c r="B5" s="15" t="str">
        <f ca="1">IFERROR(IF(OFFSET(FRL!B$1,MATCH(1,Picks!R:R,0)-1,0)=0,"",OFFSET(FRL!B$1,MATCH(1,Picks!R:R,0)-1,0)),"")</f>
        <v>1.33%</v>
      </c>
      <c r="C5" s="16">
        <f ca="1">IFERROR(IF(OFFSET(FRL!C$1,MATCH(1,Picks!R:R,0)-1,0)=0,"",OFFSET(FRL!C$1,MATCH(1,Picks!R:R,0)-1,0)),"")</f>
        <v>75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N. Thangaraja</v>
      </c>
      <c r="B6" s="15" t="str">
        <f ca="1">IFERROR(IF(OFFSET(FRL!B$1,MATCH(2,Picks!R:R,0)-1,0)=0,"",OFFSET(FRL!B$1,MATCH(2,Picks!R:R,0)-1,0)),"")</f>
        <v>1.11%</v>
      </c>
      <c r="C6" s="16">
        <f ca="1">IFERROR(IF(OFFSET(FRL!C$1,MATCH(2,Picks!R:R,0)-1,0)=0,"",OFFSET(FRL!C$1,MATCH(2,Picks!R:R,0)-1,0)),"")</f>
        <v>90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54</v>
      </c>
      <c r="G6" s="6">
        <f ca="1">IF(F6="","",IF(B7="",1.5*IFERROR(OFFSET(Picks!T$1,MATCH(2,Picks!R:R,0)-1,0),""),IFERROR(OFFSET(Picks!T$1,MATCH(2,Picks!R:R,0)-1,0),"")))</f>
        <v>-3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2025-03-16T23:34:58Z</dcterms:modified>
</cp:coreProperties>
</file>