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B22AE89-004B-48B1-BDBE-BB5BFC143E08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6" i="1"/>
  <c r="H115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8" i="1"/>
  <c r="H96" i="1"/>
  <c r="H95" i="1"/>
  <c r="H94" i="1"/>
  <c r="H93" i="1"/>
  <c r="H92" i="1"/>
  <c r="H91" i="1"/>
  <c r="H90" i="1"/>
  <c r="H89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0" i="1"/>
  <c r="H58" i="1"/>
  <c r="H57" i="1"/>
  <c r="H56" i="1"/>
  <c r="H55" i="1"/>
  <c r="H54" i="1"/>
  <c r="H53" i="1"/>
  <c r="H52" i="1"/>
  <c r="H50" i="1"/>
  <c r="H49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3" i="1"/>
  <c r="H32" i="1"/>
  <c r="H31" i="1"/>
  <c r="H30" i="1"/>
  <c r="H29" i="1"/>
  <c r="H28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7" i="1"/>
  <c r="H6" i="1"/>
  <c r="H5" i="1"/>
  <c r="H4" i="1"/>
  <c r="H3" i="1"/>
  <c r="H48" i="48" l="1"/>
  <c r="H51" i="48"/>
  <c r="H92" i="48"/>
  <c r="H9" i="48"/>
  <c r="H15" i="48"/>
  <c r="H133" i="48"/>
  <c r="H13" i="48"/>
  <c r="H55" i="48"/>
  <c r="H9" i="1" l="1"/>
  <c r="H86" i="1"/>
  <c r="H85" i="1"/>
  <c r="H112" i="1"/>
  <c r="H130" i="1"/>
  <c r="H114" i="1"/>
  <c r="H126" i="1"/>
  <c r="H97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0" i="39"/>
  <c r="R160" i="39" s="1" a="1"/>
  <c r="R160" i="39" s="1"/>
  <c r="V160" i="39" s="1"/>
  <c r="Q157" i="39"/>
  <c r="R157" i="39" s="1" a="1"/>
  <c r="R157" i="39" s="1"/>
  <c r="V157" i="39" s="1"/>
  <c r="Q148" i="39"/>
  <c r="R148" i="39" s="1" a="1"/>
  <c r="R148" i="39" s="1"/>
  <c r="V148" i="39" s="1"/>
  <c r="Q124" i="39"/>
  <c r="Q112" i="39"/>
  <c r="Q85" i="39"/>
  <c r="R85" i="39" s="1" a="1"/>
  <c r="R85" i="39" s="1"/>
  <c r="V85" i="39" s="1"/>
  <c r="E107" i="39" l="1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F17" i="39" s="1" a="1"/>
  <c r="F17" i="39" s="1"/>
  <c r="E20" i="39"/>
  <c r="E23" i="39"/>
  <c r="E26" i="39"/>
  <c r="F26" i="39" s="1" a="1"/>
  <c r="F26" i="39" s="1"/>
  <c r="J26" i="39" s="1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R55" i="39" s="1" a="1"/>
  <c r="R55" i="39" s="1"/>
  <c r="Q16" i="39"/>
  <c r="E4" i="39"/>
  <c r="E7" i="39"/>
  <c r="E10" i="39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40" i="39" a="1"/>
  <c r="R40" i="39" s="1"/>
  <c r="V40" i="39" s="1"/>
  <c r="R52" i="39" a="1"/>
  <c r="R52" i="39" s="1"/>
  <c r="V52" i="39" s="1"/>
  <c r="R71" i="39" a="1"/>
  <c r="R71" i="39" s="1"/>
  <c r="V71" i="39" s="1"/>
  <c r="R25" i="39" a="1"/>
  <c r="R25" i="39" s="1"/>
  <c r="V25" i="39" s="1"/>
  <c r="Q33" i="39"/>
  <c r="Q15" i="39"/>
  <c r="E22" i="39"/>
  <c r="F11" i="39" s="1" a="1"/>
  <c r="F11" i="39" s="1"/>
  <c r="Q35" i="39"/>
  <c r="Q41" i="39"/>
  <c r="Q47" i="39"/>
  <c r="Q53" i="39"/>
  <c r="Q59" i="39"/>
  <c r="R49" i="39" a="1"/>
  <c r="R49" i="39" s="1"/>
  <c r="V49" i="39" s="1"/>
  <c r="R61" i="39" a="1"/>
  <c r="R61" i="39" s="1"/>
  <c r="R74" i="39" a="1"/>
  <c r="R74" i="39" s="1"/>
  <c r="V74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82" i="39" a="1"/>
  <c r="R82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" i="39" l="1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S88" i="39"/>
  <c r="G60" i="48"/>
  <c r="S60" i="39"/>
  <c r="G30" i="39"/>
  <c r="G85" i="1"/>
  <c r="G85" i="39"/>
  <c r="S29" i="39"/>
  <c r="G35" i="39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H127" i="39"/>
  <c r="H72" i="39"/>
  <c r="I121" i="39"/>
  <c r="H121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T9" i="39"/>
  <c r="H51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H10" i="39"/>
  <c r="H46" i="39"/>
  <c r="U38" i="39"/>
  <c r="T38" i="39"/>
  <c r="T45" i="39"/>
  <c r="U45" i="39"/>
  <c r="G57" i="48" l="1"/>
  <c r="G86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G13" i="48"/>
  <c r="V130" i="39"/>
  <c r="U130" i="39" s="1"/>
  <c r="G130" i="48"/>
  <c r="V125" i="39"/>
  <c r="U125" i="39" s="1"/>
  <c r="G125" i="48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Y11" i="36"/>
  <c r="U28" i="39"/>
  <c r="X11" i="36" s="1"/>
  <c r="U104" i="39"/>
  <c r="T63" i="39"/>
  <c r="T86" i="39"/>
  <c r="U86" i="39"/>
  <c r="U111" i="39"/>
  <c r="T57" i="39"/>
  <c r="U57" i="39"/>
  <c r="U90" i="39"/>
  <c r="G20" i="1" l="1"/>
  <c r="G18" i="1"/>
  <c r="J69" i="39" l="1"/>
  <c r="G69" i="1"/>
  <c r="J128" i="39"/>
  <c r="G128" i="1"/>
  <c r="J55" i="39"/>
  <c r="I55" i="39" s="1"/>
  <c r="G55" i="1"/>
  <c r="J44" i="39"/>
  <c r="G44" i="1"/>
  <c r="J23" i="39"/>
  <c r="G23" i="1"/>
  <c r="J20" i="39"/>
  <c r="J18" i="39"/>
  <c r="I20" i="39" l="1"/>
  <c r="H20" i="39"/>
  <c r="I23" i="39"/>
  <c r="I128" i="39"/>
  <c r="I44" i="39"/>
  <c r="H18" i="39"/>
  <c r="I18" i="39"/>
  <c r="I69" i="39"/>
  <c r="G78" i="48" l="1"/>
  <c r="G32" i="48"/>
  <c r="G8" i="48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118" i="39" l="1"/>
  <c r="G118" i="1"/>
  <c r="J50" i="39"/>
  <c r="G50" i="1"/>
  <c r="J137" i="39"/>
  <c r="G137" i="1"/>
  <c r="G98" i="1"/>
  <c r="G24" i="1"/>
  <c r="J24" i="39"/>
  <c r="J100" i="39"/>
  <c r="G100" i="1"/>
  <c r="J40" i="39"/>
  <c r="I40" i="39" s="1"/>
  <c r="G40" i="1"/>
  <c r="I137" i="39" l="1"/>
  <c r="I100" i="39"/>
  <c r="I24" i="39"/>
  <c r="I50" i="39"/>
  <c r="H98" i="39"/>
  <c r="I98" i="39"/>
  <c r="I118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T68" i="39" l="1"/>
  <c r="U68" i="39"/>
  <c r="U91" i="39"/>
  <c r="T48" i="39"/>
  <c r="T29" i="39"/>
  <c r="U29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J98" i="39" l="1"/>
  <c r="G48" i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48" i="39"/>
  <c r="G95" i="1"/>
  <c r="J95" i="39"/>
  <c r="I95" i="39" s="1"/>
  <c r="H80" i="39" l="1"/>
  <c r="H48" i="39"/>
  <c r="I48" i="39"/>
  <c r="I66" i="39"/>
  <c r="I17" i="39"/>
  <c r="I139" i="39"/>
  <c r="G131" i="1" l="1"/>
  <c r="J58" i="39"/>
  <c r="J78" i="39" l="1"/>
  <c r="G78" i="1"/>
  <c r="J71" i="39"/>
  <c r="G71" i="1"/>
  <c r="J131" i="39"/>
  <c r="I71" i="39" l="1"/>
  <c r="I78" i="39"/>
  <c r="H131" i="39"/>
  <c r="I131" i="39"/>
  <c r="G75" i="1" l="1"/>
  <c r="J110" i="39" l="1"/>
  <c r="G110" i="1"/>
  <c r="J46" i="39"/>
  <c r="G46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46" i="39"/>
  <c r="I110" i="39"/>
  <c r="H59" i="39"/>
  <c r="G97" i="48" l="1"/>
  <c r="G106" i="48"/>
  <c r="G66" i="48"/>
  <c r="V82" i="39" l="1"/>
  <c r="G82" i="48"/>
  <c r="V70" i="39"/>
  <c r="G70" i="48"/>
  <c r="V27" i="39"/>
  <c r="U27" i="39" s="1"/>
  <c r="G27" i="48"/>
  <c r="V72" i="39"/>
  <c r="U72" i="39" s="1"/>
  <c r="G72" i="48"/>
  <c r="G63" i="48"/>
  <c r="V63" i="39"/>
  <c r="V66" i="39"/>
  <c r="V97" i="39"/>
  <c r="V106" i="39"/>
  <c r="Y10" i="36" l="1"/>
  <c r="U63" i="39"/>
  <c r="X10" i="36" s="1"/>
  <c r="T106" i="39"/>
  <c r="U106" i="39"/>
  <c r="T97" i="39"/>
  <c r="U97" i="39"/>
  <c r="T66" i="39"/>
  <c r="U66" i="39"/>
  <c r="U70" i="39"/>
  <c r="U82" i="39"/>
  <c r="G16" i="1" l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G63" i="1"/>
  <c r="J63" i="39"/>
  <c r="J107" i="39"/>
  <c r="H107" i="39" l="1"/>
  <c r="I107" i="39"/>
  <c r="I63" i="39"/>
  <c r="H119" i="39"/>
  <c r="I119" i="39"/>
  <c r="I87" i="39"/>
  <c r="H138" i="39"/>
  <c r="I138" i="39"/>
  <c r="I132" i="39"/>
  <c r="I105" i="39"/>
  <c r="J49" i="39" l="1"/>
  <c r="G49" i="1"/>
  <c r="G103" i="1" l="1"/>
  <c r="J103" i="39"/>
  <c r="I103" i="39" s="1"/>
  <c r="J134" i="39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J13" i="39"/>
  <c r="I13" i="39" s="1"/>
  <c r="G13" i="1"/>
  <c r="I49" i="39"/>
  <c r="H11" i="39" l="1"/>
  <c r="I11" i="39"/>
  <c r="I123" i="39"/>
  <c r="I124" i="39"/>
  <c r="I113" i="39"/>
  <c r="I53" i="39"/>
  <c r="I80" i="39"/>
  <c r="I21" i="39"/>
  <c r="H21" i="39"/>
  <c r="I54" i="39"/>
  <c r="Q13" i="36" s="1"/>
  <c r="R13" i="36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E3" i="36" l="1"/>
  <c r="T58" i="39"/>
  <c r="U58" i="39"/>
  <c r="U24" i="39"/>
  <c r="T77" i="39"/>
  <c r="U77" i="39"/>
  <c r="U5" i="39"/>
  <c r="U42" i="39"/>
  <c r="U88" i="39"/>
  <c r="T88" i="39"/>
  <c r="U7" i="39"/>
  <c r="G89" i="1"/>
  <c r="G101" i="1"/>
  <c r="G32" i="1"/>
  <c r="J72" i="39" l="1"/>
  <c r="G72" i="1"/>
  <c r="J19" i="39"/>
  <c r="G19" i="1"/>
  <c r="J127" i="39"/>
  <c r="G127" i="1"/>
  <c r="J37" i="39"/>
  <c r="G37" i="1"/>
  <c r="J89" i="39"/>
  <c r="J101" i="39"/>
  <c r="J32" i="39"/>
  <c r="H32" i="39" s="1"/>
  <c r="I37" i="39" l="1"/>
  <c r="I19" i="39"/>
  <c r="I101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U15" i="39"/>
  <c r="X8" i="36" s="1"/>
  <c r="Y5" i="36"/>
  <c r="U9" i="39"/>
  <c r="X5" i="36" s="1"/>
  <c r="Y9" i="36"/>
  <c r="U92" i="39"/>
  <c r="X9" i="36" s="1"/>
  <c r="Y6" i="36"/>
  <c r="U48" i="39"/>
  <c r="X6" i="36" s="1"/>
  <c r="V55" i="39"/>
  <c r="H5" i="40"/>
  <c r="U13" i="39"/>
  <c r="X7" i="36" s="1"/>
  <c r="Y7" i="36"/>
  <c r="V133" i="39"/>
  <c r="H6" i="40"/>
  <c r="V51" i="39"/>
  <c r="H7" i="40"/>
  <c r="Y3" i="36" l="1"/>
  <c r="U133" i="39"/>
  <c r="X3" i="36" s="1"/>
  <c r="T133" i="39"/>
  <c r="G6" i="40" s="1"/>
  <c r="Y2" i="36"/>
  <c r="U55" i="39"/>
  <c r="X2" i="36" s="1"/>
  <c r="T55" i="39"/>
  <c r="G5" i="40" s="1"/>
  <c r="Y4" i="36"/>
  <c r="U51" i="39"/>
  <c r="X4" i="36" s="1"/>
  <c r="T51" i="39"/>
  <c r="G7" i="40" s="1"/>
  <c r="U28" i="36" l="1"/>
  <c r="V28" i="36"/>
  <c r="T28" i="36"/>
  <c r="Z28" i="36"/>
  <c r="X28" i="36"/>
  <c r="Y28" i="36"/>
  <c r="W28" i="36"/>
  <c r="K3" i="36"/>
  <c r="Q28" i="36"/>
  <c r="P28" i="36"/>
  <c r="S28" i="36"/>
  <c r="R28" i="36"/>
  <c r="O28" i="36"/>
  <c r="J9" i="39"/>
  <c r="J86" i="39"/>
  <c r="J85" i="39"/>
  <c r="J114" i="39"/>
  <c r="J126" i="39"/>
  <c r="J97" i="39"/>
  <c r="J67" i="39"/>
  <c r="J88" i="39"/>
  <c r="I88" i="39" l="1"/>
  <c r="I86" i="39"/>
  <c r="I67" i="39"/>
  <c r="I126" i="39"/>
  <c r="I9" i="39"/>
  <c r="I85" i="39"/>
  <c r="G130" i="1"/>
  <c r="J130" i="39"/>
  <c r="J133" i="39"/>
  <c r="I97" i="39"/>
  <c r="I114" i="39"/>
  <c r="J112" i="39"/>
  <c r="H133" i="39" l="1"/>
  <c r="I133" i="39"/>
  <c r="H112" i="39"/>
  <c r="I112" i="39"/>
  <c r="I130" i="39"/>
  <c r="H130" i="39"/>
  <c r="H8" i="39" l="1"/>
  <c r="H10" i="1" l="1"/>
  <c r="H27" i="1"/>
  <c r="H108" i="1"/>
  <c r="H51" i="1"/>
  <c r="H99" i="1"/>
  <c r="H61" i="1"/>
  <c r="H59" i="1"/>
  <c r="H34" i="1"/>
  <c r="H2" i="1"/>
  <c r="H47" i="1"/>
  <c r="H8" i="1"/>
  <c r="J10" i="39" l="1"/>
  <c r="G10" i="1"/>
  <c r="J8" i="39"/>
  <c r="G8" i="1"/>
  <c r="J27" i="39"/>
  <c r="G27" i="1"/>
  <c r="G108" i="1"/>
  <c r="J108" i="39"/>
  <c r="H2" i="40"/>
  <c r="G99" i="1"/>
  <c r="H3" i="40"/>
  <c r="J99" i="39"/>
  <c r="G2" i="1"/>
  <c r="J2" i="39"/>
  <c r="J34" i="39"/>
  <c r="G34" i="1"/>
  <c r="G61" i="1"/>
  <c r="J61" i="39"/>
  <c r="G47" i="1"/>
  <c r="H4" i="40"/>
  <c r="J47" i="39"/>
  <c r="J51" i="39"/>
  <c r="G51" i="1"/>
  <c r="J59" i="39"/>
  <c r="G59" i="1"/>
  <c r="I61" i="39" l="1"/>
  <c r="Q11" i="36" s="1"/>
  <c r="R11" i="36"/>
  <c r="B3" i="36"/>
  <c r="H99" i="39"/>
  <c r="G3" i="40" s="1"/>
  <c r="I99" i="39"/>
  <c r="Q3" i="36" s="1"/>
  <c r="R3" i="36"/>
  <c r="R5" i="36"/>
  <c r="I51" i="39"/>
  <c r="Q5" i="36" s="1"/>
  <c r="I2" i="39"/>
  <c r="Q12" i="36" s="1"/>
  <c r="R12" i="36"/>
  <c r="R2" i="36"/>
  <c r="H108" i="39"/>
  <c r="G2" i="40" s="1"/>
  <c r="I108" i="39"/>
  <c r="Q2" i="36" s="1"/>
  <c r="H47" i="39"/>
  <c r="G4" i="40" s="1"/>
  <c r="I47" i="39"/>
  <c r="Q4" i="36" s="1"/>
  <c r="R4" i="36"/>
  <c r="R7" i="36"/>
  <c r="I27" i="39"/>
  <c r="Q7" i="36" s="1"/>
  <c r="I59" i="39"/>
  <c r="Q6" i="36" s="1"/>
  <c r="R6" i="36"/>
  <c r="R8" i="36"/>
  <c r="I34" i="39"/>
  <c r="Q8" i="36" s="1"/>
  <c r="I8" i="39"/>
  <c r="Q9" i="36" s="1"/>
  <c r="R9" i="36"/>
  <c r="R10" i="36"/>
  <c r="I10" i="39"/>
  <c r="Q10" i="36" s="1"/>
  <c r="H3" i="36" l="1"/>
  <c r="K28" i="36"/>
  <c r="I28" i="36"/>
  <c r="G28" i="36"/>
  <c r="H28" i="36"/>
  <c r="M28" i="36"/>
  <c r="F28" i="36"/>
  <c r="J28" i="36"/>
  <c r="C28" i="36"/>
  <c r="L28" i="36"/>
  <c r="B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<sst xmlns="http://schemas.openxmlformats.org/spreadsheetml/2006/main" count="8794" uniqueCount="1035">
  <si>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</si>
  <si>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</si>
  <si>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</si>
  <si>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</si>
  <si>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</si>
  <si>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</si>
  <si>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</si>
  <si>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</si>
  <si>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</si>
  <si>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</si>
  <si>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</si>
  <si>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</si>
  <si>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</si>
  <si>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</si>
  <si>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</si>
  <si>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</si>
  <si>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</si>
  <si>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</si>
  <si>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</si>
  <si>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</si>
  <si>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</si>
  <si>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</si>
  <si>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</si>
  <si>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</si>
  <si>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</si>
  <si>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</si>
  <si>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</si>
  <si>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</si>
  <si>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</si>
  <si>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</si>
  <si>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</si>
  <si>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</si>
  <si>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</si>
  <si>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</si>
  <si>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</si>
  <si>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</si>
  <si>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</si>
  <si>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</si>
  <si>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</si>
  <si>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</si>
  <si>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</si>
  <si>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</si>
  <si>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</si>
  <si>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</si>
  <si>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</si>
  <si>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</si>
  <si>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</si>
  <si>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</si>
  <si>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</si>
  <si>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</si>
  <si>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</si>
  <si>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</si>
  <si>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</si>
  <si>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</si>
  <si>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</si>
  <si>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</si>
  <si>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</si>
  <si>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</si>
  <si>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</si>
  <si>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</si>
  <si>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</si>
  <si>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</si>
  <si>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</si>
  <si>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</si>
  <si>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</si>
  <si>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</si>
  <si>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</si>
  <si>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</si>
  <si>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</si>
  <si>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</si>
  <si>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</si>
  <si>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</si>
  <si>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</si>
  <si>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</si>
  <si>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</si>
  <si>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</si>
  <si>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</si>
  <si>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</si>
  <si>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</si>
  <si>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</si>
  <si>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</si>
  <si>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</si>
  <si>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</si>
  <si>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</si>
  <si>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</si>
  <si>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</si>
  <si>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</si>
  <si>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</si>
  <si>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</si>
  <si>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</si>
  <si>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</si>
  <si>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</si>
  <si>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</si>
  <si>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</si>
  <si>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</si>
  <si>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</si>
  <si>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</si>
  <si>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</si>
  <si>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</si>
  <si>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</si>
  <si>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</si>
  <si>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</si>
  <si>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</si>
  <si>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</si>
  <si>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</si>
  <si>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</si>
  <si>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</si>
  <si>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</si>
  <si>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</si>
  <si>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</si>
  <si>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</si>
  <si>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</si>
  <si>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</si>
  <si>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</si>
  <si>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</si>
  <si>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</si>
  <si>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</si>
  <si>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</si>
  <si>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</si>
  <si>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</si>
  <si>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</si>
  <si>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</si>
  <si>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</si>
  <si>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</si>
  <si>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</si>
  <si>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</si>
  <si>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</si>
  <si>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</si>
  <si>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</si>
  <si>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</si>
  <si>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</si>
  <si>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</si>
  <si>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</si>
  <si>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</si>
  <si>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</si>
  <si>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</si>
  <si>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</si>
  <si>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</si>
  <si>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</si>
  <si>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</si>
  <si>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</si>
  <si>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</si>
  <si>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</si>
  <si>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</si>
  <si>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</si>
  <si>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</si>
  <si>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</si>
  <si>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</si>
  <si>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</si>
  <si>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</si>
  <si>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</si>
  <si>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</si>
  <si>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</si>
  <si>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</si>
  <si>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</si>
  <si>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</si>
  <si>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</si>
  <si>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</si>
  <si>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</si>
  <si>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</si>
  <si>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</si>
  <si>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</si>
  <si>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</si>
  <si>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</si>
  <si>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</si>
  <si>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</si>
  <si>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</si>
  <si>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</si>
  <si>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</si>
  <si>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</si>
  <si>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</si>
  <si>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</si>
  <si>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</si>
  <si>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</si>
  <si>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</si>
  <si>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</si>
  <si>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</si>
  <si>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</si>
  <si>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</si>
  <si>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</si>
  <si>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</si>
  <si>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</si>
  <si>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</si>
  <si>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</si>
  <si>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</si>
  <si>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</si>
  <si>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</si>
  <si>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</si>
  <si>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</si>
  <si>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</si>
  <si>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</si>
  <si>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</si>
  <si>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</si>
  <si>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</si>
  <si>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</si>
  <si>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</si>
  <si>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</si>
  <si>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</si>
  <si>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</si>
  <si>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</si>
  <si>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</si>
  <si>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</si>
  <si>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</si>
  <si>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</si>
  <si>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</si>
  <si>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</si>
  <si>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</si>
  <si>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</si>
  <si>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</si>
  <si>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</si>
  <si>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</si>
  <si>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</si>
  <si>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</si>
  <si>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</si>
  <si>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</si>
  <si>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</si>
  <si>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</si>
  <si>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</si>
  <si>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</si>
  <si>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</si>
  <si>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</si>
  <si>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</si>
  <si>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</si>
  <si>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</si>
  <si>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</si>
  <si>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</si>
  <si>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</si>
  <si>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</si>
  <si>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</si>
  <si>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</si>
  <si>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</si>
  <si>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</si>
  <si>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</si>
  <si>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</si>
  <si>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</si>
  <si>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</si>
  <si>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</si>
  <si>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</si>
  <si>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</si>
  <si>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</si>
  <si>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</si>
  <si>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</si>
  <si>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</si>
  <si>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</si>
  <si>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</si>
  <si>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2.08%</t>
  </si>
  <si>
    <t>Adam Bresnu</t>
  </si>
  <si>
    <t>0.00%</t>
  </si>
  <si>
    <t>Adrian Meronk</t>
  </si>
  <si>
    <t>0.29%</t>
  </si>
  <si>
    <t>Anirban Lahiri</t>
  </si>
  <si>
    <t>1.35%</t>
  </si>
  <si>
    <t>Anthony Kim</t>
  </si>
  <si>
    <t>Atiruj Winaicharoenchai</t>
  </si>
  <si>
    <t>0.01%</t>
  </si>
  <si>
    <t>Austen Truslow</t>
  </si>
  <si>
    <t>0.27%</t>
  </si>
  <si>
    <t>Ben Campbell</t>
  </si>
  <si>
    <t>0.47%</t>
  </si>
  <si>
    <t>Bio Kim</t>
  </si>
  <si>
    <t>Branden Grace</t>
  </si>
  <si>
    <t>0.73%</t>
  </si>
  <si>
    <t>Brendan Steele</t>
  </si>
  <si>
    <t>Caleb Surratt</t>
  </si>
  <si>
    <t>1.24%</t>
  </si>
  <si>
    <t>Cameron Smith</t>
  </si>
  <si>
    <t>2.23%</t>
  </si>
  <si>
    <t>Cameron Tringale</t>
  </si>
  <si>
    <t>4.27%</t>
  </si>
  <si>
    <t>Carlos Ortiz</t>
  </si>
  <si>
    <t>1.14%</t>
  </si>
  <si>
    <t>Charles Howell</t>
  </si>
  <si>
    <t>1.34%</t>
  </si>
  <si>
    <t>Charlie Lindh</t>
  </si>
  <si>
    <t>0.04%</t>
  </si>
  <si>
    <t>Chase Koepka</t>
  </si>
  <si>
    <t>0.02%</t>
  </si>
  <si>
    <t>Chieh-Po Lee</t>
  </si>
  <si>
    <t>0.05%</t>
  </si>
  <si>
    <t>Chonlatit Chuenboonngam</t>
  </si>
  <si>
    <t>Daniel Van Tonder</t>
  </si>
  <si>
    <t>0.09%</t>
  </si>
  <si>
    <t>Danny Lee</t>
  </si>
  <si>
    <t>Danthai Boonma</t>
  </si>
  <si>
    <t>David Puig</t>
  </si>
  <si>
    <t>8.03%</t>
  </si>
  <si>
    <t>Dean Burmester</t>
  </si>
  <si>
    <t>1.64%</t>
  </si>
  <si>
    <t>Denzel Ieremia</t>
  </si>
  <si>
    <t>Dominic Foos</t>
  </si>
  <si>
    <t>Doyeob Mun</t>
  </si>
  <si>
    <t>Dustin Johnson</t>
  </si>
  <si>
    <t>0.41%</t>
  </si>
  <si>
    <t>Ekpharit Wu</t>
  </si>
  <si>
    <t>Faisal Salhab</t>
  </si>
  <si>
    <t>Frederik Kjettrup</t>
  </si>
  <si>
    <t>Graeme McDowell</t>
  </si>
  <si>
    <t>Gunn Charoenkul</t>
  </si>
  <si>
    <t>Harold Varner</t>
  </si>
  <si>
    <t>0.35%</t>
  </si>
  <si>
    <t>Harrison Crowe</t>
  </si>
  <si>
    <t>Ian Gilligan</t>
  </si>
  <si>
    <t>Ian Snyman</t>
  </si>
  <si>
    <t>0.13%</t>
  </si>
  <si>
    <t>Issa Abouelela</t>
  </si>
  <si>
    <t>Jack Buchanan</t>
  </si>
  <si>
    <t>Jaco Ahlers</t>
  </si>
  <si>
    <t>0.16%</t>
  </si>
  <si>
    <t>James Piot</t>
  </si>
  <si>
    <t>Jason Kokrak</t>
  </si>
  <si>
    <t>0.52%</t>
  </si>
  <si>
    <t>Jazz Janewattananond</t>
  </si>
  <si>
    <t>0.28%</t>
  </si>
  <si>
    <t>Jeunghun Wang</t>
  </si>
  <si>
    <t>0.10%</t>
  </si>
  <si>
    <t>Jinichiro Kozuma</t>
  </si>
  <si>
    <t>0.08%</t>
  </si>
  <si>
    <t>Joaquin Niemann</t>
  </si>
  <si>
    <t>4.43%</t>
  </si>
  <si>
    <t>John Catlin</t>
  </si>
  <si>
    <t>0.92%</t>
  </si>
  <si>
    <t>Jose Luis Ballester</t>
  </si>
  <si>
    <t>0.30%</t>
  </si>
  <si>
    <t>Joshua Grenville-Wood</t>
  </si>
  <si>
    <t>Julien Sale</t>
  </si>
  <si>
    <t>Justin Quiban</t>
  </si>
  <si>
    <t>Kazuki Higa</t>
  </si>
  <si>
    <t>0.93%</t>
  </si>
  <si>
    <t>Kevin Na</t>
  </si>
  <si>
    <t>Kevin Yuan</t>
  </si>
  <si>
    <t>Khaled Attieh</t>
  </si>
  <si>
    <t>Khalid Alqunaibit</t>
  </si>
  <si>
    <t>Kieran Vincent</t>
  </si>
  <si>
    <t>0.40%</t>
  </si>
  <si>
    <t>Kiradech Aphibarnrat</t>
  </si>
  <si>
    <t>0.49%</t>
  </si>
  <si>
    <t>Louis Oosthuizen</t>
  </si>
  <si>
    <t>4.49%</t>
  </si>
  <si>
    <t>Lucas Herbert</t>
  </si>
  <si>
    <t>0.36%</t>
  </si>
  <si>
    <t>Luis Masaveu</t>
  </si>
  <si>
    <t>0.06%</t>
  </si>
  <si>
    <t>M.J. Maguire</t>
  </si>
  <si>
    <t>0.03%</t>
  </si>
  <si>
    <t>Marc Leishman</t>
  </si>
  <si>
    <t>Martin Kaymer</t>
  </si>
  <si>
    <t>Matt Jones</t>
  </si>
  <si>
    <t>0.83%</t>
  </si>
  <si>
    <t>Matthew Wolff</t>
  </si>
  <si>
    <t>Maverick Antcliff</t>
  </si>
  <si>
    <t>Maximilian Rottluff</t>
  </si>
  <si>
    <t>0.24%</t>
  </si>
  <si>
    <t>Micah Lauren Shin</t>
  </si>
  <si>
    <t>0.25%</t>
  </si>
  <si>
    <t>Michael Hollick</t>
  </si>
  <si>
    <t>Miguel Tabuena</t>
  </si>
  <si>
    <t>0.64%</t>
  </si>
  <si>
    <t>Nick Voke</t>
  </si>
  <si>
    <t>Ollie Schniederjans</t>
  </si>
  <si>
    <t>Othman Almulla</t>
  </si>
  <si>
    <t>Patrick Reed</t>
  </si>
  <si>
    <t>7.52%</t>
  </si>
  <si>
    <t>Paul Casey</t>
  </si>
  <si>
    <t>0.90%</t>
  </si>
  <si>
    <t>Pavit Tangkamolprasert</t>
  </si>
  <si>
    <t>Peter Uihlein</t>
  </si>
  <si>
    <t>2.50%</t>
  </si>
  <si>
    <t>Poom Saksansin</t>
  </si>
  <si>
    <t>Prince Khaled Saud Al Faisal</t>
  </si>
  <si>
    <t>Rattanon Wannasrichan</t>
  </si>
  <si>
    <t>0.21%</t>
  </si>
  <si>
    <t>Reda El Hali</t>
  </si>
  <si>
    <t>Richard Bland</t>
  </si>
  <si>
    <t>0.45%</t>
  </si>
  <si>
    <t>Richard T. Lee</t>
  </si>
  <si>
    <t>0.20%</t>
  </si>
  <si>
    <t>Ryan Peake</t>
  </si>
  <si>
    <t>Sadom Kaewkanjana</t>
  </si>
  <si>
    <t>1.09%</t>
  </si>
  <si>
    <t>Sam Horsfield</t>
  </si>
  <si>
    <t>Sampson Zheng</t>
  </si>
  <si>
    <t>Santiago De la Fuente</t>
  </si>
  <si>
    <t>Sarit Suwannarut</t>
  </si>
  <si>
    <t>Saud Al Sharif</t>
  </si>
  <si>
    <t>Scott Hend</t>
  </si>
  <si>
    <t>Scott Vincent</t>
  </si>
  <si>
    <t>1.30%</t>
  </si>
  <si>
    <t>Sebastian Munoz</t>
  </si>
  <si>
    <t>2.43%</t>
  </si>
  <si>
    <t>Seonghyeon Kim</t>
  </si>
  <si>
    <t>1.20%</t>
  </si>
  <si>
    <t>Sergio Garcia</t>
  </si>
  <si>
    <t>1.40%</t>
  </si>
  <si>
    <t>Settee Prakongvech</t>
  </si>
  <si>
    <t>Seungbin Choi</t>
  </si>
  <si>
    <t>Shergo Al Kurdi</t>
  </si>
  <si>
    <t>Soomin Lee</t>
  </si>
  <si>
    <t>Stefano Mazzoli</t>
  </si>
  <si>
    <t>0.19%</t>
  </si>
  <si>
    <t>Steve Lewton</t>
  </si>
  <si>
    <t>Suteepat Prateeptienchai</t>
  </si>
  <si>
    <t>Taichi Kho</t>
  </si>
  <si>
    <t>Talor Gooch</t>
  </si>
  <si>
    <t>Thomas Pieters</t>
  </si>
  <si>
    <t>6.33%</t>
  </si>
  <si>
    <t>Tom McKibbin</t>
  </si>
  <si>
    <t>8.96%</t>
  </si>
  <si>
    <t>Tomoyo Ikemura</t>
  </si>
  <si>
    <t>0.14%</t>
  </si>
  <si>
    <t>Travis Smyth</t>
  </si>
  <si>
    <t>0.67%</t>
  </si>
  <si>
    <t>Tyrrell Hatton</t>
  </si>
  <si>
    <t>17.69%</t>
  </si>
  <si>
    <t>Wade Ormsby</t>
  </si>
  <si>
    <t>Wei-Hsuan Wang</t>
  </si>
  <si>
    <t>0.11%</t>
  </si>
  <si>
    <t>Yosuke Asaji</t>
  </si>
  <si>
    <t>Youssef El Hali</t>
  </si>
  <si>
    <t>Yubin Jang</t>
  </si>
  <si>
    <t>Yurav Premlall</t>
  </si>
  <si>
    <t>Yuta Sugiura</t>
  </si>
  <si>
    <t>Zach Bauchou</t>
  </si>
  <si>
    <t>Zhengkai Bai</t>
  </si>
  <si>
    <t>6.87%</t>
  </si>
  <si>
    <t>1.27%</t>
  </si>
  <si>
    <t>4.72%</t>
  </si>
  <si>
    <t>1.28%</t>
  </si>
  <si>
    <t>1.94%</t>
  </si>
  <si>
    <t>2.90%</t>
  </si>
  <si>
    <t>4.58%</t>
  </si>
  <si>
    <t>12.41%</t>
  </si>
  <si>
    <t>4.15%</t>
  </si>
  <si>
    <t>4.90%</t>
  </si>
  <si>
    <t>0.46%</t>
  </si>
  <si>
    <t>20.59%</t>
  </si>
  <si>
    <t>5.78%</t>
  </si>
  <si>
    <t>1.68%</t>
  </si>
  <si>
    <t>0.66%</t>
  </si>
  <si>
    <t>0.77%</t>
  </si>
  <si>
    <t>2.04%</t>
  </si>
  <si>
    <t>1.23%</t>
  </si>
  <si>
    <t>0.51%</t>
  </si>
  <si>
    <t>12.85%</t>
  </si>
  <si>
    <t>3.54%</t>
  </si>
  <si>
    <t>1.37%</t>
  </si>
  <si>
    <t>3.57%</t>
  </si>
  <si>
    <t>1.75%</t>
  </si>
  <si>
    <t>13.04%</t>
  </si>
  <si>
    <t>1.50%</t>
  </si>
  <si>
    <t>7.39%</t>
  </si>
  <si>
    <t>0.15%</t>
  </si>
  <si>
    <t>3.16%</t>
  </si>
  <si>
    <t>0.63%</t>
  </si>
  <si>
    <t>0.17%</t>
  </si>
  <si>
    <t>1.15%</t>
  </si>
  <si>
    <t>1.06%</t>
  </si>
  <si>
    <t>2.59%</t>
  </si>
  <si>
    <t>0.26%</t>
  </si>
  <si>
    <t>19.44%</t>
  </si>
  <si>
    <t>3.41%</t>
  </si>
  <si>
    <t>7.92%</t>
  </si>
  <si>
    <t>1.22%</t>
  </si>
  <si>
    <t>2.00%</t>
  </si>
  <si>
    <t>0.89%</t>
  </si>
  <si>
    <t>4.02%</t>
  </si>
  <si>
    <t>0.55%</t>
  </si>
  <si>
    <t>0.60%</t>
  </si>
  <si>
    <t>1.79%</t>
  </si>
  <si>
    <t>4.65%</t>
  </si>
  <si>
    <t>7.93%</t>
  </si>
  <si>
    <t>4.36%</t>
  </si>
  <si>
    <t>5.05%</t>
  </si>
  <si>
    <t>0.18%</t>
  </si>
  <si>
    <t>0.97%</t>
  </si>
  <si>
    <t>2.11%</t>
  </si>
  <si>
    <t>17.13%</t>
  </si>
  <si>
    <t>22.31%</t>
  </si>
  <si>
    <t>0.69%</t>
  </si>
  <si>
    <t>2.67%</t>
  </si>
  <si>
    <t>36.74%</t>
  </si>
  <si>
    <t>0.56%</t>
  </si>
  <si>
    <t>0.34%</t>
  </si>
  <si>
    <t>0.58%</t>
  </si>
  <si>
    <t>11.69%</t>
  </si>
  <si>
    <t>8.47%</t>
  </si>
  <si>
    <t>2.62%</t>
  </si>
  <si>
    <t>3.84%</t>
  </si>
  <si>
    <t>0.22%</t>
  </si>
  <si>
    <t>5.54%</t>
  </si>
  <si>
    <t>8.22%</t>
  </si>
  <si>
    <t>12.70%</t>
  </si>
  <si>
    <t>19.68%</t>
  </si>
  <si>
    <t>7.57%</t>
  </si>
  <si>
    <t>8.93%</t>
  </si>
  <si>
    <t>0.50%</t>
  </si>
  <si>
    <t>0.57%</t>
  </si>
  <si>
    <t>1.01%</t>
  </si>
  <si>
    <t>30.50%</t>
  </si>
  <si>
    <t>10.18%</t>
  </si>
  <si>
    <t>3.40%</t>
  </si>
  <si>
    <t>0.23%</t>
  </si>
  <si>
    <t>3.31%</t>
  </si>
  <si>
    <t>1.45%</t>
  </si>
  <si>
    <t>1.62%</t>
  </si>
  <si>
    <t>1.69%</t>
  </si>
  <si>
    <t>4.05%</t>
  </si>
  <si>
    <t>2.48%</t>
  </si>
  <si>
    <t>1.18%</t>
  </si>
  <si>
    <t>0.99%</t>
  </si>
  <si>
    <t>20.45%</t>
  </si>
  <si>
    <t>6.54%</t>
  </si>
  <si>
    <t>2.73%</t>
  </si>
  <si>
    <t>6.61%</t>
  </si>
  <si>
    <t>0.33%</t>
  </si>
  <si>
    <t>3.51%</t>
  </si>
  <si>
    <t>3.88%</t>
  </si>
  <si>
    <t>20.54%</t>
  </si>
  <si>
    <t>3.03%</t>
  </si>
  <si>
    <t>0.68%</t>
  </si>
  <si>
    <t>0.48%</t>
  </si>
  <si>
    <t>0.37%</t>
  </si>
  <si>
    <t>5.92%</t>
  </si>
  <si>
    <t>1.39%</t>
  </si>
  <si>
    <t>0.42%</t>
  </si>
  <si>
    <t>2.31%</t>
  </si>
  <si>
    <t>2.24%</t>
  </si>
  <si>
    <t>4.97%</t>
  </si>
  <si>
    <t>0.07%</t>
  </si>
  <si>
    <t>28.71%</t>
  </si>
  <si>
    <t>6.51%</t>
  </si>
  <si>
    <t>0.84%</t>
  </si>
  <si>
    <t>13.27%</t>
  </si>
  <si>
    <t>2.49%</t>
  </si>
  <si>
    <t>2.26%</t>
  </si>
  <si>
    <t>4.01%</t>
  </si>
  <si>
    <t>1.93%</t>
  </si>
  <si>
    <t>7.25%</t>
  </si>
  <si>
    <t>1.36%</t>
  </si>
  <si>
    <t>0.44%</t>
  </si>
  <si>
    <t>8.34%</t>
  </si>
  <si>
    <t>13.39%</t>
  </si>
  <si>
    <t>7.85%</t>
  </si>
  <si>
    <t>8.99%</t>
  </si>
  <si>
    <t>2.09%</t>
  </si>
  <si>
    <t>0.61%</t>
  </si>
  <si>
    <t>4.13%</t>
  </si>
  <si>
    <t>25.97%</t>
  </si>
  <si>
    <t>32.49%</t>
  </si>
  <si>
    <t>1.49%</t>
  </si>
  <si>
    <t>5.12%</t>
  </si>
  <si>
    <t>48.43%</t>
  </si>
  <si>
    <t>1.17%</t>
  </si>
  <si>
    <t>0.76%</t>
  </si>
  <si>
    <t>0.70%</t>
  </si>
  <si>
    <t>0.59%</t>
  </si>
  <si>
    <t>23.37%</t>
  </si>
  <si>
    <t>6.86%</t>
  </si>
  <si>
    <t>18.20%</t>
  </si>
  <si>
    <t>0.12%</t>
  </si>
  <si>
    <t>6.96%</t>
  </si>
  <si>
    <t>9.56%</t>
  </si>
  <si>
    <t>12.86%</t>
  </si>
  <si>
    <t>17.56%</t>
  </si>
  <si>
    <t>24.90%</t>
  </si>
  <si>
    <t>34.78%</t>
  </si>
  <si>
    <t>16.59%</t>
  </si>
  <si>
    <t>18.73%</t>
  </si>
  <si>
    <t>0.75%</t>
  </si>
  <si>
    <t>1.95%</t>
  </si>
  <si>
    <t>0.32%</t>
  </si>
  <si>
    <t>3.05%</t>
  </si>
  <si>
    <t>48.20%</t>
  </si>
  <si>
    <t>21.20%</t>
  </si>
  <si>
    <t>1.07%</t>
  </si>
  <si>
    <t>8.68%</t>
  </si>
  <si>
    <t>2.01%</t>
  </si>
  <si>
    <t>8.63%</t>
  </si>
  <si>
    <t>4.35%</t>
  </si>
  <si>
    <t>4.75%</t>
  </si>
  <si>
    <t>4.82%</t>
  </si>
  <si>
    <t>9.98%</t>
  </si>
  <si>
    <t>6.77%</t>
  </si>
  <si>
    <t>3.01%</t>
  </si>
  <si>
    <t>35.98%</t>
  </si>
  <si>
    <t>14.76%</t>
  </si>
  <si>
    <t>7.18%</t>
  </si>
  <si>
    <t>0.94%</t>
  </si>
  <si>
    <t>14.98%</t>
  </si>
  <si>
    <t>2.15%</t>
  </si>
  <si>
    <t>9.65%</t>
  </si>
  <si>
    <t>35.87%</t>
  </si>
  <si>
    <t>7.78%</t>
  </si>
  <si>
    <t>2.32%</t>
  </si>
  <si>
    <t>24.91%</t>
  </si>
  <si>
    <t>1.26%</t>
  </si>
  <si>
    <t>13.42%</t>
  </si>
  <si>
    <t>4.04%</t>
  </si>
  <si>
    <t>1.48%</t>
  </si>
  <si>
    <t>6.16%</t>
  </si>
  <si>
    <t>6.04%</t>
  </si>
  <si>
    <t>11.80%</t>
  </si>
  <si>
    <t>1.90%</t>
  </si>
  <si>
    <t>46.38%</t>
  </si>
  <si>
    <t>14.78%</t>
  </si>
  <si>
    <t>2.79%</t>
  </si>
  <si>
    <t>25.94%</t>
  </si>
  <si>
    <t>6.67%</t>
  </si>
  <si>
    <t>9.99%</t>
  </si>
  <si>
    <t>5.40%</t>
  </si>
  <si>
    <t>16.03%</t>
  </si>
  <si>
    <t>4.06%</t>
  </si>
  <si>
    <t>1.53%</t>
  </si>
  <si>
    <t>9.07%</t>
  </si>
  <si>
    <t>2.12%</t>
  </si>
  <si>
    <t>17.79%</t>
  </si>
  <si>
    <t>26.01%</t>
  </si>
  <si>
    <t>16.91%</t>
  </si>
  <si>
    <t>18.95%</t>
  </si>
  <si>
    <t>1.11%</t>
  </si>
  <si>
    <t>1.41%</t>
  </si>
  <si>
    <t>5.61%</t>
  </si>
  <si>
    <t>1.42%</t>
  </si>
  <si>
    <t>5.64%</t>
  </si>
  <si>
    <t>9.87%</t>
  </si>
  <si>
    <t>42.73%</t>
  </si>
  <si>
    <t>50.41%</t>
  </si>
  <si>
    <t>4.25%</t>
  </si>
  <si>
    <t>12.02%</t>
  </si>
  <si>
    <t>66.08%</t>
  </si>
  <si>
    <t>3.61%</t>
  </si>
  <si>
    <t>2.46%</t>
  </si>
  <si>
    <t>2.36%</t>
  </si>
  <si>
    <t>0.54%</t>
  </si>
  <si>
    <t>3.69%</t>
  </si>
  <si>
    <t>43.22%</t>
  </si>
  <si>
    <t>17.49%</t>
  </si>
  <si>
    <t>36.34%</t>
  </si>
  <si>
    <t>2.13%</t>
  </si>
  <si>
    <t>17.78%</t>
  </si>
  <si>
    <t>22.67%</t>
  </si>
  <si>
    <t>3.36%</t>
  </si>
  <si>
    <t>28.28%</t>
  </si>
  <si>
    <t>2.30%</t>
  </si>
  <si>
    <t>35.03%</t>
  </si>
  <si>
    <t>45.24%</t>
  </si>
  <si>
    <t>56.65%</t>
  </si>
  <si>
    <t>33.98%</t>
  </si>
  <si>
    <t>37.01%</t>
  </si>
  <si>
    <t>5.82%</t>
  </si>
  <si>
    <t>3.00%</t>
  </si>
  <si>
    <t>9.52%</t>
  </si>
  <si>
    <t>4.50%</t>
  </si>
  <si>
    <t>69.36%</t>
  </si>
  <si>
    <t>40.46%</t>
  </si>
  <si>
    <t>0.31%</t>
  </si>
  <si>
    <t>3.94%</t>
  </si>
  <si>
    <t>21.40%</t>
  </si>
  <si>
    <t>6.84%</t>
  </si>
  <si>
    <t>3.23%</t>
  </si>
  <si>
    <t>21.11%</t>
  </si>
  <si>
    <t>3.85%</t>
  </si>
  <si>
    <t>12.32%</t>
  </si>
  <si>
    <t>13.34%</t>
  </si>
  <si>
    <t>13.48%</t>
  </si>
  <si>
    <t>23.52%</t>
  </si>
  <si>
    <t>17.59%</t>
  </si>
  <si>
    <t>10.64%</t>
  </si>
  <si>
    <t>9.18%</t>
  </si>
  <si>
    <t>57.76%</t>
  </si>
  <si>
    <t>31.30%</t>
  </si>
  <si>
    <t>18.32%</t>
  </si>
  <si>
    <t>3.76%</t>
  </si>
  <si>
    <t>31.48%</t>
  </si>
  <si>
    <t>4.31%</t>
  </si>
  <si>
    <t>6.90%</t>
  </si>
  <si>
    <t>21.50%</t>
  </si>
  <si>
    <t>22.83%</t>
  </si>
  <si>
    <t>57.57%</t>
  </si>
  <si>
    <t>19.53%</t>
  </si>
  <si>
    <t>7.51%</t>
  </si>
  <si>
    <t>5.62%</t>
  </si>
  <si>
    <t>44.94%</t>
  </si>
  <si>
    <t>4.66%</t>
  </si>
  <si>
    <t>29.22%</t>
  </si>
  <si>
    <t>11.75%</t>
  </si>
  <si>
    <t>5.35%</t>
  </si>
  <si>
    <t>16.34%</t>
  </si>
  <si>
    <t>15.94%</t>
  </si>
  <si>
    <t>26.50%</t>
  </si>
  <si>
    <t>1.55%</t>
  </si>
  <si>
    <t>6.57%</t>
  </si>
  <si>
    <t>67.62%</t>
  </si>
  <si>
    <t>31.17%</t>
  </si>
  <si>
    <t>8.67%</t>
  </si>
  <si>
    <t>46.22%</t>
  </si>
  <si>
    <t>17.33%</t>
  </si>
  <si>
    <t>16.30%</t>
  </si>
  <si>
    <t>23.51%</t>
  </si>
  <si>
    <t>14.58%</t>
  </si>
  <si>
    <t>33.40%</t>
  </si>
  <si>
    <t>11.32%</t>
  </si>
  <si>
    <t>11.65%</t>
  </si>
  <si>
    <t>5.37%</t>
  </si>
  <si>
    <t>21.81%</t>
  </si>
  <si>
    <t>7.11%</t>
  </si>
  <si>
    <t>35.83%</t>
  </si>
  <si>
    <t>46.65%</t>
  </si>
  <si>
    <t>34.67%</t>
  </si>
  <si>
    <t>37.29%</t>
  </si>
  <si>
    <t>4.12%</t>
  </si>
  <si>
    <t>4.95%</t>
  </si>
  <si>
    <t>15.17%</t>
  </si>
  <si>
    <t>5.23%</t>
  </si>
  <si>
    <t>15.24%</t>
  </si>
  <si>
    <t>23.30%</t>
  </si>
  <si>
    <t>64.22%</t>
  </si>
  <si>
    <t>71.11%</t>
  </si>
  <si>
    <t>12.20%</t>
  </si>
  <si>
    <t>26.81%</t>
  </si>
  <si>
    <t>82.96%</t>
  </si>
  <si>
    <t>3.38%</t>
  </si>
  <si>
    <t>10.67%</t>
  </si>
  <si>
    <t>8.01%</t>
  </si>
  <si>
    <t>7.75%</t>
  </si>
  <si>
    <t>10.96%</t>
  </si>
  <si>
    <t>58.75%</t>
  </si>
  <si>
    <t>4.80%</t>
  </si>
  <si>
    <t>29.74%</t>
  </si>
  <si>
    <t>52.00%</t>
  </si>
  <si>
    <t>5.17%</t>
  </si>
  <si>
    <t>29.95%</t>
  </si>
  <si>
    <t>36.09%</t>
  </si>
  <si>
    <t>7.70%</t>
  </si>
  <si>
    <t>43.21%</t>
  </si>
  <si>
    <t>5.45%</t>
  </si>
  <si>
    <t>50.49%</t>
  </si>
  <si>
    <t>60.63%</t>
  </si>
  <si>
    <t>71.00%</t>
  </si>
  <si>
    <t>49.33%</t>
  </si>
  <si>
    <t>52.45%</t>
  </si>
  <si>
    <t>12.05%</t>
  </si>
  <si>
    <t>6.98%</t>
  </si>
  <si>
    <t>3.83%</t>
  </si>
  <si>
    <t>18.06%</t>
  </si>
  <si>
    <t>9.70%</t>
  </si>
  <si>
    <t>81.51%</t>
  </si>
  <si>
    <t>56.05%</t>
  </si>
  <si>
    <t>4.17%</t>
  </si>
  <si>
    <t>34.73%</t>
  </si>
  <si>
    <t>7.67%</t>
  </si>
  <si>
    <t>0.80%</t>
  </si>
  <si>
    <t>13.98%</t>
  </si>
  <si>
    <t>7.26%</t>
  </si>
  <si>
    <t>33.97%</t>
  </si>
  <si>
    <t>8.51%</t>
  </si>
  <si>
    <t>22.30%</t>
  </si>
  <si>
    <t>1.44%</t>
  </si>
  <si>
    <t>23.82%</t>
  </si>
  <si>
    <t>24.04%</t>
  </si>
  <si>
    <t>37.23%</t>
  </si>
  <si>
    <t>29.50%</t>
  </si>
  <si>
    <t>19.90%</t>
  </si>
  <si>
    <t>17.46%</t>
  </si>
  <si>
    <t>72.23%</t>
  </si>
  <si>
    <t>46.24%</t>
  </si>
  <si>
    <t>30.65%</t>
  </si>
  <si>
    <t>0.38%</t>
  </si>
  <si>
    <t>8.23%</t>
  </si>
  <si>
    <t>46.59%</t>
  </si>
  <si>
    <t>9.24%</t>
  </si>
  <si>
    <t>14.02%</t>
  </si>
  <si>
    <t>34.77%</t>
  </si>
  <si>
    <t>36.50%</t>
  </si>
  <si>
    <t>71.99%</t>
  </si>
  <si>
    <t>32.28%</t>
  </si>
  <si>
    <t>14.97%</t>
  </si>
  <si>
    <t>11.66%</t>
  </si>
  <si>
    <t>60.51%</t>
  </si>
  <si>
    <t>9.93%</t>
  </si>
  <si>
    <t>43.95%</t>
  </si>
  <si>
    <t>21.54%</t>
  </si>
  <si>
    <t>11.20%</t>
  </si>
  <si>
    <t>27.95%</t>
  </si>
  <si>
    <t>27.56%</t>
  </si>
  <si>
    <t>40.73%</t>
  </si>
  <si>
    <t>3.92%</t>
  </si>
  <si>
    <t>13.28%</t>
  </si>
  <si>
    <t>80.18%</t>
  </si>
  <si>
    <t>46.16%</t>
  </si>
  <si>
    <t>16.69%</t>
  </si>
  <si>
    <t>61.75%</t>
  </si>
  <si>
    <t>29.40%</t>
  </si>
  <si>
    <t>28.03%</t>
  </si>
  <si>
    <t>37.32%</t>
  </si>
  <si>
    <t>25.49%</t>
  </si>
  <si>
    <t>48.72%</t>
  </si>
  <si>
    <t>20.75%</t>
  </si>
  <si>
    <t>21.38%</t>
  </si>
  <si>
    <t>11.29%</t>
  </si>
  <si>
    <t>35.16%</t>
  </si>
  <si>
    <t>14.39%</t>
  </si>
  <si>
    <t>51.23%</t>
  </si>
  <si>
    <t>62.05%</t>
  </si>
  <si>
    <t>49.90%</t>
  </si>
  <si>
    <t>52.56%</t>
  </si>
  <si>
    <t>3.99%</t>
  </si>
  <si>
    <t>9.03%</t>
  </si>
  <si>
    <t>10.66%</t>
  </si>
  <si>
    <t>26.54%</t>
  </si>
  <si>
    <t>11.09%</t>
  </si>
  <si>
    <t>13.32%</t>
  </si>
  <si>
    <t>37.05%</t>
  </si>
  <si>
    <t>77.56%</t>
  </si>
  <si>
    <t>82.80%</t>
  </si>
  <si>
    <t>22.24%</t>
  </si>
  <si>
    <t>41.24%</t>
  </si>
  <si>
    <t>91.00%</t>
  </si>
  <si>
    <t>7.49%</t>
  </si>
  <si>
    <t>19.82%</t>
  </si>
  <si>
    <t>15.68%</t>
  </si>
  <si>
    <t>15.18%</t>
  </si>
  <si>
    <t>5.59%</t>
  </si>
  <si>
    <t>20.25%</t>
  </si>
  <si>
    <t>13.67%</t>
  </si>
  <si>
    <t>0.82%</t>
  </si>
  <si>
    <t>70.77%</t>
  </si>
  <si>
    <t>9.23%</t>
  </si>
  <si>
    <t>42.06%</t>
  </si>
  <si>
    <t>64.91%</t>
  </si>
  <si>
    <t>4.19%</t>
  </si>
  <si>
    <t>42.54%</t>
  </si>
  <si>
    <t>48.95%</t>
  </si>
  <si>
    <t>13.75%</t>
  </si>
  <si>
    <t>56.33%</t>
  </si>
  <si>
    <t>10.14%</t>
  </si>
  <si>
    <t>63.58%</t>
  </si>
  <si>
    <t>72.58%</t>
  </si>
  <si>
    <t>81.06%</t>
  </si>
  <si>
    <t>62.16%</t>
  </si>
  <si>
    <t>65.20%</t>
  </si>
  <si>
    <t>20.12%</t>
  </si>
  <si>
    <t>12.60%</t>
  </si>
  <si>
    <t>22.04%</t>
  </si>
  <si>
    <t>28.19%</t>
  </si>
  <si>
    <t>16.75%</t>
  </si>
  <si>
    <t>88.92%</t>
  </si>
  <si>
    <t>68.42%</t>
  </si>
  <si>
    <t>2.19%</t>
  </si>
  <si>
    <t>15.15%</t>
  </si>
  <si>
    <t>8.07%</t>
  </si>
  <si>
    <t>47.80%</t>
  </si>
  <si>
    <t>13.71%</t>
  </si>
  <si>
    <t>2.03%</t>
  </si>
  <si>
    <t>22.75%</t>
  </si>
  <si>
    <t>13.14%</t>
  </si>
  <si>
    <t>46.77%</t>
  </si>
  <si>
    <t>4.54%</t>
  </si>
  <si>
    <t>15.16%</t>
  </si>
  <si>
    <t>33.50%</t>
  </si>
  <si>
    <t>35.23%</t>
  </si>
  <si>
    <t>35.50%</t>
  </si>
  <si>
    <t>41.98%</t>
  </si>
  <si>
    <t>30.49%</t>
  </si>
  <si>
    <t>27.37%</t>
  </si>
  <si>
    <t>81.93%</t>
  </si>
  <si>
    <t>59.58%</t>
  </si>
  <si>
    <t>42.92%</t>
  </si>
  <si>
    <t>0.98%</t>
  </si>
  <si>
    <t>14.62%</t>
  </si>
  <si>
    <t>4.48%</t>
  </si>
  <si>
    <t>59.63%</t>
  </si>
  <si>
    <t>16.08%</t>
  </si>
  <si>
    <t>47.53%</t>
  </si>
  <si>
    <t>49.36%</t>
  </si>
  <si>
    <t>81.69%</t>
  </si>
  <si>
    <t>45.05%</t>
  </si>
  <si>
    <t>24.18%</t>
  </si>
  <si>
    <t>19.55%</t>
  </si>
  <si>
    <t>72.29%</t>
  </si>
  <si>
    <t>17.08%</t>
  </si>
  <si>
    <t>57.00%</t>
  </si>
  <si>
    <t>32.51%</t>
  </si>
  <si>
    <t>19.01%</t>
  </si>
  <si>
    <t>40.16%</t>
  </si>
  <si>
    <t>39.85%</t>
  </si>
  <si>
    <t>6.06%</t>
  </si>
  <si>
    <t>53.97%</t>
  </si>
  <si>
    <t>7.88%</t>
  </si>
  <si>
    <t>21.84%</t>
  </si>
  <si>
    <t>87.97%</t>
  </si>
  <si>
    <t>59.25%</t>
  </si>
  <si>
    <t>26.53%</t>
  </si>
  <si>
    <t>73.56%</t>
  </si>
  <si>
    <t>41.47%</t>
  </si>
  <si>
    <t>40.14%</t>
  </si>
  <si>
    <t>50.40%</t>
  </si>
  <si>
    <t>37.31%</t>
  </si>
  <si>
    <t>0.88%</t>
  </si>
  <si>
    <t>61.81%</t>
  </si>
  <si>
    <t>31.50%</t>
  </si>
  <si>
    <t>32.34%</t>
  </si>
  <si>
    <t>19.14%</t>
  </si>
  <si>
    <t>48.40%</t>
  </si>
  <si>
    <t>23.24%</t>
  </si>
  <si>
    <t>64.42%</t>
  </si>
  <si>
    <t>73.77%</t>
  </si>
  <si>
    <t>62.90%</t>
  </si>
  <si>
    <t>65.36%</t>
  </si>
  <si>
    <t>7.80%</t>
  </si>
  <si>
    <t>15.79%</t>
  </si>
  <si>
    <t>18.16%</t>
  </si>
  <si>
    <t>38.59%</t>
  </si>
  <si>
    <t>18.61%</t>
  </si>
  <si>
    <t>38.58%</t>
  </si>
  <si>
    <t>22.07%</t>
  </si>
  <si>
    <t>49.91%</t>
  </si>
  <si>
    <t>85.99%</t>
  </si>
  <si>
    <t>89.90%</t>
  </si>
  <si>
    <t>33.23%</t>
  </si>
  <si>
    <t>54.36%</t>
  </si>
  <si>
    <t>95.20%</t>
  </si>
  <si>
    <t>13.51%</t>
  </si>
  <si>
    <t>30.51%</t>
  </si>
  <si>
    <t>25.04%</t>
  </si>
  <si>
    <t>24.45%</t>
  </si>
  <si>
    <t>10.63%</t>
  </si>
  <si>
    <t>30.84%</t>
  </si>
  <si>
    <t>22.28%</t>
  </si>
  <si>
    <t>7.31%</t>
  </si>
  <si>
    <t>65.91%</t>
  </si>
  <si>
    <t>24.05%</t>
  </si>
  <si>
    <t>10.30%</t>
  </si>
  <si>
    <t>79.47%</t>
  </si>
  <si>
    <t>64.77%</t>
  </si>
  <si>
    <t>23.95%</t>
  </si>
  <si>
    <t>19.04%</t>
  </si>
  <si>
    <t>57.53%</t>
  </si>
  <si>
    <t>64.28%</t>
  </si>
  <si>
    <t>10.73%</t>
  </si>
  <si>
    <t>6.80%</t>
  </si>
  <si>
    <t>3.87%</t>
  </si>
  <si>
    <t>11.45%</t>
  </si>
  <si>
    <t>10.02%</t>
  </si>
  <si>
    <t>46.75%</t>
  </si>
  <si>
    <t>59.15%</t>
  </si>
  <si>
    <t>44.39%</t>
  </si>
  <si>
    <t>69.88%</t>
  </si>
  <si>
    <t>36.86%</t>
  </si>
  <si>
    <t>82.05%</t>
  </si>
  <si>
    <t>52.14%</t>
  </si>
  <si>
    <t>1.81%</t>
  </si>
  <si>
    <t>8.57%</t>
  </si>
  <si>
    <t>86.25%</t>
  </si>
  <si>
    <t>54.58%</t>
  </si>
  <si>
    <t>68.86%</t>
  </si>
  <si>
    <t>20.04%</t>
  </si>
  <si>
    <t>56.79%</t>
  </si>
  <si>
    <t>99.98%</t>
  </si>
  <si>
    <t>86.87%</t>
  </si>
  <si>
    <t>43.41%</t>
  </si>
  <si>
    <t>58.10%</t>
  </si>
  <si>
    <t>20.61%</t>
  </si>
  <si>
    <t>78.44%</t>
  </si>
  <si>
    <t>54.32%</t>
  </si>
  <si>
    <t>31.68%</t>
  </si>
  <si>
    <t>98.85%</t>
  </si>
  <si>
    <t>82.66%</t>
  </si>
  <si>
    <t>29.85%</t>
  </si>
  <si>
    <t>18.13%</t>
  </si>
  <si>
    <t>24.31%</t>
  </si>
  <si>
    <t>34.65%</t>
  </si>
  <si>
    <t>37.93%</t>
  </si>
  <si>
    <t>3.65%</t>
  </si>
  <si>
    <t>12.75%</t>
  </si>
  <si>
    <t>23.48%</t>
  </si>
  <si>
    <t>92.28%</t>
  </si>
  <si>
    <t>55.73%</t>
  </si>
  <si>
    <t>78.39%</t>
  </si>
  <si>
    <t>12.87%</t>
  </si>
  <si>
    <t>53.57%</t>
  </si>
  <si>
    <t>99.66%</t>
  </si>
  <si>
    <t>100.00%</t>
  </si>
  <si>
    <t>19.98%</t>
  </si>
  <si>
    <t>3.67%</t>
  </si>
  <si>
    <t>21.92%</t>
  </si>
  <si>
    <t>41.49%</t>
  </si>
  <si>
    <t>47.91%</t>
  </si>
  <si>
    <t>51.52%</t>
  </si>
  <si>
    <t>14.35%</t>
  </si>
  <si>
    <t>32.45%</t>
  </si>
  <si>
    <t>48.90%</t>
  </si>
  <si>
    <t>25.72%</t>
  </si>
  <si>
    <t>26.04%</t>
  </si>
  <si>
    <t>73.68%</t>
  </si>
  <si>
    <t>15.92%</t>
  </si>
  <si>
    <t>69.22%</t>
  </si>
  <si>
    <t>44.83%</t>
  </si>
  <si>
    <t>12.81%</t>
  </si>
  <si>
    <t>38.72%</t>
  </si>
  <si>
    <t>24.46%</t>
  </si>
  <si>
    <t>25.48%</t>
  </si>
  <si>
    <t>99.96%</t>
  </si>
  <si>
    <t>18.03%</t>
  </si>
  <si>
    <t>28.21%</t>
  </si>
  <si>
    <t>92.66%</t>
  </si>
  <si>
    <t>33.47%</t>
  </si>
  <si>
    <t>32.82%</t>
  </si>
  <si>
    <t>48.61%</t>
  </si>
  <si>
    <t>19.52%</t>
  </si>
  <si>
    <t>43.00%</t>
  </si>
  <si>
    <t>10.41%</t>
  </si>
  <si>
    <t>6.38%</t>
  </si>
  <si>
    <t>11.04%</t>
  </si>
  <si>
    <t>9.83%</t>
  </si>
  <si>
    <t>69.30%</t>
  </si>
  <si>
    <t>53.43%</t>
  </si>
  <si>
    <t>50.02%</t>
  </si>
  <si>
    <t>26.80%</t>
  </si>
  <si>
    <t>49.40%</t>
  </si>
  <si>
    <t>26.94%</t>
  </si>
  <si>
    <t>44.69%</t>
  </si>
  <si>
    <t>18.39%</t>
  </si>
  <si>
    <t>2.60%</t>
  </si>
  <si>
    <t>1.58%</t>
  </si>
  <si>
    <t>31.82%</t>
  </si>
  <si>
    <t>15.62%</t>
  </si>
  <si>
    <t>57.39%</t>
  </si>
  <si>
    <t>34.51%</t>
  </si>
  <si>
    <t>40.72%</t>
  </si>
  <si>
    <t>99.86%</t>
  </si>
  <si>
    <t>41.28%</t>
  </si>
  <si>
    <t>63.04%</t>
  </si>
  <si>
    <t>34.09%</t>
  </si>
  <si>
    <t>44.23%</t>
  </si>
  <si>
    <t>87.24%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</si>
</sst>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/>
        </row>
      </sheetData>
      <sheetData sheetId="7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  <row r="156">
          <cell r="E156"/>
        </row>
        <row r="157">
          <cell r="E157"/>
        </row>
        <row r="158">
          <cell r="E158"/>
        </row>
        <row r="159">
          <cell r="E159"/>
        </row>
        <row r="160">
          <cell r="E160"/>
        </row>
        <row r="161">
          <cell r="E161"/>
        </row>
        <row r="162">
          <cell r="E162"/>
        </row>
        <row r="163">
          <cell r="E163"/>
        </row>
        <row r="164">
          <cell r="E164"/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</sheetData>
      <sheetData sheetId="8"/>
      <sheetData sheetId="9">
        <row r="1">
          <cell r="E1"/>
        </row>
      </sheetData>
      <sheetData sheetId="10"/>
      <sheetData sheetId="11">
        <row r="1">
          <cell r="E1"/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2" x14ac:dyDescent="0.35">
      <c r="A1" s="3" t="s">
        <v>0</v>
      </c>
    </row>
    <row r="2" spans="1:2" x14ac:dyDescent="0.35">
      <c r="A2" s="3" t="str">
        <f t="shared" ref="A2:A65" si="0">IF(J2="","",CONCATENATE(J2," ",I2))</f>
        <v/>
      </c>
      <c r="B2" s="4"/>
    </row>
    <row r="3" spans="1:2" x14ac:dyDescent="0.35">
      <c r="A3" s="3" t="str">
        <f t="shared" si="0"/>
        <v/>
      </c>
      <c r="B3" s="4"/>
    </row>
    <row r="4" spans="1:2" x14ac:dyDescent="0.35">
      <c r="A4" s="3" t="str">
        <f t="shared" si="0"/>
        <v/>
      </c>
      <c r="B4" s="4"/>
    </row>
    <row r="5" spans="1:2" x14ac:dyDescent="0.35">
      <c r="A5" s="3" t="str">
        <f t="shared" si="0"/>
        <v/>
      </c>
      <c r="B5" s="4"/>
    </row>
    <row r="6" spans="1:2" x14ac:dyDescent="0.35">
      <c r="A6" s="3" t="str">
        <f t="shared" si="0"/>
        <v/>
      </c>
      <c r="B6" s="4"/>
    </row>
    <row r="7" spans="1:2" x14ac:dyDescent="0.35">
      <c r="A7" s="3" t="str">
        <f t="shared" si="0"/>
        <v/>
      </c>
      <c r="B7" s="4"/>
    </row>
    <row r="8" spans="1:2" x14ac:dyDescent="0.35">
      <c r="A8" s="3" t="str">
        <f t="shared" si="0"/>
        <v/>
      </c>
      <c r="B8" s="4"/>
    </row>
    <row r="9" spans="1:2" x14ac:dyDescent="0.35">
      <c r="A9" s="3" t="str">
        <f t="shared" si="0"/>
        <v/>
      </c>
      <c r="B9" s="4"/>
    </row>
    <row r="10" spans="1:2" x14ac:dyDescent="0.35">
      <c r="A10" s="3" t="str">
        <f t="shared" si="0"/>
        <v/>
      </c>
      <c r="B10" s="4"/>
    </row>
    <row r="11" spans="1:2" x14ac:dyDescent="0.35">
      <c r="A11" s="3" t="str">
        <f t="shared" si="0"/>
        <v/>
      </c>
      <c r="B11" s="4"/>
    </row>
    <row r="12" spans="1:2" x14ac:dyDescent="0.35">
      <c r="A12" s="3" t="str">
        <f t="shared" si="0"/>
        <v/>
      </c>
      <c r="B12" s="4"/>
    </row>
    <row r="13" spans="1:2" x14ac:dyDescent="0.35">
      <c r="A13" s="3" t="str">
        <f t="shared" si="0"/>
        <v/>
      </c>
      <c r="B13" s="4"/>
    </row>
    <row r="14" spans="1:2" x14ac:dyDescent="0.35">
      <c r="A14" s="3" t="str">
        <f t="shared" si="0"/>
        <v/>
      </c>
      <c r="B14" s="4"/>
    </row>
    <row r="15" spans="1:2" x14ac:dyDescent="0.35">
      <c r="A15" s="3" t="str">
        <f t="shared" si="0"/>
        <v/>
      </c>
      <c r="B15" s="4"/>
    </row>
    <row r="16" spans="1:2" x14ac:dyDescent="0.35">
      <c r="A16" s="3" t="str">
        <f t="shared" si="0"/>
        <v/>
      </c>
      <c r="B16" s="4"/>
    </row>
    <row r="17" spans="1:2" x14ac:dyDescent="0.35">
      <c r="A17" s="3" t="str">
        <f t="shared" si="0"/>
        <v/>
      </c>
      <c r="B17" s="4"/>
    </row>
    <row r="18" spans="1:2" x14ac:dyDescent="0.35">
      <c r="A18" s="3" t="str">
        <f t="shared" si="0"/>
        <v/>
      </c>
      <c r="B18" s="4"/>
    </row>
    <row r="19" spans="1:2" x14ac:dyDescent="0.35">
      <c r="A19" s="3" t="str">
        <f t="shared" si="0"/>
        <v/>
      </c>
      <c r="B19" s="4"/>
    </row>
    <row r="20" spans="1:2" x14ac:dyDescent="0.35">
      <c r="A20" s="3" t="str">
        <f t="shared" si="0"/>
        <v/>
      </c>
      <c r="B20" s="4"/>
    </row>
    <row r="21" spans="1:2" x14ac:dyDescent="0.35">
      <c r="A21" s="3" t="str">
        <f t="shared" si="0"/>
        <v/>
      </c>
      <c r="B21" s="4"/>
    </row>
    <row r="22" spans="1:2" x14ac:dyDescent="0.35">
      <c r="A22" s="3" t="str">
        <f t="shared" si="0"/>
        <v/>
      </c>
      <c r="B22" s="4"/>
    </row>
    <row r="23" spans="1:2" x14ac:dyDescent="0.35">
      <c r="A23" s="3" t="str">
        <f t="shared" si="0"/>
        <v/>
      </c>
      <c r="B23" s="4"/>
    </row>
    <row r="24" spans="1:2" x14ac:dyDescent="0.35">
      <c r="A24" s="3" t="str">
        <f t="shared" si="0"/>
        <v/>
      </c>
      <c r="B24" s="4"/>
    </row>
    <row r="25" spans="1:2" x14ac:dyDescent="0.35">
      <c r="A25" s="3" t="str">
        <f t="shared" si="0"/>
        <v/>
      </c>
      <c r="B25" s="4"/>
    </row>
    <row r="26" spans="1:2" x14ac:dyDescent="0.35">
      <c r="A26" s="3" t="str">
        <f t="shared" si="0"/>
        <v/>
      </c>
      <c r="B26" s="4"/>
    </row>
    <row r="27" spans="1:2" x14ac:dyDescent="0.35">
      <c r="A27" s="3" t="str">
        <f t="shared" si="0"/>
        <v/>
      </c>
      <c r="B27" s="4"/>
    </row>
    <row r="28" spans="1:2" x14ac:dyDescent="0.35">
      <c r="A28" s="3" t="str">
        <f t="shared" si="0"/>
        <v/>
      </c>
      <c r="B28" s="4"/>
    </row>
    <row r="29" spans="1:2" x14ac:dyDescent="0.35">
      <c r="A29" s="3" t="str">
        <f t="shared" si="0"/>
        <v/>
      </c>
      <c r="B29" s="4"/>
    </row>
    <row r="30" spans="1:2" x14ac:dyDescent="0.35">
      <c r="A30" s="3" t="str">
        <f t="shared" si="0"/>
        <v/>
      </c>
      <c r="B30" s="4"/>
    </row>
    <row r="31" spans="1:2" x14ac:dyDescent="0.35">
      <c r="A31" s="3" t="str">
        <f t="shared" si="0"/>
        <v/>
      </c>
      <c r="B31" s="4"/>
    </row>
    <row r="32" spans="1:2" x14ac:dyDescent="0.35">
      <c r="A32" s="3" t="str">
        <f t="shared" si="0"/>
        <v/>
      </c>
      <c r="B32" s="4"/>
    </row>
    <row r="33" spans="1:2" x14ac:dyDescent="0.35">
      <c r="A33" s="3" t="str">
        <f t="shared" si="0"/>
        <v/>
      </c>
      <c r="B33" s="4"/>
    </row>
    <row r="34" spans="1:2" x14ac:dyDescent="0.35">
      <c r="A34" s="3" t="str">
        <f t="shared" si="0"/>
        <v/>
      </c>
      <c r="B34" s="4"/>
    </row>
    <row r="35" spans="1:2" x14ac:dyDescent="0.35">
      <c r="A35" s="3" t="str">
        <f t="shared" si="0"/>
        <v/>
      </c>
      <c r="B35" s="4"/>
    </row>
    <row r="36" spans="1:2" x14ac:dyDescent="0.35">
      <c r="A36" s="3" t="str">
        <f t="shared" si="0"/>
        <v/>
      </c>
      <c r="B36" s="4"/>
    </row>
    <row r="37" spans="1:2" x14ac:dyDescent="0.35">
      <c r="A37" s="3" t="str">
        <f t="shared" si="0"/>
        <v/>
      </c>
      <c r="B37" s="4"/>
    </row>
    <row r="38" spans="1:2" x14ac:dyDescent="0.35">
      <c r="A38" s="3" t="str">
        <f t="shared" si="0"/>
        <v/>
      </c>
      <c r="B38" s="4"/>
    </row>
    <row r="39" spans="1:2" x14ac:dyDescent="0.35">
      <c r="A39" s="3" t="str">
        <f t="shared" si="0"/>
        <v/>
      </c>
      <c r="B39" s="4"/>
    </row>
    <row r="40" spans="1:2" x14ac:dyDescent="0.35">
      <c r="A40" s="3" t="str">
        <f t="shared" si="0"/>
        <v/>
      </c>
      <c r="B40" s="4"/>
    </row>
    <row r="41" spans="1:2" x14ac:dyDescent="0.35">
      <c r="A41" s="3" t="str">
        <f t="shared" si="0"/>
        <v/>
      </c>
      <c r="B41" s="4"/>
    </row>
    <row r="42" spans="1:2" x14ac:dyDescent="0.35">
      <c r="A42" s="3" t="str">
        <f t="shared" si="0"/>
        <v/>
      </c>
      <c r="B42" s="4"/>
    </row>
    <row r="43" spans="1:2" x14ac:dyDescent="0.35">
      <c r="A43" s="3" t="str">
        <f t="shared" si="0"/>
        <v/>
      </c>
      <c r="B43" s="4"/>
    </row>
    <row r="44" spans="1:2" x14ac:dyDescent="0.35">
      <c r="A44" s="3" t="str">
        <f t="shared" si="0"/>
        <v/>
      </c>
      <c r="B44" s="4"/>
    </row>
    <row r="45" spans="1:2" x14ac:dyDescent="0.35">
      <c r="A45" s="3" t="str">
        <f t="shared" si="0"/>
        <v/>
      </c>
      <c r="B45" s="4"/>
    </row>
    <row r="46" spans="1:2" x14ac:dyDescent="0.35">
      <c r="A46" s="3" t="str">
        <f t="shared" si="0"/>
        <v/>
      </c>
      <c r="B46" s="4"/>
    </row>
    <row r="47" spans="1:2" x14ac:dyDescent="0.35">
      <c r="A47" s="3" t="str">
        <f t="shared" si="0"/>
        <v/>
      </c>
      <c r="B47" s="4"/>
    </row>
    <row r="48" spans="1:2" x14ac:dyDescent="0.35">
      <c r="A48" s="3" t="str">
        <f t="shared" si="0"/>
        <v/>
      </c>
      <c r="B48" s="4"/>
    </row>
    <row r="49" spans="1:2" x14ac:dyDescent="0.35">
      <c r="A49" s="3" t="str">
        <f t="shared" si="0"/>
        <v/>
      </c>
      <c r="B49" s="4"/>
    </row>
    <row r="50" spans="1:2" x14ac:dyDescent="0.35">
      <c r="A50" s="3" t="str">
        <f t="shared" si="0"/>
        <v/>
      </c>
      <c r="B50" s="4"/>
    </row>
    <row r="51" spans="1:2" x14ac:dyDescent="0.35">
      <c r="A51" s="3" t="str">
        <f t="shared" si="0"/>
        <v/>
      </c>
      <c r="B51" s="4"/>
    </row>
    <row r="52" spans="1:2" x14ac:dyDescent="0.35">
      <c r="A52" s="3" t="str">
        <f t="shared" si="0"/>
        <v/>
      </c>
      <c r="B52" s="4"/>
    </row>
    <row r="53" spans="1:2" x14ac:dyDescent="0.35">
      <c r="A53" s="3" t="str">
        <f t="shared" si="0"/>
        <v/>
      </c>
      <c r="B53" s="4"/>
    </row>
    <row r="54" spans="1:2" x14ac:dyDescent="0.35">
      <c r="A54" s="3" t="str">
        <f t="shared" si="0"/>
        <v/>
      </c>
      <c r="B54" s="4"/>
    </row>
    <row r="55" spans="1:2" x14ac:dyDescent="0.35">
      <c r="A55" s="3" t="str">
        <f t="shared" si="0"/>
        <v/>
      </c>
      <c r="B55" s="4"/>
    </row>
    <row r="56" spans="1:2" x14ac:dyDescent="0.35">
      <c r="A56" s="3" t="str">
        <f t="shared" si="0"/>
        <v/>
      </c>
      <c r="B56" s="4"/>
    </row>
    <row r="57" spans="1:2" x14ac:dyDescent="0.35">
      <c r="A57" s="3" t="str">
        <f t="shared" si="0"/>
        <v/>
      </c>
      <c r="B57" s="4"/>
    </row>
    <row r="58" spans="1:2" x14ac:dyDescent="0.35">
      <c r="A58" s="3" t="str">
        <f t="shared" si="0"/>
        <v/>
      </c>
      <c r="B58" s="4"/>
    </row>
    <row r="59" spans="1:2" x14ac:dyDescent="0.35">
      <c r="A59" s="3" t="str">
        <f t="shared" si="0"/>
        <v/>
      </c>
      <c r="B59" s="4"/>
    </row>
    <row r="60" spans="1:2" x14ac:dyDescent="0.35">
      <c r="A60" s="3" t="str">
        <f t="shared" si="0"/>
        <v/>
      </c>
      <c r="B60" s="4"/>
    </row>
    <row r="61" spans="1:2" x14ac:dyDescent="0.35">
      <c r="A61" s="3" t="str">
        <f t="shared" si="0"/>
        <v/>
      </c>
      <c r="B61" s="4"/>
    </row>
    <row r="62" spans="1:2" x14ac:dyDescent="0.35">
      <c r="A62" s="3" t="str">
        <f t="shared" si="0"/>
        <v/>
      </c>
      <c r="B62" s="4"/>
    </row>
    <row r="63" spans="1:2" x14ac:dyDescent="0.35">
      <c r="A63" s="3" t="str">
        <f t="shared" si="0"/>
        <v/>
      </c>
      <c r="B63" s="4"/>
    </row>
    <row r="64" spans="1:2" x14ac:dyDescent="0.35">
      <c r="A64" s="3" t="str">
        <f t="shared" si="0"/>
        <v/>
      </c>
      <c r="B64" s="4"/>
    </row>
    <row r="65" spans="1:2" x14ac:dyDescent="0.35">
      <c r="A65" s="3" t="str">
        <f t="shared" si="0"/>
        <v/>
      </c>
      <c r="B65" s="4"/>
    </row>
    <row r="66" spans="1:2" x14ac:dyDescent="0.35">
      <c r="A66" s="3" t="str">
        <f t="shared" ref="A66:A129" si="1">IF(J66="","",CONCATENATE(J66," ",I66))</f>
        <v/>
      </c>
      <c r="B66" s="4"/>
    </row>
    <row r="67" spans="1:2" x14ac:dyDescent="0.35">
      <c r="A67" s="3" t="str">
        <f t="shared" si="1"/>
        <v/>
      </c>
      <c r="B67" s="4"/>
    </row>
    <row r="68" spans="1:2" x14ac:dyDescent="0.35">
      <c r="A68" s="3" t="str">
        <f t="shared" si="1"/>
        <v/>
      </c>
      <c r="B68" s="4"/>
    </row>
    <row r="69" spans="1:2" x14ac:dyDescent="0.35">
      <c r="A69" s="3" t="str">
        <f t="shared" si="1"/>
        <v/>
      </c>
      <c r="B69" s="4"/>
    </row>
    <row r="70" spans="1:2" x14ac:dyDescent="0.35">
      <c r="A70" s="3" t="str">
        <f t="shared" si="1"/>
        <v/>
      </c>
      <c r="B70" s="4"/>
    </row>
    <row r="71" spans="1:2" x14ac:dyDescent="0.35">
      <c r="A71" s="3" t="str">
        <f t="shared" si="1"/>
        <v/>
      </c>
      <c r="B71" s="4"/>
    </row>
    <row r="72" spans="1:2" x14ac:dyDescent="0.35">
      <c r="A72" s="3" t="str">
        <f t="shared" si="1"/>
        <v/>
      </c>
      <c r="B72" s="4"/>
    </row>
    <row r="73" spans="1:2" x14ac:dyDescent="0.35">
      <c r="A73" s="3" t="str">
        <f t="shared" si="1"/>
        <v/>
      </c>
      <c r="B73" s="4"/>
    </row>
    <row r="74" spans="1:2" x14ac:dyDescent="0.35">
      <c r="A74" s="3" t="str">
        <f t="shared" si="1"/>
        <v/>
      </c>
      <c r="B74" s="4"/>
    </row>
    <row r="75" spans="1:2" x14ac:dyDescent="0.35">
      <c r="A75" s="3" t="str">
        <f t="shared" si="1"/>
        <v/>
      </c>
      <c r="B75" s="4"/>
    </row>
    <row r="76" spans="1:2" x14ac:dyDescent="0.35">
      <c r="A76" s="3" t="str">
        <f t="shared" si="1"/>
        <v/>
      </c>
      <c r="B76" s="4"/>
    </row>
    <row r="77" spans="1:2" x14ac:dyDescent="0.35">
      <c r="A77" s="3" t="str">
        <f t="shared" si="1"/>
        <v/>
      </c>
      <c r="B77" s="4"/>
    </row>
    <row r="78" spans="1:2" x14ac:dyDescent="0.35">
      <c r="A78" s="3" t="str">
        <f t="shared" si="1"/>
        <v/>
      </c>
      <c r="B78" s="4"/>
    </row>
    <row r="79" spans="1:2" x14ac:dyDescent="0.35">
      <c r="A79" s="3" t="str">
        <f t="shared" si="1"/>
        <v/>
      </c>
      <c r="B79" s="4"/>
    </row>
    <row r="80" spans="1:2" x14ac:dyDescent="0.35">
      <c r="A80" s="3" t="str">
        <f t="shared" si="1"/>
        <v/>
      </c>
      <c r="B80" s="4"/>
    </row>
    <row r="81" spans="1:2" x14ac:dyDescent="0.35">
      <c r="A81" s="3" t="str">
        <f t="shared" si="1"/>
        <v/>
      </c>
      <c r="B81" s="4"/>
    </row>
    <row r="82" spans="1:2" x14ac:dyDescent="0.35">
      <c r="A82" s="3" t="str">
        <f t="shared" si="1"/>
        <v/>
      </c>
      <c r="B82" s="4"/>
    </row>
    <row r="83" spans="1:2" x14ac:dyDescent="0.35">
      <c r="A83" s="3" t="str">
        <f t="shared" si="1"/>
        <v/>
      </c>
      <c r="B83" s="4"/>
    </row>
    <row r="84" spans="1:2" x14ac:dyDescent="0.35">
      <c r="A84" s="3" t="str">
        <f t="shared" si="1"/>
        <v/>
      </c>
      <c r="B84" s="4"/>
    </row>
    <row r="85" spans="1:2" x14ac:dyDescent="0.35">
      <c r="A85" s="3" t="str">
        <f t="shared" si="1"/>
        <v/>
      </c>
      <c r="B85" s="4"/>
    </row>
    <row r="86" spans="1:2" x14ac:dyDescent="0.35">
      <c r="A86" s="3" t="str">
        <f t="shared" si="1"/>
        <v/>
      </c>
      <c r="B86" s="4"/>
    </row>
    <row r="87" spans="1:2" x14ac:dyDescent="0.35">
      <c r="A87" s="3" t="str">
        <f t="shared" si="1"/>
        <v/>
      </c>
      <c r="B87" s="4"/>
    </row>
    <row r="88" spans="1:2" x14ac:dyDescent="0.35">
      <c r="A88" s="3" t="str">
        <f t="shared" si="1"/>
        <v/>
      </c>
      <c r="B88" s="4"/>
    </row>
    <row r="89" spans="1:2" x14ac:dyDescent="0.35">
      <c r="A89" s="3" t="str">
        <f t="shared" si="1"/>
        <v/>
      </c>
      <c r="B89" s="4"/>
    </row>
    <row r="90" spans="1:2" x14ac:dyDescent="0.35">
      <c r="A90" s="3" t="str">
        <f t="shared" si="1"/>
        <v/>
      </c>
      <c r="B90" s="4"/>
    </row>
    <row r="91" spans="1:2" x14ac:dyDescent="0.35">
      <c r="A91" s="3" t="str">
        <f t="shared" si="1"/>
        <v/>
      </c>
      <c r="B91" s="4"/>
    </row>
    <row r="92" spans="1:2" x14ac:dyDescent="0.35">
      <c r="A92" s="3" t="str">
        <f t="shared" si="1"/>
        <v/>
      </c>
      <c r="B92" s="4"/>
    </row>
    <row r="93" spans="1:2" x14ac:dyDescent="0.35">
      <c r="A93" s="3" t="str">
        <f t="shared" si="1"/>
        <v/>
      </c>
      <c r="B93" s="4"/>
    </row>
    <row r="94" spans="1:2" x14ac:dyDescent="0.35">
      <c r="A94" s="3" t="str">
        <f t="shared" si="1"/>
        <v/>
      </c>
      <c r="B94" s="4"/>
    </row>
    <row r="95" spans="1:2" x14ac:dyDescent="0.35">
      <c r="A95" s="3" t="str">
        <f t="shared" si="1"/>
        <v/>
      </c>
      <c r="B95" s="4"/>
    </row>
    <row r="96" spans="1:2" x14ac:dyDescent="0.35">
      <c r="A96" s="3" t="str">
        <f t="shared" si="1"/>
        <v/>
      </c>
      <c r="B96" s="4"/>
    </row>
    <row r="97" spans="1:2" x14ac:dyDescent="0.35">
      <c r="A97" s="3" t="str">
        <f t="shared" si="1"/>
        <v/>
      </c>
      <c r="B97" s="4"/>
    </row>
    <row r="98" spans="1:2" x14ac:dyDescent="0.35">
      <c r="A98" s="3" t="str">
        <f t="shared" si="1"/>
        <v/>
      </c>
      <c r="B98" s="4"/>
    </row>
    <row r="99" spans="1:2" x14ac:dyDescent="0.35">
      <c r="A99" s="3" t="str">
        <f t="shared" si="1"/>
        <v/>
      </c>
      <c r="B99" s="4"/>
    </row>
    <row r="100" spans="1:2" x14ac:dyDescent="0.35">
      <c r="A100" s="3" t="str">
        <f t="shared" si="1"/>
        <v/>
      </c>
      <c r="B100" s="4"/>
    </row>
    <row r="101" spans="1:2" x14ac:dyDescent="0.35">
      <c r="A101" s="3" t="str">
        <f t="shared" si="1"/>
        <v/>
      </c>
      <c r="B101" s="4"/>
    </row>
    <row r="102" spans="1:2" x14ac:dyDescent="0.35">
      <c r="A102" s="3" t="str">
        <f t="shared" si="1"/>
        <v/>
      </c>
      <c r="B102" s="4"/>
    </row>
    <row r="103" spans="1:2" x14ac:dyDescent="0.35">
      <c r="A103" s="3" t="str">
        <f t="shared" si="1"/>
        <v/>
      </c>
      <c r="B103" s="4"/>
    </row>
    <row r="104" spans="1:2" x14ac:dyDescent="0.35">
      <c r="A104" s="3" t="str">
        <f t="shared" si="1"/>
        <v/>
      </c>
      <c r="B104" s="4"/>
    </row>
    <row r="105" spans="1:2" x14ac:dyDescent="0.35">
      <c r="A105" s="3" t="str">
        <f t="shared" si="1"/>
        <v/>
      </c>
      <c r="B105" s="4"/>
    </row>
    <row r="106" spans="1:2" x14ac:dyDescent="0.35">
      <c r="A106" s="3" t="str">
        <f t="shared" si="1"/>
        <v/>
      </c>
      <c r="B106" s="4"/>
    </row>
    <row r="107" spans="1:2" x14ac:dyDescent="0.35">
      <c r="A107" s="3" t="str">
        <f t="shared" si="1"/>
        <v/>
      </c>
      <c r="B107" s="4"/>
    </row>
    <row r="108" spans="1:2" x14ac:dyDescent="0.35">
      <c r="A108" s="3" t="str">
        <f t="shared" si="1"/>
        <v/>
      </c>
      <c r="B108" s="4"/>
    </row>
    <row r="109" spans="1:2" x14ac:dyDescent="0.35">
      <c r="A109" s="3" t="str">
        <f t="shared" si="1"/>
        <v/>
      </c>
      <c r="B109" s="4"/>
    </row>
    <row r="110" spans="1:2" x14ac:dyDescent="0.35">
      <c r="A110" s="3" t="str">
        <f t="shared" si="1"/>
        <v/>
      </c>
      <c r="B110" s="4"/>
    </row>
    <row r="111" spans="1:2" x14ac:dyDescent="0.35">
      <c r="A111" s="3" t="str">
        <f t="shared" si="1"/>
        <v/>
      </c>
      <c r="B111" s="4"/>
    </row>
    <row r="112" spans="1:2" x14ac:dyDescent="0.35">
      <c r="A112" s="3" t="str">
        <f t="shared" si="1"/>
        <v/>
      </c>
      <c r="B112" s="4"/>
    </row>
    <row r="113" spans="1:2" x14ac:dyDescent="0.35">
      <c r="A113" s="3" t="str">
        <f t="shared" si="1"/>
        <v/>
      </c>
      <c r="B113" s="4"/>
    </row>
    <row r="114" spans="1:2" x14ac:dyDescent="0.35">
      <c r="A114" s="3" t="str">
        <f t="shared" si="1"/>
        <v/>
      </c>
      <c r="B114" s="4"/>
    </row>
    <row r="115" spans="1:2" x14ac:dyDescent="0.35">
      <c r="A115" s="3" t="str">
        <f t="shared" si="1"/>
        <v/>
      </c>
      <c r="B115" s="4"/>
    </row>
    <row r="116" spans="1:2" x14ac:dyDescent="0.35">
      <c r="A116" s="3" t="str">
        <f t="shared" si="1"/>
        <v/>
      </c>
      <c r="B116" s="4"/>
    </row>
    <row r="117" spans="1:2" x14ac:dyDescent="0.35">
      <c r="A117" s="3" t="str">
        <f t="shared" si="1"/>
        <v/>
      </c>
      <c r="B117" s="4"/>
    </row>
    <row r="118" spans="1:2" x14ac:dyDescent="0.35">
      <c r="A118" s="3" t="str">
        <f t="shared" si="1"/>
        <v/>
      </c>
      <c r="B118" s="4"/>
    </row>
    <row r="119" spans="1:2" x14ac:dyDescent="0.35">
      <c r="A119" s="3" t="str">
        <f t="shared" si="1"/>
        <v/>
      </c>
      <c r="B119" s="4"/>
    </row>
    <row r="120" spans="1:2" x14ac:dyDescent="0.35">
      <c r="A120" s="3" t="str">
        <f t="shared" si="1"/>
        <v/>
      </c>
      <c r="B120" s="4"/>
    </row>
    <row r="121" spans="1:2" x14ac:dyDescent="0.35">
      <c r="A121" s="3" t="str">
        <f t="shared" si="1"/>
        <v/>
      </c>
      <c r="B121" s="4"/>
    </row>
    <row r="122" spans="1:2" x14ac:dyDescent="0.35">
      <c r="A122" s="3" t="str">
        <f t="shared" si="1"/>
        <v/>
      </c>
      <c r="B122" s="4"/>
    </row>
    <row r="123" spans="1:2" x14ac:dyDescent="0.35">
      <c r="A123" s="3" t="str">
        <f t="shared" si="1"/>
        <v/>
      </c>
      <c r="B123" s="4"/>
    </row>
    <row r="124" spans="1:2" x14ac:dyDescent="0.35">
      <c r="A124" s="3" t="str">
        <f t="shared" si="1"/>
        <v/>
      </c>
      <c r="B124" s="4"/>
    </row>
    <row r="125" spans="1:2" x14ac:dyDescent="0.35">
      <c r="A125" s="3" t="str">
        <f t="shared" si="1"/>
        <v/>
      </c>
      <c r="B125" s="4"/>
    </row>
    <row r="126" spans="1:2" x14ac:dyDescent="0.35">
      <c r="A126" s="3" t="str">
        <f t="shared" si="1"/>
        <v/>
      </c>
      <c r="B126" s="4"/>
    </row>
    <row r="127" spans="1:2" x14ac:dyDescent="0.35">
      <c r="A127" s="3" t="str">
        <f t="shared" si="1"/>
        <v/>
      </c>
      <c r="B127" s="4"/>
    </row>
    <row r="128" spans="1:2" x14ac:dyDescent="0.35">
      <c r="A128" s="3" t="str">
        <f t="shared" si="1"/>
        <v/>
      </c>
      <c r="B128" s="4"/>
    </row>
    <row r="129" spans="1:2" x14ac:dyDescent="0.35">
      <c r="A129" s="3" t="str">
        <f t="shared" si="1"/>
        <v/>
      </c>
      <c r="B129" s="4"/>
    </row>
    <row r="130" spans="1:2" x14ac:dyDescent="0.35">
      <c r="A130" s="3" t="str">
        <f t="shared" ref="A130:A193" si="2">IF(J130="","",CONCATENATE(J130," ",I130))</f>
        <v/>
      </c>
      <c r="B130" s="4"/>
    </row>
    <row r="131" spans="1:2" x14ac:dyDescent="0.35">
      <c r="A131" s="3" t="str">
        <f t="shared" si="2"/>
        <v/>
      </c>
      <c r="B131" s="4"/>
    </row>
    <row r="132" spans="1:2" x14ac:dyDescent="0.35">
      <c r="A132" s="3" t="str">
        <f t="shared" si="2"/>
        <v/>
      </c>
      <c r="B132" s="4"/>
    </row>
    <row r="133" spans="1:2" x14ac:dyDescent="0.35">
      <c r="A133" s="3" t="str">
        <f t="shared" si="2"/>
        <v/>
      </c>
      <c r="B133" s="4"/>
    </row>
    <row r="134" spans="1:2" x14ac:dyDescent="0.35">
      <c r="A134" s="3" t="str">
        <f t="shared" si="2"/>
        <v/>
      </c>
      <c r="B134" s="4"/>
    </row>
    <row r="135" spans="1:2" x14ac:dyDescent="0.35">
      <c r="A135" s="3" t="str">
        <f t="shared" si="2"/>
        <v/>
      </c>
      <c r="B135" s="4"/>
    </row>
    <row r="136" spans="1:2" x14ac:dyDescent="0.35">
      <c r="A136" s="3" t="str">
        <f t="shared" si="2"/>
        <v/>
      </c>
      <c r="B136" s="4"/>
    </row>
    <row r="137" spans="1:2" x14ac:dyDescent="0.35">
      <c r="A137" s="3" t="str">
        <f t="shared" si="2"/>
        <v/>
      </c>
      <c r="B137" s="4"/>
    </row>
    <row r="138" spans="1:2" x14ac:dyDescent="0.35">
      <c r="A138" s="3" t="str">
        <f t="shared" si="2"/>
        <v/>
      </c>
      <c r="B138" s="4"/>
    </row>
    <row r="139" spans="1:2" x14ac:dyDescent="0.35">
      <c r="A139" s="3" t="str">
        <f t="shared" si="2"/>
        <v/>
      </c>
      <c r="B139" s="4"/>
    </row>
    <row r="140" spans="1:2" x14ac:dyDescent="0.35">
      <c r="A140" s="3" t="str">
        <f t="shared" si="2"/>
        <v/>
      </c>
      <c r="B140" s="4"/>
    </row>
    <row r="141" spans="1:2" x14ac:dyDescent="0.35">
      <c r="A141" s="3" t="str">
        <f t="shared" si="2"/>
        <v/>
      </c>
      <c r="B141" s="4"/>
    </row>
    <row r="142" spans="1:2" x14ac:dyDescent="0.35">
      <c r="A142" s="3" t="str">
        <f t="shared" si="2"/>
        <v/>
      </c>
      <c r="B142" s="4"/>
    </row>
    <row r="143" spans="1:2" x14ac:dyDescent="0.35">
      <c r="A143" s="3" t="str">
        <f t="shared" si="2"/>
        <v/>
      </c>
      <c r="B143" s="4"/>
    </row>
    <row r="144" spans="1:2" x14ac:dyDescent="0.35">
      <c r="A144" s="3" t="str">
        <f t="shared" si="2"/>
        <v/>
      </c>
      <c r="B144" s="4"/>
    </row>
    <row r="145" spans="1:2" x14ac:dyDescent="0.35">
      <c r="A145" s="3" t="str">
        <f t="shared" si="2"/>
        <v/>
      </c>
      <c r="B145" s="4"/>
    </row>
    <row r="146" spans="1:2" x14ac:dyDescent="0.35">
      <c r="A146" s="3" t="str">
        <f t="shared" si="2"/>
        <v/>
      </c>
      <c r="B146" s="4"/>
    </row>
    <row r="147" spans="1:2" x14ac:dyDescent="0.35">
      <c r="A147" s="3" t="str">
        <f t="shared" si="2"/>
        <v/>
      </c>
      <c r="B147" s="4"/>
    </row>
    <row r="148" spans="1:2" x14ac:dyDescent="0.35">
      <c r="A148" s="3" t="str">
        <f t="shared" si="2"/>
        <v/>
      </c>
      <c r="B148" s="4"/>
    </row>
    <row r="149" spans="1:2" x14ac:dyDescent="0.35">
      <c r="A149" s="3" t="str">
        <f t="shared" si="2"/>
        <v/>
      </c>
      <c r="B149" s="4"/>
    </row>
    <row r="150" spans="1:2" x14ac:dyDescent="0.35">
      <c r="A150" s="3" t="str">
        <f t="shared" si="2"/>
        <v/>
      </c>
      <c r="B150" s="4"/>
    </row>
    <row r="151" spans="1:2" x14ac:dyDescent="0.35">
      <c r="A151" s="3" t="str">
        <f t="shared" si="2"/>
        <v/>
      </c>
      <c r="B151" s="4"/>
    </row>
    <row r="152" spans="1:2" x14ac:dyDescent="0.35">
      <c r="A152" s="3" t="str">
        <f t="shared" si="2"/>
        <v/>
      </c>
      <c r="B152" s="4"/>
    </row>
    <row r="153" spans="1:2" x14ac:dyDescent="0.35">
      <c r="A153" s="3" t="str">
        <f t="shared" si="2"/>
        <v/>
      </c>
      <c r="B153" s="4"/>
    </row>
    <row r="154" spans="1:2" x14ac:dyDescent="0.35">
      <c r="A154" s="3" t="str">
        <f t="shared" si="2"/>
        <v/>
      </c>
      <c r="B154" s="4"/>
    </row>
    <row r="155" spans="1:2" x14ac:dyDescent="0.35">
      <c r="A155" s="3" t="str">
        <f t="shared" si="2"/>
        <v/>
      </c>
      <c r="B155" s="4"/>
    </row>
    <row r="156" spans="1:2" x14ac:dyDescent="0.35">
      <c r="A156" s="3" t="str">
        <f t="shared" si="2"/>
        <v/>
      </c>
      <c r="B156" s="4"/>
    </row>
    <row r="157" spans="1:2" x14ac:dyDescent="0.35">
      <c r="A157" s="3" t="str">
        <f t="shared" si="2"/>
        <v/>
      </c>
      <c r="B157" s="4"/>
    </row>
    <row r="158" spans="1:2" x14ac:dyDescent="0.35">
      <c r="A158" s="3" t="str">
        <f t="shared" si="2"/>
        <v/>
      </c>
      <c r="B158" s="4"/>
    </row>
    <row r="159" spans="1:2" x14ac:dyDescent="0.35">
      <c r="A159" s="3" t="str">
        <f t="shared" si="2"/>
        <v/>
      </c>
      <c r="B159" s="4"/>
    </row>
    <row r="160" spans="1:2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2" x14ac:dyDescent="0.35">
      <c r="A225" s="3" t="str">
        <f t="shared" si="3"/>
        <v/>
      </c>
      <c r="B225" s="4"/>
    </row>
    <row r="226" spans="1:2" x14ac:dyDescent="0.35">
      <c r="A226" s="3" t="str">
        <f t="shared" si="3"/>
        <v/>
      </c>
      <c r="B226" s="4"/>
    </row>
    <row r="227" spans="1:2" x14ac:dyDescent="0.35">
      <c r="A227" s="3" t="str">
        <f t="shared" si="3"/>
        <v/>
      </c>
      <c r="B227" s="4"/>
    </row>
    <row r="228" spans="1:2" x14ac:dyDescent="0.35">
      <c r="A228" s="3" t="str">
        <f t="shared" si="3"/>
        <v/>
      </c>
      <c r="B228" s="4"/>
    </row>
    <row r="229" spans="1:2" x14ac:dyDescent="0.35">
      <c r="A229" s="3" t="str">
        <f t="shared" si="3"/>
        <v/>
      </c>
      <c r="B229" s="4"/>
    </row>
    <row r="230" spans="1:2" x14ac:dyDescent="0.35">
      <c r="A230" s="3" t="str">
        <f t="shared" si="3"/>
        <v/>
      </c>
      <c r="B230" s="4"/>
    </row>
    <row r="231" spans="1:2" x14ac:dyDescent="0.35">
      <c r="A231" s="3" t="str">
        <f t="shared" si="3"/>
        <v/>
      </c>
      <c r="B231" s="4"/>
    </row>
    <row r="232" spans="1:2" x14ac:dyDescent="0.35">
      <c r="A232" s="3" t="str">
        <f t="shared" si="3"/>
        <v/>
      </c>
      <c r="B232" s="4"/>
    </row>
    <row r="233" spans="1:2" x14ac:dyDescent="0.35">
      <c r="A233" s="3" t="str">
        <f t="shared" si="3"/>
        <v/>
      </c>
      <c r="B233" s="4"/>
    </row>
    <row r="234" spans="1:2" x14ac:dyDescent="0.35">
      <c r="A234" s="3" t="str">
        <f t="shared" si="3"/>
        <v/>
      </c>
      <c r="B234" s="4"/>
    </row>
    <row r="235" spans="1:2" x14ac:dyDescent="0.35">
      <c r="A235" s="3" t="str">
        <f t="shared" si="3"/>
        <v/>
      </c>
      <c r="B235" s="4"/>
    </row>
    <row r="236" spans="1:2" x14ac:dyDescent="0.35">
      <c r="A236" s="3" t="str">
        <f t="shared" si="3"/>
        <v/>
      </c>
      <c r="B236" s="4"/>
    </row>
    <row r="237" spans="1:2" x14ac:dyDescent="0.35">
      <c r="A237" s="3" t="str">
        <f t="shared" si="3"/>
        <v/>
      </c>
      <c r="B237" s="4"/>
    </row>
    <row r="238" spans="1:2" x14ac:dyDescent="0.35">
      <c r="A238" s="3" t="str">
        <f t="shared" si="3"/>
        <v/>
      </c>
      <c r="B238" s="4"/>
    </row>
    <row r="239" spans="1:2" x14ac:dyDescent="0.35">
      <c r="A239" s="3" t="str">
        <f t="shared" si="3"/>
        <v/>
      </c>
      <c r="B239" s="4"/>
    </row>
    <row r="240" spans="1:2" x14ac:dyDescent="0.35">
      <c r="A240" s="3" t="str">
        <f t="shared" si="3"/>
        <v/>
      </c>
      <c r="B240" s="4"/>
    </row>
    <row r="241" spans="1:2" x14ac:dyDescent="0.35">
      <c r="A241" s="3" t="str">
        <f t="shared" si="3"/>
        <v/>
      </c>
      <c r="B241" s="4"/>
    </row>
    <row r="242" spans="1:2" x14ac:dyDescent="0.35">
      <c r="A242" s="3" t="str">
        <f t="shared" si="3"/>
        <v/>
      </c>
      <c r="B242" s="4"/>
    </row>
    <row r="243" spans="1:2" x14ac:dyDescent="0.35">
      <c r="A243" s="3" t="str">
        <f t="shared" si="3"/>
        <v/>
      </c>
      <c r="B243" s="4"/>
    </row>
    <row r="244" spans="1:2" x14ac:dyDescent="0.35">
      <c r="A244" s="3" t="str">
        <f t="shared" si="3"/>
        <v/>
      </c>
      <c r="B244" s="4"/>
    </row>
    <row r="245" spans="1:2" x14ac:dyDescent="0.35">
      <c r="A245" s="3" t="str">
        <f t="shared" si="3"/>
        <v/>
      </c>
      <c r="B245" s="4"/>
    </row>
    <row r="246" spans="1:2" x14ac:dyDescent="0.35">
      <c r="A246" s="3" t="str">
        <f t="shared" si="3"/>
        <v/>
      </c>
      <c r="B246" s="4"/>
    </row>
    <row r="247" spans="1:2" x14ac:dyDescent="0.35">
      <c r="A247" s="3" t="str">
        <f t="shared" si="3"/>
        <v/>
      </c>
      <c r="B247" s="4"/>
    </row>
    <row r="248" spans="1:2" x14ac:dyDescent="0.35">
      <c r="A248" s="3" t="str">
        <f t="shared" si="3"/>
        <v/>
      </c>
      <c r="B248" s="4"/>
    </row>
    <row r="249" spans="1:2" x14ac:dyDescent="0.35">
      <c r="A249" s="3" t="str">
        <f t="shared" si="3"/>
        <v/>
      </c>
      <c r="B249" s="4"/>
    </row>
    <row r="250" spans="1:2" x14ac:dyDescent="0.35">
      <c r="A250" s="3" t="str">
        <f t="shared" si="3"/>
        <v/>
      </c>
      <c r="B250" s="4"/>
    </row>
    <row r="251" spans="1:2" x14ac:dyDescent="0.35">
      <c r="A251" s="3" t="str">
        <f t="shared" si="3"/>
        <v/>
      </c>
      <c r="B251" s="4"/>
    </row>
    <row r="252" spans="1:2" x14ac:dyDescent="0.35">
      <c r="A252" s="3" t="str">
        <f t="shared" si="3"/>
        <v/>
      </c>
      <c r="B252" s="4"/>
    </row>
    <row r="253" spans="1:2" x14ac:dyDescent="0.35">
      <c r="A253" s="3" t="str">
        <f t="shared" si="3"/>
        <v/>
      </c>
      <c r="B253" s="4"/>
    </row>
    <row r="254" spans="1:2" x14ac:dyDescent="0.35">
      <c r="A254" s="3" t="str">
        <f t="shared" si="3"/>
        <v/>
      </c>
      <c r="B254" s="4"/>
    </row>
    <row r="255" spans="1:2" x14ac:dyDescent="0.35">
      <c r="A255" s="3" t="str">
        <f t="shared" si="3"/>
        <v/>
      </c>
      <c r="B255" s="4"/>
    </row>
    <row r="256" spans="1:2" x14ac:dyDescent="0.35">
      <c r="A256" s="3" t="str">
        <f t="shared" si="3"/>
        <v/>
      </c>
      <c r="B256" s="4"/>
    </row>
    <row r="257" spans="1:2" x14ac:dyDescent="0.35">
      <c r="A257" s="3" t="str">
        <f t="shared" si="3"/>
        <v/>
      </c>
      <c r="B257" s="4"/>
    </row>
    <row r="258" spans="1:2" x14ac:dyDescent="0.35">
      <c r="A258" s="3" t="str">
        <f t="shared" ref="A258:A321" si="4">IF(J258="","",CONCATENATE(J258," ",I258))</f>
        <v/>
      </c>
      <c r="B258" s="4"/>
    </row>
    <row r="259" spans="1:2" x14ac:dyDescent="0.35">
      <c r="A259" s="3" t="str">
        <f t="shared" si="4"/>
        <v/>
      </c>
      <c r="B259" s="4"/>
    </row>
    <row r="260" spans="1:2" x14ac:dyDescent="0.35">
      <c r="A260" s="3" t="str">
        <f t="shared" si="4"/>
        <v/>
      </c>
      <c r="B260" s="4"/>
    </row>
    <row r="261" spans="1:2" x14ac:dyDescent="0.35">
      <c r="A261" s="3" t="str">
        <f t="shared" si="4"/>
        <v/>
      </c>
      <c r="B261" s="4"/>
    </row>
    <row r="262" spans="1:2" x14ac:dyDescent="0.35">
      <c r="A262" s="3" t="str">
        <f t="shared" si="4"/>
        <v/>
      </c>
      <c r="B262" s="4"/>
    </row>
    <row r="263" spans="1:2" x14ac:dyDescent="0.35">
      <c r="A263" s="3" t="str">
        <f t="shared" si="4"/>
        <v/>
      </c>
      <c r="B263" s="4"/>
    </row>
    <row r="264" spans="1:2" x14ac:dyDescent="0.35">
      <c r="A264" s="3" t="str">
        <f t="shared" si="4"/>
        <v/>
      </c>
      <c r="B264" s="4"/>
    </row>
    <row r="265" spans="1:2" x14ac:dyDescent="0.35">
      <c r="A265" s="3" t="str">
        <f t="shared" si="4"/>
        <v/>
      </c>
      <c r="B265" s="4"/>
    </row>
    <row r="266" spans="1:2" x14ac:dyDescent="0.35">
      <c r="A266" s="3" t="str">
        <f t="shared" si="4"/>
        <v/>
      </c>
      <c r="B266" s="4"/>
    </row>
    <row r="267" spans="1:2" x14ac:dyDescent="0.35">
      <c r="A267" s="3" t="str">
        <f t="shared" si="4"/>
        <v/>
      </c>
      <c r="B267" s="4"/>
    </row>
    <row r="268" spans="1:2" x14ac:dyDescent="0.35">
      <c r="A268" s="3" t="str">
        <f t="shared" si="4"/>
        <v/>
      </c>
      <c r="B268" s="4"/>
    </row>
    <row r="269" spans="1:2" x14ac:dyDescent="0.35">
      <c r="A269" s="3" t="str">
        <f t="shared" si="4"/>
        <v/>
      </c>
      <c r="B269" s="4"/>
    </row>
    <row r="270" spans="1:2" x14ac:dyDescent="0.35">
      <c r="A270" s="3" t="str">
        <f t="shared" si="4"/>
        <v/>
      </c>
      <c r="B270" s="4"/>
    </row>
    <row r="271" spans="1:2" x14ac:dyDescent="0.35">
      <c r="A271" s="3" t="str">
        <f t="shared" si="4"/>
        <v/>
      </c>
      <c r="B271" s="4"/>
    </row>
    <row r="272" spans="1:2" x14ac:dyDescent="0.35">
      <c r="A272" s="3" t="str">
        <f t="shared" si="4"/>
        <v/>
      </c>
      <c r="B272" s="4"/>
    </row>
    <row r="273" spans="1:2" x14ac:dyDescent="0.35">
      <c r="A273" s="3" t="str">
        <f t="shared" si="4"/>
        <v/>
      </c>
      <c r="B273" s="4"/>
    </row>
    <row r="274" spans="1:2" x14ac:dyDescent="0.35">
      <c r="A274" s="3" t="str">
        <f t="shared" si="4"/>
        <v/>
      </c>
      <c r="B274" s="4"/>
    </row>
    <row r="275" spans="1:2" x14ac:dyDescent="0.35">
      <c r="A275" s="3" t="str">
        <f t="shared" si="4"/>
        <v/>
      </c>
      <c r="B275" s="4"/>
    </row>
    <row r="276" spans="1:2" x14ac:dyDescent="0.35">
      <c r="A276" s="3" t="str">
        <f t="shared" si="4"/>
        <v/>
      </c>
      <c r="B276" s="4"/>
    </row>
    <row r="277" spans="1:2" x14ac:dyDescent="0.35">
      <c r="A277" s="3" t="str">
        <f t="shared" si="4"/>
        <v/>
      </c>
      <c r="B277" s="4"/>
    </row>
    <row r="278" spans="1:2" x14ac:dyDescent="0.35">
      <c r="A278" s="3" t="str">
        <f t="shared" si="4"/>
        <v/>
      </c>
      <c r="B278" s="4"/>
    </row>
    <row r="279" spans="1:2" x14ac:dyDescent="0.35">
      <c r="A279" s="3" t="str">
        <f t="shared" si="4"/>
        <v/>
      </c>
      <c r="B279" s="4"/>
    </row>
    <row r="280" spans="1:2" x14ac:dyDescent="0.35">
      <c r="A280" s="3" t="str">
        <f t="shared" si="4"/>
        <v/>
      </c>
      <c r="B280" s="4"/>
    </row>
    <row r="281" spans="1:2" x14ac:dyDescent="0.35">
      <c r="A281" s="3" t="str">
        <f t="shared" si="4"/>
        <v/>
      </c>
      <c r="B281" s="4"/>
    </row>
    <row r="282" spans="1:2" x14ac:dyDescent="0.35">
      <c r="A282" s="3" t="str">
        <f t="shared" si="4"/>
        <v/>
      </c>
      <c r="B282" s="4"/>
    </row>
    <row r="283" spans="1:2" x14ac:dyDescent="0.35">
      <c r="A283" s="3" t="str">
        <f t="shared" si="4"/>
        <v/>
      </c>
      <c r="B283" s="4"/>
    </row>
    <row r="284" spans="1:2" x14ac:dyDescent="0.35">
      <c r="A284" s="3" t="str">
        <f t="shared" si="4"/>
        <v/>
      </c>
      <c r="B284" s="4"/>
    </row>
    <row r="285" spans="1:2" x14ac:dyDescent="0.35">
      <c r="A285" s="3" t="str">
        <f t="shared" si="4"/>
        <v/>
      </c>
      <c r="B285" s="4"/>
    </row>
    <row r="286" spans="1:2" x14ac:dyDescent="0.35">
      <c r="A286" s="3" t="str">
        <f t="shared" si="4"/>
        <v/>
      </c>
      <c r="B286" s="4"/>
    </row>
    <row r="287" spans="1:2" x14ac:dyDescent="0.35">
      <c r="A287" s="3" t="str">
        <f t="shared" si="4"/>
        <v/>
      </c>
      <c r="B287" s="4"/>
    </row>
    <row r="288" spans="1:2" x14ac:dyDescent="0.35">
      <c r="A288" s="3" t="str">
        <f t="shared" si="4"/>
        <v/>
      </c>
      <c r="B288" s="4"/>
    </row>
    <row r="289" spans="1:2" x14ac:dyDescent="0.35">
      <c r="A289" s="3" t="str">
        <f t="shared" si="4"/>
        <v/>
      </c>
      <c r="B289" s="4"/>
    </row>
    <row r="290" spans="1:2" x14ac:dyDescent="0.35">
      <c r="A290" s="3" t="str">
        <f t="shared" si="4"/>
        <v/>
      </c>
      <c r="B290" s="4"/>
    </row>
    <row r="291" spans="1:2" x14ac:dyDescent="0.35">
      <c r="A291" s="3" t="str">
        <f t="shared" si="4"/>
        <v/>
      </c>
      <c r="B291" s="4"/>
    </row>
    <row r="292" spans="1:2" x14ac:dyDescent="0.35">
      <c r="A292" s="3" t="str">
        <f t="shared" si="4"/>
        <v/>
      </c>
      <c r="B292" s="4"/>
    </row>
    <row r="293" spans="1:2" x14ac:dyDescent="0.35">
      <c r="A293" s="3" t="str">
        <f t="shared" si="4"/>
        <v/>
      </c>
      <c r="B293" s="4"/>
    </row>
    <row r="294" spans="1:2" x14ac:dyDescent="0.35">
      <c r="A294" s="3" t="str">
        <f t="shared" si="4"/>
        <v/>
      </c>
      <c r="B294" s="4"/>
    </row>
    <row r="295" spans="1:2" x14ac:dyDescent="0.35">
      <c r="A295" s="3" t="str">
        <f t="shared" si="4"/>
        <v/>
      </c>
      <c r="B295" s="4"/>
    </row>
    <row r="296" spans="1:2" x14ac:dyDescent="0.35">
      <c r="A296" s="3" t="str">
        <f t="shared" si="4"/>
        <v/>
      </c>
      <c r="B296" s="4"/>
    </row>
    <row r="297" spans="1:2" x14ac:dyDescent="0.35">
      <c r="A297" s="3" t="str">
        <f t="shared" si="4"/>
        <v/>
      </c>
      <c r="B297" s="4"/>
    </row>
    <row r="298" spans="1:2" x14ac:dyDescent="0.35">
      <c r="A298" s="3" t="str">
        <f t="shared" si="4"/>
        <v/>
      </c>
      <c r="B298" s="4"/>
    </row>
    <row r="299" spans="1:2" x14ac:dyDescent="0.35">
      <c r="A299" s="3" t="str">
        <f t="shared" si="4"/>
        <v/>
      </c>
      <c r="B299" s="4"/>
    </row>
    <row r="300" spans="1:2" x14ac:dyDescent="0.35">
      <c r="A300" s="3" t="str">
        <f t="shared" si="4"/>
        <v/>
      </c>
      <c r="B300" s="4"/>
    </row>
    <row r="301" spans="1:2" x14ac:dyDescent="0.35">
      <c r="A301" s="3" t="str">
        <f t="shared" si="4"/>
        <v/>
      </c>
      <c r="B301" s="4"/>
    </row>
    <row r="302" spans="1:2" x14ac:dyDescent="0.35">
      <c r="A302" s="3" t="str">
        <f t="shared" si="4"/>
        <v/>
      </c>
      <c r="B302" s="4"/>
    </row>
    <row r="303" spans="1:2" x14ac:dyDescent="0.35">
      <c r="A303" s="3" t="str">
        <f t="shared" si="4"/>
        <v/>
      </c>
      <c r="B303" s="4"/>
    </row>
    <row r="304" spans="1:2" x14ac:dyDescent="0.35">
      <c r="A304" s="3" t="str">
        <f t="shared" si="4"/>
        <v/>
      </c>
      <c r="B304" s="4"/>
    </row>
    <row r="305" spans="1:2" x14ac:dyDescent="0.35">
      <c r="A305" s="3" t="str">
        <f t="shared" si="4"/>
        <v/>
      </c>
      <c r="B305" s="4"/>
    </row>
    <row r="306" spans="1:2" x14ac:dyDescent="0.35">
      <c r="A306" s="3" t="str">
        <f t="shared" si="4"/>
        <v/>
      </c>
      <c r="B306" s="4"/>
    </row>
    <row r="307" spans="1:2" x14ac:dyDescent="0.35">
      <c r="A307" s="3" t="str">
        <f t="shared" si="4"/>
        <v/>
      </c>
      <c r="B307" s="4"/>
    </row>
    <row r="308" spans="1:2" x14ac:dyDescent="0.35">
      <c r="A308" s="3" t="str">
        <f t="shared" si="4"/>
        <v/>
      </c>
      <c r="B308" s="4"/>
    </row>
    <row r="309" spans="1:2" x14ac:dyDescent="0.35">
      <c r="A309" s="3" t="str">
        <f t="shared" si="4"/>
        <v/>
      </c>
      <c r="B309" s="4"/>
    </row>
    <row r="310" spans="1:2" x14ac:dyDescent="0.35">
      <c r="A310" s="3" t="str">
        <f t="shared" si="4"/>
        <v/>
      </c>
      <c r="B310" s="4"/>
    </row>
    <row r="311" spans="1:2" x14ac:dyDescent="0.35">
      <c r="A311" s="3" t="str">
        <f t="shared" si="4"/>
        <v/>
      </c>
      <c r="B311" s="4"/>
    </row>
    <row r="312" spans="1:2" x14ac:dyDescent="0.35">
      <c r="A312" s="3" t="str">
        <f t="shared" si="4"/>
        <v/>
      </c>
      <c r="B312" s="4"/>
    </row>
    <row r="313" spans="1:2" x14ac:dyDescent="0.35">
      <c r="A313" s="3" t="str">
        <f t="shared" si="4"/>
        <v/>
      </c>
      <c r="B313" s="4"/>
    </row>
    <row r="314" spans="1:2" x14ac:dyDescent="0.35">
      <c r="A314" s="3" t="str">
        <f t="shared" si="4"/>
        <v/>
      </c>
      <c r="B314" s="4"/>
    </row>
    <row r="315" spans="1:2" x14ac:dyDescent="0.35">
      <c r="A315" s="3" t="str">
        <f t="shared" si="4"/>
        <v/>
      </c>
      <c r="B315" s="4"/>
    </row>
    <row r="316" spans="1:2" x14ac:dyDescent="0.35">
      <c r="A316" s="3" t="str">
        <f t="shared" si="4"/>
        <v/>
      </c>
      <c r="B316" s="4"/>
    </row>
    <row r="317" spans="1:2" x14ac:dyDescent="0.35">
      <c r="A317" s="3" t="str">
        <f t="shared" si="4"/>
        <v/>
      </c>
      <c r="B317" s="4"/>
    </row>
    <row r="318" spans="1:2" x14ac:dyDescent="0.35">
      <c r="A318" s="3" t="str">
        <f t="shared" si="4"/>
        <v/>
      </c>
      <c r="B318" s="4"/>
    </row>
    <row r="319" spans="1:2" x14ac:dyDescent="0.35">
      <c r="A319" s="3" t="str">
        <f t="shared" si="4"/>
        <v/>
      </c>
      <c r="B319" s="4"/>
    </row>
    <row r="320" spans="1:2" x14ac:dyDescent="0.35">
      <c r="A320" s="3" t="str">
        <f t="shared" si="4"/>
        <v/>
      </c>
      <c r="B320" s="4"/>
    </row>
    <row r="321" spans="1:2" x14ac:dyDescent="0.35">
      <c r="A321" s="3" t="str">
        <f t="shared" si="4"/>
        <v/>
      </c>
      <c r="B321" s="4"/>
    </row>
    <row r="322" spans="1:2" x14ac:dyDescent="0.35">
      <c r="A322" s="3" t="str">
        <f t="shared" ref="A322:A385" si="5">IF(J322="","",CONCATENATE(J322," ",I322))</f>
        <v/>
      </c>
      <c r="B322" s="4"/>
    </row>
    <row r="323" spans="1:2" x14ac:dyDescent="0.35">
      <c r="A323" s="3" t="str">
        <f t="shared" si="5"/>
        <v/>
      </c>
      <c r="B323" s="4"/>
    </row>
    <row r="324" spans="1:2" x14ac:dyDescent="0.35">
      <c r="A324" s="3" t="str">
        <f t="shared" si="5"/>
        <v/>
      </c>
      <c r="B324" s="4"/>
    </row>
    <row r="325" spans="1:2" x14ac:dyDescent="0.35">
      <c r="A325" s="3" t="str">
        <f t="shared" si="5"/>
        <v/>
      </c>
      <c r="B325" s="4"/>
    </row>
    <row r="326" spans="1:2" x14ac:dyDescent="0.35">
      <c r="A326" s="3" t="str">
        <f t="shared" si="5"/>
        <v/>
      </c>
      <c r="B326" s="4"/>
    </row>
    <row r="327" spans="1:2" x14ac:dyDescent="0.35">
      <c r="A327" s="3" t="str">
        <f t="shared" si="5"/>
        <v/>
      </c>
      <c r="B327" s="4"/>
    </row>
    <row r="328" spans="1:2" x14ac:dyDescent="0.35">
      <c r="A328" s="3" t="str">
        <f t="shared" si="5"/>
        <v/>
      </c>
      <c r="B328" s="4"/>
    </row>
    <row r="329" spans="1:2" x14ac:dyDescent="0.35">
      <c r="A329" s="3" t="str">
        <f t="shared" si="5"/>
        <v/>
      </c>
      <c r="B329" s="4"/>
    </row>
    <row r="330" spans="1:2" x14ac:dyDescent="0.35">
      <c r="A330" s="3" t="str">
        <f t="shared" si="5"/>
        <v/>
      </c>
      <c r="B330" s="4"/>
    </row>
    <row r="331" spans="1:2" x14ac:dyDescent="0.35">
      <c r="A331" s="3" t="str">
        <f t="shared" si="5"/>
        <v/>
      </c>
      <c r="B331" s="4"/>
    </row>
    <row r="332" spans="1:2" x14ac:dyDescent="0.35">
      <c r="A332" s="3" t="str">
        <f t="shared" si="5"/>
        <v/>
      </c>
      <c r="B332" s="4"/>
    </row>
    <row r="333" spans="1:2" x14ac:dyDescent="0.35">
      <c r="A333" s="3" t="str">
        <f t="shared" si="5"/>
        <v/>
      </c>
      <c r="B333" s="4"/>
    </row>
    <row r="334" spans="1:2" x14ac:dyDescent="0.35">
      <c r="A334" s="3" t="str">
        <f t="shared" si="5"/>
        <v/>
      </c>
      <c r="B334" s="4"/>
    </row>
    <row r="335" spans="1:2" x14ac:dyDescent="0.35">
      <c r="A335" s="3" t="str">
        <f t="shared" si="5"/>
        <v/>
      </c>
      <c r="B335" s="4"/>
    </row>
    <row r="336" spans="1:2" x14ac:dyDescent="0.35">
      <c r="A336" s="3" t="str">
        <f t="shared" si="5"/>
        <v/>
      </c>
      <c r="B336" s="4"/>
    </row>
    <row r="337" spans="1:2" x14ac:dyDescent="0.35">
      <c r="A337" s="3" t="str">
        <f t="shared" si="5"/>
        <v/>
      </c>
      <c r="B337" s="4"/>
    </row>
    <row r="338" spans="1:2" x14ac:dyDescent="0.35">
      <c r="A338" s="3" t="str">
        <f t="shared" si="5"/>
        <v/>
      </c>
      <c r="B338" s="4"/>
    </row>
    <row r="339" spans="1:2" x14ac:dyDescent="0.35">
      <c r="A339" s="3" t="str">
        <f t="shared" si="5"/>
        <v/>
      </c>
      <c r="B339" s="4"/>
    </row>
    <row r="340" spans="1:2" x14ac:dyDescent="0.35">
      <c r="A340" s="3" t="str">
        <f t="shared" si="5"/>
        <v/>
      </c>
      <c r="B340" s="4"/>
    </row>
    <row r="341" spans="1:2" x14ac:dyDescent="0.35">
      <c r="A341" s="3" t="str">
        <f t="shared" si="5"/>
        <v/>
      </c>
      <c r="B341" s="4"/>
    </row>
    <row r="342" spans="1:2" x14ac:dyDescent="0.35">
      <c r="A342" s="3" t="str">
        <f t="shared" si="5"/>
        <v/>
      </c>
      <c r="B342" s="4"/>
    </row>
    <row r="343" spans="1:2" x14ac:dyDescent="0.35">
      <c r="A343" s="3" t="str">
        <f t="shared" si="5"/>
        <v/>
      </c>
      <c r="B343" s="4"/>
    </row>
    <row r="344" spans="1:2" x14ac:dyDescent="0.35">
      <c r="A344" s="3" t="str">
        <f t="shared" si="5"/>
        <v/>
      </c>
      <c r="B344" s="4"/>
    </row>
    <row r="345" spans="1:2" x14ac:dyDescent="0.35">
      <c r="A345" s="3" t="str">
        <f t="shared" si="5"/>
        <v/>
      </c>
      <c r="B345" s="4"/>
    </row>
    <row r="346" spans="1:2" x14ac:dyDescent="0.35">
      <c r="A346" s="3" t="str">
        <f t="shared" si="5"/>
        <v/>
      </c>
      <c r="B346" s="4"/>
    </row>
    <row r="347" spans="1:2" x14ac:dyDescent="0.35">
      <c r="A347" s="3" t="str">
        <f t="shared" si="5"/>
        <v/>
      </c>
      <c r="B347" s="4"/>
    </row>
    <row r="348" spans="1:2" x14ac:dyDescent="0.35">
      <c r="A348" s="3" t="str">
        <f t="shared" si="5"/>
        <v/>
      </c>
      <c r="B348" s="4"/>
    </row>
    <row r="349" spans="1:2" x14ac:dyDescent="0.35">
      <c r="A349" s="3" t="str">
        <f t="shared" si="5"/>
        <v/>
      </c>
      <c r="B349" s="4"/>
    </row>
    <row r="350" spans="1:2" x14ac:dyDescent="0.35">
      <c r="A350" s="3" t="str">
        <f t="shared" si="5"/>
        <v/>
      </c>
      <c r="B350" s="4"/>
    </row>
    <row r="351" spans="1:2" x14ac:dyDescent="0.35">
      <c r="A351" s="3" t="str">
        <f t="shared" si="5"/>
        <v/>
      </c>
      <c r="B351" s="4"/>
    </row>
    <row r="352" spans="1:2" x14ac:dyDescent="0.35">
      <c r="A352" s="3" t="str">
        <f t="shared" si="5"/>
        <v/>
      </c>
      <c r="B352" s="4"/>
    </row>
    <row r="353" spans="1:2" x14ac:dyDescent="0.35">
      <c r="A353" s="3" t="str">
        <f t="shared" si="5"/>
        <v/>
      </c>
      <c r="B353" s="4"/>
    </row>
    <row r="354" spans="1:2" x14ac:dyDescent="0.35">
      <c r="A354" s="3" t="str">
        <f t="shared" si="5"/>
        <v/>
      </c>
      <c r="B354" s="4"/>
    </row>
    <row r="355" spans="1:2" x14ac:dyDescent="0.35">
      <c r="A355" s="3" t="str">
        <f t="shared" si="5"/>
        <v/>
      </c>
      <c r="B355" s="4"/>
    </row>
    <row r="356" spans="1:2" x14ac:dyDescent="0.35">
      <c r="A356" s="3" t="str">
        <f t="shared" si="5"/>
        <v/>
      </c>
      <c r="B356" s="4"/>
    </row>
    <row r="357" spans="1:2" x14ac:dyDescent="0.35">
      <c r="A357" s="3" t="str">
        <f t="shared" si="5"/>
        <v/>
      </c>
      <c r="B357" s="4"/>
    </row>
    <row r="358" spans="1:2" x14ac:dyDescent="0.35">
      <c r="A358" s="3" t="str">
        <f t="shared" si="5"/>
        <v/>
      </c>
      <c r="B358" s="4"/>
    </row>
    <row r="359" spans="1:2" x14ac:dyDescent="0.35">
      <c r="A359" s="3" t="str">
        <f t="shared" si="5"/>
        <v/>
      </c>
      <c r="B359" s="4"/>
    </row>
    <row r="360" spans="1:2" x14ac:dyDescent="0.35">
      <c r="A360" s="3" t="str">
        <f t="shared" si="5"/>
        <v/>
      </c>
      <c r="B360" s="4"/>
    </row>
    <row r="361" spans="1:2" x14ac:dyDescent="0.35">
      <c r="A361" s="3" t="str">
        <f t="shared" si="5"/>
        <v/>
      </c>
      <c r="B361" s="4"/>
    </row>
    <row r="362" spans="1:2" x14ac:dyDescent="0.35">
      <c r="A362" s="3" t="str">
        <f t="shared" si="5"/>
        <v/>
      </c>
      <c r="B362" s="4"/>
    </row>
    <row r="363" spans="1:2" x14ac:dyDescent="0.35">
      <c r="A363" s="3" t="str">
        <f t="shared" si="5"/>
        <v/>
      </c>
      <c r="B363" s="4"/>
    </row>
    <row r="364" spans="1:2" x14ac:dyDescent="0.35">
      <c r="A364" s="3" t="str">
        <f t="shared" si="5"/>
        <v/>
      </c>
      <c r="B364" s="4"/>
    </row>
    <row r="365" spans="1:2" x14ac:dyDescent="0.35">
      <c r="A365" s="3" t="str">
        <f t="shared" si="5"/>
        <v/>
      </c>
      <c r="B365" s="4"/>
    </row>
    <row r="366" spans="1:2" x14ac:dyDescent="0.35">
      <c r="A366" s="3" t="str">
        <f t="shared" si="5"/>
        <v/>
      </c>
      <c r="B366" s="4"/>
    </row>
    <row r="367" spans="1:2" x14ac:dyDescent="0.35">
      <c r="A367" s="3" t="str">
        <f t="shared" si="5"/>
        <v/>
      </c>
      <c r="B367" s="4"/>
    </row>
    <row r="368" spans="1:2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/>
      </c>
      <c r="Q2" t="str">
        <f ca="1">IFERROR(OFFSET(Picks!I$1,MATCH($O2,Picks!$F:$F,0)-1,0),"")</f>
        <v/>
      </c>
      <c r="R2" t="str">
        <f ca="1">IFERROR(OFFSET(Picks!J$1,MATCH($O2,Picks!$F:$F,0)-1,0),"")</f>
        <v/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t="str" cm="1">
        <f t="array" aca="1" ref="A3" ca="1">IF(100*SUMPRODUCT((Win!F:F&lt;&gt;"") * IFERROR(--Win!E:E, 0))=0,"",100*SUMPRODUCT((Win!F:F&lt;&gt;"") * IFERROR(--Win!E:E, 0)))</f>
        <v/>
      </c>
      <c r="B3" s="11" t="str">
        <f ca="1">IF(AND(A3="",SUM(Win!G:G)=0),"",SUM(Win!G:G))</f>
        <v/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 t="str">
        <f ca="1">IF(T3Picks!B2="","",2*(3-COUNTBLANK(T3Picks!A2:A4)))</f>
        <v/>
      </c>
      <c r="H3" s="11" t="str">
        <f ca="1">IF(T3Picks!B2="","",SUM(T3Picks!G2:G4))</f>
        <v/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/>
      </c>
      <c r="Q3" t="str">
        <f ca="1">IFERROR(OFFSET(Picks!I$1,MATCH($O3,Picks!$F:$F,0)-1,0),"")</f>
        <v/>
      </c>
      <c r="R3" t="str">
        <f ca="1">IFERROR(OFFSET(Picks!J$1,MATCH($O3,Picks!$F:$F,0)-1,0),"")</f>
        <v/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/>
      </c>
      <c r="Q4" t="str">
        <f ca="1">IFERROR(OFFSET(Picks!I$1,MATCH($O4,Picks!$F:$F,0)-1,0),"")</f>
        <v/>
      </c>
      <c r="R4" t="str">
        <f ca="1">IFERROR(OFFSET(Picks!J$1,MATCH($O4,Picks!$F:$F,0)-1,0),"")</f>
        <v/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 t="e">
        <f ca="1">Q2*3</f>
        <v>#VALUE!</v>
      </c>
      <c r="C28" s="6">
        <f ca="1">SUM(Q2:Q3)*1.5</f>
        <v>0</v>
      </c>
      <c r="D28" s="6">
        <f ca="1">SUM(Q2:Q4)</f>
        <v>0</v>
      </c>
      <c r="E28" s="6">
        <f ca="1">SUM(Q2:Q5)*3/4</f>
        <v>0</v>
      </c>
      <c r="F28" s="6">
        <f ca="1">SUM(Q2:Q6)*3/5</f>
        <v>0</v>
      </c>
      <c r="G28" s="6">
        <f ca="1">SUM(Q2:Q7)*3/6</f>
        <v>0</v>
      </c>
      <c r="H28" s="6">
        <f ca="1">SUM(Q2:Q8)*3/7</f>
        <v>0</v>
      </c>
      <c r="I28" s="6">
        <f ca="1">SUM(Q2:Q9)*3/8</f>
        <v>0</v>
      </c>
      <c r="J28" s="6">
        <f ca="1">SUM(Q2:Q10)*3/9</f>
        <v>0</v>
      </c>
      <c r="K28" s="6">
        <f ca="1">SUM(Q2:Q11)*3/10</f>
        <v>0</v>
      </c>
      <c r="L28" s="6">
        <f ca="1">SUM(Q2:Q12)*3/11</f>
        <v>0</v>
      </c>
      <c r="M28" s="6">
        <f ca="1">SUM(Q2:Q13)*3/12</f>
        <v>0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48</v>
      </c>
      <c r="D2" s="16" t="s">
        <v>226</v>
      </c>
      <c r="E2" s="17" t="s">
        <v>226</v>
      </c>
      <c r="F2" t="str">
        <f ca="1">IFERROR(IF(A2="","",OFFSET(Results!$AJ$1,MATCH(A2,Results!$A:$A,0)-1,0)),"")</f>
        <v/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246</v>
      </c>
      <c r="B3" s="15" t="s">
        <v>247</v>
      </c>
      <c r="C3" s="16">
        <v>10000</v>
      </c>
      <c r="D3" s="16" t="s">
        <v>226</v>
      </c>
      <c r="E3" s="17" t="s">
        <v>226</v>
      </c>
      <c r="F3" t="str">
        <f ca="1">IFERROR(IF(A3="","",OFFSET(Results!$AJ$1,MATCH(A3,Results!$A:$A,0)-1,0)),"")</f>
        <v/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248</v>
      </c>
      <c r="B4" s="15" t="s">
        <v>249</v>
      </c>
      <c r="C4" s="16">
        <v>345</v>
      </c>
      <c r="D4" s="16" t="s">
        <v>226</v>
      </c>
      <c r="E4" s="17" t="s">
        <v>226</v>
      </c>
      <c r="F4" t="str">
        <f ca="1">IFERROR(IF(A4="","",OFFSET(Results!$AJ$1,MATCH(A4,Results!$A:$A,0)-1,0)),"")</f>
        <v/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250</v>
      </c>
      <c r="B5" s="15" t="s">
        <v>251</v>
      </c>
      <c r="C5" s="16">
        <v>74</v>
      </c>
      <c r="D5" s="16" t="s">
        <v>226</v>
      </c>
      <c r="E5" s="17" t="s">
        <v>226</v>
      </c>
      <c r="F5" t="str">
        <f ca="1">IFERROR(IF(A5="","",OFFSET(Results!$AJ$1,MATCH(A5,Results!$A:$A,0)-1,0)),"")</f>
        <v/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252</v>
      </c>
      <c r="B6" s="15" t="s">
        <v>247</v>
      </c>
      <c r="C6" s="16">
        <v>10000</v>
      </c>
      <c r="D6" s="16" t="s">
        <v>226</v>
      </c>
      <c r="E6" s="17" t="s">
        <v>226</v>
      </c>
      <c r="F6" t="str">
        <f ca="1">IFERROR(IF(A6="","",OFFSET(Results!$AJ$1,MATCH(A6,Results!$A:$A,0)-1,0)),"")</f>
        <v/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253</v>
      </c>
      <c r="B7" s="15" t="s">
        <v>254</v>
      </c>
      <c r="C7" s="16">
        <v>10000</v>
      </c>
      <c r="D7" s="16" t="s">
        <v>226</v>
      </c>
      <c r="E7" s="17" t="s">
        <v>226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255</v>
      </c>
      <c r="B8" s="15" t="s">
        <v>256</v>
      </c>
      <c r="C8" s="16">
        <v>370</v>
      </c>
      <c r="D8" s="16" t="s">
        <v>226</v>
      </c>
      <c r="E8" s="17" t="s">
        <v>226</v>
      </c>
      <c r="F8" t="str">
        <f ca="1">IFERROR(IF(A8="","",OFFSET(Results!$AJ$1,MATCH(A8,Results!$A:$A,0)-1,0)),"")</f>
        <v/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257</v>
      </c>
      <c r="B9" s="15" t="s">
        <v>258</v>
      </c>
      <c r="C9" s="16">
        <v>213</v>
      </c>
      <c r="D9" s="16" t="s">
        <v>226</v>
      </c>
      <c r="E9" s="17" t="s">
        <v>226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259</v>
      </c>
      <c r="B10" s="15" t="s">
        <v>254</v>
      </c>
      <c r="C10" s="16">
        <v>10000</v>
      </c>
      <c r="D10" s="16" t="s">
        <v>226</v>
      </c>
      <c r="E10" s="17" t="s">
        <v>226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260</v>
      </c>
      <c r="B11" s="15" t="s">
        <v>261</v>
      </c>
      <c r="C11" s="16">
        <v>137</v>
      </c>
      <c r="D11" s="16" t="s">
        <v>226</v>
      </c>
      <c r="E11" s="17" t="s">
        <v>226</v>
      </c>
      <c r="F11" t="str">
        <f ca="1">IFERROR(IF(A11="","",OFFSET(Results!$AJ$1,MATCH(A11,Results!$A:$A,0)-1,0)),"")</f>
        <v/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262</v>
      </c>
      <c r="B12" s="15" t="s">
        <v>254</v>
      </c>
      <c r="C12" s="16">
        <v>10000</v>
      </c>
      <c r="D12" s="16" t="s">
        <v>226</v>
      </c>
      <c r="E12" s="17" t="s">
        <v>226</v>
      </c>
      <c r="F12" t="str">
        <f ca="1">IFERROR(IF(A12="","",OFFSET(Results!$AJ$1,MATCH(A12,Results!$A:$A,0)-1,0)),"")</f>
        <v/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263</v>
      </c>
      <c r="B13" s="15" t="s">
        <v>264</v>
      </c>
      <c r="C13" s="16">
        <v>81</v>
      </c>
      <c r="D13" s="16" t="s">
        <v>226</v>
      </c>
      <c r="E13" s="17" t="s">
        <v>226</v>
      </c>
      <c r="F13" t="str">
        <f ca="1">IFERROR(IF(A13="","",OFFSET(Results!$AJ$1,MATCH(A13,Results!$A:$A,0)-1,0)),"")</f>
        <v/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265</v>
      </c>
      <c r="B14" s="15" t="s">
        <v>266</v>
      </c>
      <c r="C14" s="16">
        <v>45</v>
      </c>
      <c r="D14" s="16" t="s">
        <v>226</v>
      </c>
      <c r="E14" s="17" t="s">
        <v>226</v>
      </c>
      <c r="F14" t="str">
        <f ca="1">IFERROR(IF(A14="","",OFFSET(Results!$AJ$1,MATCH(A14,Results!$A:$A,0)-1,0)),"")</f>
        <v/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267</v>
      </c>
      <c r="B15" s="15" t="s">
        <v>268</v>
      </c>
      <c r="C15" s="16">
        <v>23</v>
      </c>
      <c r="D15" s="16" t="s">
        <v>226</v>
      </c>
      <c r="E15" s="17" t="s">
        <v>226</v>
      </c>
      <c r="F15" t="str">
        <f ca="1">IFERROR(IF(A15="","",OFFSET(Results!$AJ$1,MATCH(A15,Results!$A:$A,0)-1,0)),"")</f>
        <v/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269</v>
      </c>
      <c r="B16" s="15" t="s">
        <v>270</v>
      </c>
      <c r="C16" s="16">
        <v>88</v>
      </c>
      <c r="D16" s="16" t="s">
        <v>226</v>
      </c>
      <c r="E16" s="17" t="s">
        <v>226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271</v>
      </c>
      <c r="B17" s="15" t="s">
        <v>272</v>
      </c>
      <c r="C17" s="16">
        <v>75</v>
      </c>
      <c r="D17" s="16" t="s">
        <v>226</v>
      </c>
      <c r="E17" s="17" t="s">
        <v>226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273</v>
      </c>
      <c r="B18" s="15" t="s">
        <v>274</v>
      </c>
      <c r="C18" s="16">
        <v>2500</v>
      </c>
      <c r="D18" s="16" t="s">
        <v>226</v>
      </c>
      <c r="E18" s="17" t="s">
        <v>226</v>
      </c>
      <c r="F18" t="str">
        <f ca="1">IFERROR(IF(A18="","",OFFSET(Results!$AJ$1,MATCH(A18,Results!$A:$A,0)-1,0)),"")</f>
        <v/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275</v>
      </c>
      <c r="B19" s="15" t="s">
        <v>276</v>
      </c>
      <c r="C19" s="16">
        <v>5000</v>
      </c>
      <c r="D19" s="16" t="s">
        <v>226</v>
      </c>
      <c r="E19" s="17" t="s">
        <v>226</v>
      </c>
      <c r="F19" t="str">
        <f ca="1">IFERROR(IF(A19="","",OFFSET(Results!$AJ$1,MATCH(A19,Results!$A:$A,0)-1,0)),"")</f>
        <v/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277</v>
      </c>
      <c r="B20" s="15" t="s">
        <v>278</v>
      </c>
      <c r="C20" s="16">
        <v>2000</v>
      </c>
      <c r="D20" s="16" t="s">
        <v>226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279</v>
      </c>
      <c r="B21" s="15" t="s">
        <v>254</v>
      </c>
      <c r="C21" s="16">
        <v>10000</v>
      </c>
      <c r="D21" s="16" t="s">
        <v>226</v>
      </c>
      <c r="E21" s="17" t="s">
        <v>226</v>
      </c>
      <c r="F21" t="str">
        <f ca="1">IFERROR(IF(A21="","",OFFSET(Results!$AJ$1,MATCH(A21,Results!$A:$A,0)-1,0)),"")</f>
        <v/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280</v>
      </c>
      <c r="B22" s="15" t="s">
        <v>281</v>
      </c>
      <c r="C22" s="16">
        <v>1111</v>
      </c>
      <c r="D22" s="16" t="s">
        <v>226</v>
      </c>
      <c r="E22" s="17" t="s">
        <v>226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282</v>
      </c>
      <c r="B23" s="15" t="s">
        <v>247</v>
      </c>
      <c r="C23" s="16">
        <v>10000</v>
      </c>
      <c r="D23" s="16" t="s">
        <v>226</v>
      </c>
      <c r="E23" s="17" t="s">
        <v>226</v>
      </c>
      <c r="F23" t="str">
        <f ca="1">IFERROR(IF(A23="","",OFFSET(Results!$AJ$1,MATCH(A23,Results!$A:$A,0)-1,0)),"")</f>
        <v/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283</v>
      </c>
      <c r="B24" s="15" t="s">
        <v>276</v>
      </c>
      <c r="C24" s="16">
        <v>5000</v>
      </c>
      <c r="D24" s="16" t="s">
        <v>226</v>
      </c>
      <c r="E24" s="17" t="s">
        <v>226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284</v>
      </c>
      <c r="B25" s="15" t="s">
        <v>285</v>
      </c>
      <c r="C25" s="16">
        <v>12</v>
      </c>
      <c r="D25" s="16" t="s">
        <v>226</v>
      </c>
      <c r="E25" s="17" t="s">
        <v>226</v>
      </c>
      <c r="F25" t="str">
        <f ca="1">IFERROR(IF(A25="","",OFFSET(Results!$AJ$1,MATCH(A25,Results!$A:$A,0)-1,0)),"")</f>
        <v/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286</v>
      </c>
      <c r="B26" s="15" t="s">
        <v>287</v>
      </c>
      <c r="C26" s="16">
        <v>61</v>
      </c>
      <c r="D26" s="16" t="s">
        <v>226</v>
      </c>
      <c r="E26" s="17" t="s">
        <v>226</v>
      </c>
      <c r="F26" t="str">
        <f ca="1">IFERROR(IF(A26="","",OFFSET(Results!$AJ$1,MATCH(A26,Results!$A:$A,0)-1,0)),"")</f>
        <v/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288</v>
      </c>
      <c r="B27" s="15" t="s">
        <v>247</v>
      </c>
      <c r="C27" s="16">
        <v>10000</v>
      </c>
      <c r="D27" s="16" t="s">
        <v>226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289</v>
      </c>
      <c r="B28" s="15" t="s">
        <v>276</v>
      </c>
      <c r="C28" s="16">
        <v>5000</v>
      </c>
      <c r="D28" s="16" t="s">
        <v>226</v>
      </c>
      <c r="E28" s="17" t="s">
        <v>226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290</v>
      </c>
      <c r="B29" s="15" t="s">
        <v>247</v>
      </c>
      <c r="C29" s="16">
        <v>10000</v>
      </c>
      <c r="D29" s="16" t="s">
        <v>226</v>
      </c>
      <c r="E29" s="17" t="s">
        <v>226</v>
      </c>
      <c r="F29" t="str">
        <f ca="1">IFERROR(IF(A29="","",OFFSET(Results!$AJ$1,MATCH(A29,Results!$A:$A,0)-1,0)),"")</f>
        <v/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291</v>
      </c>
      <c r="B30" s="15" t="s">
        <v>292</v>
      </c>
      <c r="C30" s="16">
        <v>244</v>
      </c>
      <c r="D30" s="16" t="s">
        <v>226</v>
      </c>
      <c r="E30" s="17" t="s">
        <v>226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293</v>
      </c>
      <c r="B31" s="15" t="s">
        <v>276</v>
      </c>
      <c r="C31" s="16">
        <v>5000</v>
      </c>
      <c r="D31" s="16" t="s">
        <v>226</v>
      </c>
      <c r="E31" s="17" t="s">
        <v>226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294</v>
      </c>
      <c r="B32" s="15" t="s">
        <v>247</v>
      </c>
      <c r="C32" s="16">
        <v>10000</v>
      </c>
      <c r="D32" s="16" t="s">
        <v>226</v>
      </c>
      <c r="E32" s="17" t="s">
        <v>226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295</v>
      </c>
      <c r="B33" s="15" t="s">
        <v>247</v>
      </c>
      <c r="C33" s="16">
        <v>10000</v>
      </c>
      <c r="D33" s="16" t="s">
        <v>226</v>
      </c>
      <c r="E33" s="17" t="s">
        <v>226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296</v>
      </c>
      <c r="B34" s="15" t="s">
        <v>278</v>
      </c>
      <c r="C34" s="16">
        <v>2000</v>
      </c>
      <c r="D34" s="16" t="s">
        <v>226</v>
      </c>
      <c r="E34" s="17" t="s">
        <v>226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297</v>
      </c>
      <c r="B35" s="15" t="s">
        <v>276</v>
      </c>
      <c r="C35" s="16">
        <v>5000</v>
      </c>
      <c r="D35" s="16" t="s">
        <v>226</v>
      </c>
      <c r="E35" s="17" t="s">
        <v>226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298</v>
      </c>
      <c r="B36" s="15" t="s">
        <v>299</v>
      </c>
      <c r="C36" s="16">
        <v>286</v>
      </c>
      <c r="D36" s="16" t="s">
        <v>226</v>
      </c>
      <c r="E36" s="17" t="s">
        <v>226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300</v>
      </c>
      <c r="B37" s="15" t="s">
        <v>247</v>
      </c>
      <c r="C37" s="16">
        <v>10000</v>
      </c>
      <c r="D37" s="16" t="s">
        <v>226</v>
      </c>
      <c r="E37" s="17" t="s">
        <v>226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301</v>
      </c>
      <c r="B38" s="15" t="s">
        <v>276</v>
      </c>
      <c r="C38" s="16">
        <v>5000</v>
      </c>
      <c r="D38" s="16" t="s">
        <v>226</v>
      </c>
      <c r="E38" s="17" t="s">
        <v>226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302</v>
      </c>
      <c r="B39" s="15" t="s">
        <v>303</v>
      </c>
      <c r="C39" s="16">
        <v>769</v>
      </c>
      <c r="D39" s="16" t="s">
        <v>226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304</v>
      </c>
      <c r="B40" s="15" t="s">
        <v>247</v>
      </c>
      <c r="C40" s="16">
        <v>10000</v>
      </c>
      <c r="D40" s="16" t="s">
        <v>226</v>
      </c>
      <c r="E40" s="17" t="s">
        <v>226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305</v>
      </c>
      <c r="B41" s="15" t="s">
        <v>247</v>
      </c>
      <c r="C41" s="16">
        <v>10000</v>
      </c>
      <c r="D41" s="16" t="s">
        <v>226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306</v>
      </c>
      <c r="B42" s="15" t="s">
        <v>307</v>
      </c>
      <c r="C42" s="16">
        <v>625</v>
      </c>
      <c r="D42" s="16" t="s">
        <v>226</v>
      </c>
      <c r="E42" s="17" t="s">
        <v>226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308</v>
      </c>
      <c r="B43" s="15" t="s">
        <v>307</v>
      </c>
      <c r="C43" s="16">
        <v>625</v>
      </c>
      <c r="D43" s="16" t="s">
        <v>226</v>
      </c>
      <c r="E43" s="17" t="s">
        <v>226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309</v>
      </c>
      <c r="B44" s="15" t="s">
        <v>310</v>
      </c>
      <c r="C44" s="16">
        <v>192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311</v>
      </c>
      <c r="B45" s="15" t="s">
        <v>312</v>
      </c>
      <c r="C45" s="16">
        <v>357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313</v>
      </c>
      <c r="B46" s="15" t="s">
        <v>314</v>
      </c>
      <c r="C46" s="16">
        <v>1000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315</v>
      </c>
      <c r="B47" s="15" t="s">
        <v>316</v>
      </c>
      <c r="C47" s="16">
        <v>1250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317</v>
      </c>
      <c r="B48" s="15" t="s">
        <v>318</v>
      </c>
      <c r="C48" s="16">
        <v>23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319</v>
      </c>
      <c r="B49" s="15" t="s">
        <v>320</v>
      </c>
      <c r="C49" s="16">
        <v>109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321</v>
      </c>
      <c r="B50" s="15" t="s">
        <v>322</v>
      </c>
      <c r="C50" s="16">
        <v>333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323</v>
      </c>
      <c r="B51" s="15" t="s">
        <v>247</v>
      </c>
      <c r="C51" s="16">
        <v>10000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324</v>
      </c>
      <c r="B52" s="15" t="s">
        <v>276</v>
      </c>
      <c r="C52" s="16">
        <v>5000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325</v>
      </c>
      <c r="B53" s="15" t="s">
        <v>247</v>
      </c>
      <c r="C53" s="16">
        <v>10000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326</v>
      </c>
      <c r="B54" s="15" t="s">
        <v>327</v>
      </c>
      <c r="C54" s="16">
        <v>108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328</v>
      </c>
      <c r="B55" s="15" t="s">
        <v>276</v>
      </c>
      <c r="C55" s="16">
        <v>5000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329</v>
      </c>
      <c r="B56" s="15" t="s">
        <v>278</v>
      </c>
      <c r="C56" s="16">
        <v>2000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330</v>
      </c>
      <c r="B57" s="15" t="s">
        <v>247</v>
      </c>
      <c r="C57" s="16">
        <v>10000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331</v>
      </c>
      <c r="B58" s="15" t="s">
        <v>247</v>
      </c>
      <c r="C58" s="16">
        <v>10000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332</v>
      </c>
      <c r="B59" s="15" t="s">
        <v>333</v>
      </c>
      <c r="C59" s="16">
        <v>250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334</v>
      </c>
      <c r="B60" s="15" t="s">
        <v>335</v>
      </c>
      <c r="C60" s="16">
        <v>204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336</v>
      </c>
      <c r="B61" s="15" t="s">
        <v>337</v>
      </c>
      <c r="C61" s="16">
        <v>22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338</v>
      </c>
      <c r="B62" s="15" t="s">
        <v>339</v>
      </c>
      <c r="C62" s="16">
        <v>278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340</v>
      </c>
      <c r="B63" s="15" t="s">
        <v>341</v>
      </c>
      <c r="C63" s="16">
        <v>1667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342</v>
      </c>
      <c r="B64" s="15" t="s">
        <v>343</v>
      </c>
      <c r="C64" s="16">
        <v>3333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344</v>
      </c>
      <c r="B65" s="15" t="s">
        <v>266</v>
      </c>
      <c r="C65" s="16">
        <v>45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345</v>
      </c>
      <c r="B66" s="15" t="s">
        <v>276</v>
      </c>
      <c r="C66" s="16">
        <v>5000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346</v>
      </c>
      <c r="B67" s="15" t="s">
        <v>347</v>
      </c>
      <c r="C67" s="16">
        <v>120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348</v>
      </c>
      <c r="B68" s="15" t="s">
        <v>303</v>
      </c>
      <c r="C68" s="16">
        <v>769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349</v>
      </c>
      <c r="B69" s="15" t="s">
        <v>343</v>
      </c>
      <c r="C69" s="16">
        <v>3333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350</v>
      </c>
      <c r="B70" s="15" t="s">
        <v>351</v>
      </c>
      <c r="C70" s="16">
        <v>417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352</v>
      </c>
      <c r="B71" s="15" t="s">
        <v>353</v>
      </c>
      <c r="C71" s="16">
        <v>400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354</v>
      </c>
      <c r="B72" s="15" t="s">
        <v>247</v>
      </c>
      <c r="C72" s="16">
        <v>10000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355</v>
      </c>
      <c r="B73" s="15" t="s">
        <v>356</v>
      </c>
      <c r="C73" s="16">
        <v>156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357</v>
      </c>
      <c r="B74" s="15" t="s">
        <v>247</v>
      </c>
      <c r="C74" s="16">
        <v>10000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358</v>
      </c>
      <c r="B75" s="15" t="s">
        <v>278</v>
      </c>
      <c r="C75" s="16">
        <v>2000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359</v>
      </c>
      <c r="B76" s="15" t="s">
        <v>247</v>
      </c>
      <c r="C76" s="16">
        <v>10000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360</v>
      </c>
      <c r="B77" s="15" t="s">
        <v>361</v>
      </c>
      <c r="C77" s="16">
        <v>13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362</v>
      </c>
      <c r="B78" s="15" t="s">
        <v>363</v>
      </c>
      <c r="C78" s="16">
        <v>111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364</v>
      </c>
      <c r="B79" s="15" t="s">
        <v>341</v>
      </c>
      <c r="C79" s="16">
        <v>1667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365</v>
      </c>
      <c r="B80" s="15" t="s">
        <v>366</v>
      </c>
      <c r="C80" s="16">
        <v>40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367</v>
      </c>
      <c r="B81" s="15" t="s">
        <v>256</v>
      </c>
      <c r="C81" s="16">
        <v>370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368</v>
      </c>
      <c r="B82" s="15" t="s">
        <v>247</v>
      </c>
      <c r="C82" s="16">
        <v>10000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369</v>
      </c>
      <c r="B83" s="15" t="s">
        <v>370</v>
      </c>
      <c r="C83" s="16">
        <v>476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371</v>
      </c>
      <c r="B84" s="15" t="s">
        <v>247</v>
      </c>
      <c r="C84" s="16">
        <v>10000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372</v>
      </c>
      <c r="B85" s="15" t="s">
        <v>373</v>
      </c>
      <c r="C85" s="16">
        <v>222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374</v>
      </c>
      <c r="B86" s="15" t="s">
        <v>375</v>
      </c>
      <c r="C86" s="16">
        <v>500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376</v>
      </c>
      <c r="B87" s="15" t="s">
        <v>247</v>
      </c>
      <c r="C87" s="16">
        <v>10000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377</v>
      </c>
      <c r="B88" s="15" t="s">
        <v>378</v>
      </c>
      <c r="C88" s="16">
        <v>92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379</v>
      </c>
      <c r="B89" s="15" t="s">
        <v>281</v>
      </c>
      <c r="C89" s="16">
        <v>1111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380</v>
      </c>
      <c r="B90" s="15" t="s">
        <v>303</v>
      </c>
      <c r="C90" s="16">
        <v>769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381</v>
      </c>
      <c r="B91" s="15" t="s">
        <v>274</v>
      </c>
      <c r="C91" s="16">
        <v>2500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382</v>
      </c>
      <c r="B92" s="15" t="s">
        <v>292</v>
      </c>
      <c r="C92" s="16">
        <v>244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383</v>
      </c>
      <c r="B93" s="15" t="s">
        <v>247</v>
      </c>
      <c r="C93" s="16">
        <v>10000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384</v>
      </c>
      <c r="B94" s="15" t="s">
        <v>278</v>
      </c>
      <c r="C94" s="16">
        <v>2000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385</v>
      </c>
      <c r="B95" s="15" t="s">
        <v>386</v>
      </c>
      <c r="C95" s="16">
        <v>77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387</v>
      </c>
      <c r="B96" s="15" t="s">
        <v>388</v>
      </c>
      <c r="C96" s="16">
        <v>41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389</v>
      </c>
      <c r="B97" s="15" t="s">
        <v>390</v>
      </c>
      <c r="C97" s="16">
        <v>83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391</v>
      </c>
      <c r="B98" s="15" t="s">
        <v>392</v>
      </c>
      <c r="C98" s="16">
        <v>71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393</v>
      </c>
      <c r="B99" s="15" t="s">
        <v>247</v>
      </c>
      <c r="C99" s="16">
        <v>10000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394</v>
      </c>
      <c r="B100" s="15" t="s">
        <v>276</v>
      </c>
      <c r="C100" s="16">
        <v>5000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395</v>
      </c>
      <c r="B101" s="15" t="s">
        <v>247</v>
      </c>
      <c r="C101" s="16">
        <v>10000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396</v>
      </c>
      <c r="B102" s="15" t="s">
        <v>276</v>
      </c>
      <c r="C102" s="16">
        <v>5000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397</v>
      </c>
      <c r="B103" s="15" t="s">
        <v>398</v>
      </c>
      <c r="C103" s="16">
        <v>526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399</v>
      </c>
      <c r="B104" s="15" t="s">
        <v>343</v>
      </c>
      <c r="C104" s="16">
        <v>3333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400</v>
      </c>
      <c r="B105" s="15" t="s">
        <v>370</v>
      </c>
      <c r="C105" s="16">
        <v>476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401</v>
      </c>
      <c r="B106" s="15" t="s">
        <v>278</v>
      </c>
      <c r="C106" s="16">
        <v>2000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402</v>
      </c>
      <c r="B107" s="15" t="s">
        <v>335</v>
      </c>
      <c r="C107" s="16">
        <v>204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403</v>
      </c>
      <c r="B108" s="15" t="s">
        <v>404</v>
      </c>
      <c r="C108" s="16">
        <v>16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405</v>
      </c>
      <c r="B109" s="15" t="s">
        <v>406</v>
      </c>
      <c r="C109" s="16">
        <v>11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407</v>
      </c>
      <c r="B110" s="15" t="s">
        <v>408</v>
      </c>
      <c r="C110" s="16">
        <v>714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409</v>
      </c>
      <c r="B111" s="15" t="s">
        <v>410</v>
      </c>
      <c r="C111" s="16">
        <v>149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411</v>
      </c>
      <c r="B112" s="15" t="s">
        <v>412</v>
      </c>
      <c r="C112" s="16">
        <v>5.7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413</v>
      </c>
      <c r="B113" s="15" t="s">
        <v>276</v>
      </c>
      <c r="C113" s="16">
        <v>5000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414</v>
      </c>
      <c r="B114" s="15" t="s">
        <v>415</v>
      </c>
      <c r="C114" s="16">
        <v>909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416</v>
      </c>
      <c r="B115" s="15" t="s">
        <v>341</v>
      </c>
      <c r="C115" s="16">
        <v>1667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417</v>
      </c>
      <c r="B116" s="15" t="s">
        <v>247</v>
      </c>
      <c r="C116" s="16">
        <v>10000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418</v>
      </c>
      <c r="B117" s="15" t="s">
        <v>341</v>
      </c>
      <c r="C117" s="16">
        <v>1667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419</v>
      </c>
      <c r="B118" s="15" t="s">
        <v>254</v>
      </c>
      <c r="C118" s="16">
        <v>10000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420</v>
      </c>
      <c r="B119" s="15" t="s">
        <v>303</v>
      </c>
      <c r="C119" s="16">
        <v>769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421</v>
      </c>
      <c r="B120" s="15" t="s">
        <v>278</v>
      </c>
      <c r="C120" s="16">
        <v>2000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422</v>
      </c>
      <c r="B121" s="15" t="s">
        <v>247</v>
      </c>
      <c r="C121" s="16">
        <v>10000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423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274</v>
      </c>
      <c r="C3" s="16">
        <v>2500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424</v>
      </c>
      <c r="C4" s="16">
        <v>79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425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254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278</v>
      </c>
      <c r="C7" s="16">
        <v>2000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426</v>
      </c>
      <c r="C8" s="16">
        <v>78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427</v>
      </c>
      <c r="C9" s="16">
        <v>52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316</v>
      </c>
      <c r="C10" s="16">
        <v>1250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428</v>
      </c>
      <c r="C11" s="16">
        <v>34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278</v>
      </c>
      <c r="C12" s="16">
        <v>2000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429</v>
      </c>
      <c r="C13" s="16">
        <v>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361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430</v>
      </c>
      <c r="C15" s="16">
        <v>8.1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431</v>
      </c>
      <c r="C16" s="16">
        <v>24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432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398</v>
      </c>
      <c r="C18" s="16">
        <v>526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316</v>
      </c>
      <c r="C19" s="16">
        <v>1250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353</v>
      </c>
      <c r="C20" s="16">
        <v>400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343</v>
      </c>
      <c r="C21" s="16">
        <v>3333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433</v>
      </c>
      <c r="C22" s="16">
        <v>217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254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303</v>
      </c>
      <c r="C24" s="16">
        <v>769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434</v>
      </c>
      <c r="C25" s="16">
        <v>4.9000000000000004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435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247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314</v>
      </c>
      <c r="C28" s="16">
        <v>1000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274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436</v>
      </c>
      <c r="C30" s="16">
        <v>60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281</v>
      </c>
      <c r="C31" s="16">
        <v>1111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247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353</v>
      </c>
      <c r="C34" s="16">
        <v>400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316</v>
      </c>
      <c r="C35" s="16">
        <v>1250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287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254</v>
      </c>
      <c r="C37" s="16">
        <v>10000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415</v>
      </c>
      <c r="C38" s="16">
        <v>909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437</v>
      </c>
      <c r="C39" s="16">
        <v>152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247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254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261</v>
      </c>
      <c r="C42" s="16">
        <v>137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438</v>
      </c>
      <c r="C43" s="16">
        <v>130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439</v>
      </c>
      <c r="C44" s="16">
        <v>49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440</v>
      </c>
      <c r="C45" s="16">
        <v>81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441</v>
      </c>
      <c r="C46" s="16">
        <v>196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373</v>
      </c>
      <c r="C47" s="16">
        <v>222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442</v>
      </c>
      <c r="C48" s="16">
        <v>7.8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443</v>
      </c>
      <c r="C49" s="16">
        <v>28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444</v>
      </c>
      <c r="C50" s="16">
        <v>73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247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415</v>
      </c>
      <c r="C52" s="16">
        <v>909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276</v>
      </c>
      <c r="C53" s="16">
        <v>5000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445</v>
      </c>
      <c r="C54" s="16">
        <v>28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303</v>
      </c>
      <c r="C55" s="16">
        <v>769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312</v>
      </c>
      <c r="C56" s="16">
        <v>357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247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446</v>
      </c>
      <c r="C59" s="16">
        <v>57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427</v>
      </c>
      <c r="C60" s="16">
        <v>52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447</v>
      </c>
      <c r="C61" s="16">
        <v>7.7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448</v>
      </c>
      <c r="C62" s="16">
        <v>67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249</v>
      </c>
      <c r="C63" s="16">
        <v>345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375</v>
      </c>
      <c r="C64" s="16">
        <v>500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449</v>
      </c>
      <c r="C65" s="16">
        <v>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450</v>
      </c>
      <c r="C66" s="16">
        <v>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451</v>
      </c>
      <c r="C67" s="16">
        <v>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452</v>
      </c>
      <c r="C68" s="16">
        <v>159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453</v>
      </c>
      <c r="C69" s="16">
        <v>588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454</v>
      </c>
      <c r="C70" s="16">
        <v>87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455</v>
      </c>
      <c r="C71" s="16">
        <v>94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254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456</v>
      </c>
      <c r="C73" s="16">
        <v>39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343</v>
      </c>
      <c r="C74" s="16">
        <v>3333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457</v>
      </c>
      <c r="C75" s="16">
        <v>385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458</v>
      </c>
      <c r="C77" s="16">
        <v>5.0999999999999996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459</v>
      </c>
      <c r="C78" s="16">
        <v>29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299</v>
      </c>
      <c r="C79" s="16">
        <v>286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460</v>
      </c>
      <c r="C80" s="16">
        <v>13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461</v>
      </c>
      <c r="C81" s="16">
        <v>82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378</v>
      </c>
      <c r="C83" s="16">
        <v>92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462</v>
      </c>
      <c r="C85" s="16">
        <v>50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463</v>
      </c>
      <c r="C86" s="16">
        <v>112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247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464</v>
      </c>
      <c r="C88" s="16">
        <v>25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465</v>
      </c>
      <c r="C89" s="16">
        <v>182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466</v>
      </c>
      <c r="C90" s="16">
        <v>167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398</v>
      </c>
      <c r="C91" s="16">
        <v>526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467</v>
      </c>
      <c r="C92" s="16">
        <v>56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256</v>
      </c>
      <c r="C94" s="16">
        <v>370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468</v>
      </c>
      <c r="C95" s="16">
        <v>22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469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470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471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276</v>
      </c>
      <c r="C99" s="16">
        <v>5000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415</v>
      </c>
      <c r="C100" s="16">
        <v>909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307</v>
      </c>
      <c r="C102" s="16">
        <v>625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320</v>
      </c>
      <c r="C103" s="16">
        <v>109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472</v>
      </c>
      <c r="C104" s="16">
        <v>556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473</v>
      </c>
      <c r="C105" s="16">
        <v>103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457</v>
      </c>
      <c r="C106" s="16">
        <v>385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474</v>
      </c>
      <c r="C107" s="16">
        <v>47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475</v>
      </c>
      <c r="C108" s="16">
        <v>5.8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476</v>
      </c>
      <c r="C109" s="16">
        <v>4.5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477</v>
      </c>
      <c r="C110" s="16">
        <v>145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478</v>
      </c>
      <c r="C111" s="16">
        <v>37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479</v>
      </c>
      <c r="C112" s="16">
        <v>2.7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314</v>
      </c>
      <c r="C113" s="16">
        <v>1000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480</v>
      </c>
      <c r="C114" s="16">
        <v>179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481</v>
      </c>
      <c r="C115" s="16">
        <v>294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322</v>
      </c>
      <c r="C117" s="16">
        <v>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278</v>
      </c>
      <c r="C118" s="16">
        <v>2000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482</v>
      </c>
      <c r="C119" s="16">
        <v>172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351</v>
      </c>
      <c r="C120" s="16">
        <v>417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247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483</v>
      </c>
      <c r="C2" s="16">
        <v>8.6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415</v>
      </c>
      <c r="C3" s="16">
        <v>909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456</v>
      </c>
      <c r="C4" s="16">
        <v>39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484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343</v>
      </c>
      <c r="C6" s="16">
        <v>3333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303</v>
      </c>
      <c r="C7" s="16">
        <v>769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485</v>
      </c>
      <c r="C8" s="16">
        <v>38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486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487</v>
      </c>
      <c r="C10" s="16">
        <v>455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488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408</v>
      </c>
      <c r="C12" s="16">
        <v>714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489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490</v>
      </c>
      <c r="C14" s="16">
        <v>7.9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491</v>
      </c>
      <c r="C15" s="16">
        <v>5.0999999999999996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492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493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494</v>
      </c>
      <c r="C18" s="16">
        <v>200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375</v>
      </c>
      <c r="C19" s="16">
        <v>500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495</v>
      </c>
      <c r="C20" s="16">
        <v>175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316</v>
      </c>
      <c r="C21" s="16">
        <v>1250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496</v>
      </c>
      <c r="C22" s="16">
        <v>99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276</v>
      </c>
      <c r="C23" s="16">
        <v>5000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299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497</v>
      </c>
      <c r="C25" s="16">
        <v>3.3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498</v>
      </c>
      <c r="C26" s="16">
        <v>9.8000000000000007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254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312</v>
      </c>
      <c r="C28" s="16">
        <v>357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281</v>
      </c>
      <c r="C29" s="16">
        <v>1111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499</v>
      </c>
      <c r="C30" s="16">
        <v>29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500</v>
      </c>
      <c r="C31" s="16">
        <v>435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254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466</v>
      </c>
      <c r="C34" s="16">
        <v>167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370</v>
      </c>
      <c r="C35" s="16">
        <v>476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501</v>
      </c>
      <c r="C36" s="16">
        <v>30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343</v>
      </c>
      <c r="C37" s="16">
        <v>3333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249</v>
      </c>
      <c r="C38" s="16">
        <v>345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502</v>
      </c>
      <c r="C39" s="16">
        <v>69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247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276</v>
      </c>
      <c r="C41" s="16">
        <v>5000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503</v>
      </c>
      <c r="C42" s="16">
        <v>62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504</v>
      </c>
      <c r="C43" s="16">
        <v>59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505</v>
      </c>
      <c r="C44" s="16">
        <v>25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506</v>
      </c>
      <c r="C45" s="16">
        <v>40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507</v>
      </c>
      <c r="C46" s="16">
        <v>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508</v>
      </c>
      <c r="C47" s="16">
        <v>101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509</v>
      </c>
      <c r="C48" s="16">
        <v>4.9000000000000004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510</v>
      </c>
      <c r="C49" s="16">
        <v>15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511</v>
      </c>
      <c r="C50" s="16">
        <v>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247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256</v>
      </c>
      <c r="C52" s="16">
        <v>370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274</v>
      </c>
      <c r="C53" s="16">
        <v>2500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512</v>
      </c>
      <c r="C54" s="16">
        <v>15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513</v>
      </c>
      <c r="C55" s="16">
        <v>303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356</v>
      </c>
      <c r="C56" s="16">
        <v>156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247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514</v>
      </c>
      <c r="C59" s="16">
        <v>28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515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516</v>
      </c>
      <c r="C61" s="16">
        <v>4.9000000000000004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517</v>
      </c>
      <c r="C62" s="16">
        <v>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518</v>
      </c>
      <c r="C63" s="16">
        <v>147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519</v>
      </c>
      <c r="C64" s="16">
        <v>208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490</v>
      </c>
      <c r="C65" s="16">
        <v>7.9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520</v>
      </c>
      <c r="C66" s="16">
        <v>270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521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522</v>
      </c>
      <c r="C68" s="16">
        <v>72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523</v>
      </c>
      <c r="C69" s="16">
        <v>238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524</v>
      </c>
      <c r="C70" s="16">
        <v>43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525</v>
      </c>
      <c r="C71" s="16">
        <v>45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278</v>
      </c>
      <c r="C72" s="16">
        <v>2000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526</v>
      </c>
      <c r="C73" s="16">
        <v>20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527</v>
      </c>
      <c r="C74" s="16">
        <v>1429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465</v>
      </c>
      <c r="C75" s="16">
        <v>182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528</v>
      </c>
      <c r="C77" s="16">
        <v>3.5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529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530</v>
      </c>
      <c r="C79" s="16">
        <v>119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531</v>
      </c>
      <c r="C80" s="16">
        <v>7.5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532</v>
      </c>
      <c r="C81" s="16">
        <v>40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533</v>
      </c>
      <c r="C83" s="16">
        <v>44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534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535</v>
      </c>
      <c r="C86" s="16">
        <v>52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247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536</v>
      </c>
      <c r="C88" s="16">
        <v>14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424</v>
      </c>
      <c r="C89" s="16">
        <v>79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537</v>
      </c>
      <c r="C90" s="16">
        <v>74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538</v>
      </c>
      <c r="C91" s="16">
        <v>227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443</v>
      </c>
      <c r="C92" s="16">
        <v>28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437</v>
      </c>
      <c r="C94" s="16">
        <v>152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539</v>
      </c>
      <c r="C95" s="16">
        <v>12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540</v>
      </c>
      <c r="C96" s="16">
        <v>7.5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541</v>
      </c>
      <c r="C97" s="16">
        <v>13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542</v>
      </c>
      <c r="C98" s="16">
        <v>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281</v>
      </c>
      <c r="C99" s="16">
        <v>1111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249</v>
      </c>
      <c r="C100" s="16">
        <v>345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292</v>
      </c>
      <c r="C102" s="16">
        <v>244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462</v>
      </c>
      <c r="C103" s="16">
        <v>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523</v>
      </c>
      <c r="C104" s="16">
        <v>238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543</v>
      </c>
      <c r="C105" s="16">
        <v>48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544</v>
      </c>
      <c r="C106" s="16">
        <v>164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545</v>
      </c>
      <c r="C107" s="16">
        <v>24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546</v>
      </c>
      <c r="C108" s="16">
        <v>3.9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547</v>
      </c>
      <c r="C109" s="16">
        <v>3.1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548</v>
      </c>
      <c r="C110" s="16">
        <v>67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549</v>
      </c>
      <c r="C111" s="16">
        <v>20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550</v>
      </c>
      <c r="C112" s="16">
        <v>2.1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487</v>
      </c>
      <c r="C113" s="16">
        <v>455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551</v>
      </c>
      <c r="C114" s="16">
        <v>85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552</v>
      </c>
      <c r="C115" s="16">
        <v>132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553</v>
      </c>
      <c r="C117" s="16">
        <v>143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303</v>
      </c>
      <c r="C118" s="16">
        <v>769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424</v>
      </c>
      <c r="C119" s="16">
        <v>79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554</v>
      </c>
      <c r="C120" s="16">
        <v>169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254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555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433</v>
      </c>
      <c r="C3" s="16">
        <v>217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556</v>
      </c>
      <c r="C4" s="16">
        <v>15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557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558</v>
      </c>
      <c r="C6" s="16">
        <v>833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335</v>
      </c>
      <c r="C7" s="16">
        <v>204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559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560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530</v>
      </c>
      <c r="C10" s="16">
        <v>119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561</v>
      </c>
      <c r="C11" s="16">
        <v>7.8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310</v>
      </c>
      <c r="C12" s="16">
        <v>192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562</v>
      </c>
      <c r="C13" s="16">
        <v>5.7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563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564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565</v>
      </c>
      <c r="C16" s="16">
        <v>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566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504</v>
      </c>
      <c r="C18" s="16">
        <v>59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567</v>
      </c>
      <c r="C19" s="16">
        <v>133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568</v>
      </c>
      <c r="C20" s="16">
        <v>51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569</v>
      </c>
      <c r="C21" s="16">
        <v>313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570</v>
      </c>
      <c r="C22" s="16">
        <v>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281</v>
      </c>
      <c r="C23" s="16">
        <v>1111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264</v>
      </c>
      <c r="C24" s="16">
        <v>81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571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572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274</v>
      </c>
      <c r="C27" s="16">
        <v>2500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573</v>
      </c>
      <c r="C28" s="16">
        <v>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513</v>
      </c>
      <c r="C29" s="16">
        <v>303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574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463</v>
      </c>
      <c r="C31" s="16">
        <v>112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278</v>
      </c>
      <c r="C33" s="16">
        <v>2000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575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438</v>
      </c>
      <c r="C35" s="16">
        <v>130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576</v>
      </c>
      <c r="C36" s="16">
        <v>12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408</v>
      </c>
      <c r="C37" s="16">
        <v>714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508</v>
      </c>
      <c r="C38" s="16">
        <v>101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577</v>
      </c>
      <c r="C39" s="16">
        <v>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247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316</v>
      </c>
      <c r="C41" s="16">
        <v>1250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578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579</v>
      </c>
      <c r="C43" s="16">
        <v>21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580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581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445</v>
      </c>
      <c r="C46" s="16">
        <v>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582</v>
      </c>
      <c r="C47" s="16">
        <v>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583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584</v>
      </c>
      <c r="C49" s="16">
        <v>6.8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585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586</v>
      </c>
      <c r="C52" s="16">
        <v>106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408</v>
      </c>
      <c r="C53" s="16">
        <v>714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587</v>
      </c>
      <c r="C54" s="16">
        <v>6.7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454</v>
      </c>
      <c r="C55" s="16">
        <v>87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588</v>
      </c>
      <c r="C56" s="16">
        <v>47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247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493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589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590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591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592</v>
      </c>
      <c r="C63" s="16">
        <v>43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503</v>
      </c>
      <c r="C64" s="16">
        <v>62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593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594</v>
      </c>
      <c r="C66" s="16">
        <v>79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595</v>
      </c>
      <c r="C67" s="16">
        <v>7.5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596</v>
      </c>
      <c r="C68" s="16">
        <v>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597</v>
      </c>
      <c r="C69" s="16">
        <v>68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598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599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487</v>
      </c>
      <c r="C72" s="16">
        <v>455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600</v>
      </c>
      <c r="C73" s="16">
        <v>8.5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299</v>
      </c>
      <c r="C74" s="16">
        <v>286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601</v>
      </c>
      <c r="C75" s="16">
        <v>53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602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603</v>
      </c>
      <c r="C78" s="16">
        <v>6.8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604</v>
      </c>
      <c r="C79" s="16">
        <v>36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605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606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598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607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608</v>
      </c>
      <c r="C86" s="16">
        <v>19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254</v>
      </c>
      <c r="C87" s="16">
        <v>10000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609</v>
      </c>
      <c r="C88" s="16">
        <v>6.2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486</v>
      </c>
      <c r="C89" s="16">
        <v>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610</v>
      </c>
      <c r="C90" s="16">
        <v>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611</v>
      </c>
      <c r="C91" s="16">
        <v>65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612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613</v>
      </c>
      <c r="C94" s="16">
        <v>47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614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615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616</v>
      </c>
      <c r="C97" s="16">
        <v>5.9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617</v>
      </c>
      <c r="C98" s="16">
        <v>5.3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481</v>
      </c>
      <c r="C99" s="16">
        <v>294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618</v>
      </c>
      <c r="C100" s="16">
        <v>90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619</v>
      </c>
      <c r="C102" s="16">
        <v>71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620</v>
      </c>
      <c r="C103" s="16">
        <v>18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621</v>
      </c>
      <c r="C104" s="16">
        <v>70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622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427</v>
      </c>
      <c r="C106" s="16">
        <v>52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623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624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625</v>
      </c>
      <c r="C109" s="16">
        <v>1.98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626</v>
      </c>
      <c r="C110" s="16">
        <v>24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627</v>
      </c>
      <c r="C111" s="16">
        <v>8.3000000000000007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628</v>
      </c>
      <c r="C112" s="16">
        <v>1.51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530</v>
      </c>
      <c r="C113" s="16">
        <v>119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629</v>
      </c>
      <c r="C114" s="16">
        <v>28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630</v>
      </c>
      <c r="C115" s="16">
        <v>41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631</v>
      </c>
      <c r="C117" s="16">
        <v>42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632</v>
      </c>
      <c r="C118" s="16">
        <v>185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633</v>
      </c>
      <c r="C119" s="16">
        <v>27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575</v>
      </c>
      <c r="C120" s="16">
        <v>50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274</v>
      </c>
      <c r="C121" s="16">
        <v>2500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634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601</v>
      </c>
      <c r="C3" s="16">
        <v>53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635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636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477</v>
      </c>
      <c r="C6" s="16">
        <v>145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637</v>
      </c>
      <c r="C7" s="16">
        <v>47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638</v>
      </c>
      <c r="C8" s="16">
        <v>5.6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639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640</v>
      </c>
      <c r="C10" s="16">
        <v>30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641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642</v>
      </c>
      <c r="C12" s="16">
        <v>43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643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644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645</v>
      </c>
      <c r="C15" s="16">
        <v>1.77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646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647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648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649</v>
      </c>
      <c r="C19" s="16">
        <v>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606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597</v>
      </c>
      <c r="C21" s="16">
        <v>68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650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632</v>
      </c>
      <c r="C23" s="16">
        <v>185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651</v>
      </c>
      <c r="C24" s="16">
        <v>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652</v>
      </c>
      <c r="C25" s="16">
        <v>1.44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653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654</v>
      </c>
      <c r="C27" s="16">
        <v>323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655</v>
      </c>
      <c r="C28" s="16">
        <v>25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503</v>
      </c>
      <c r="C29" s="16">
        <v>62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656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499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351</v>
      </c>
      <c r="C33" s="16">
        <v>417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657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658</v>
      </c>
      <c r="C35" s="16">
        <v>31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659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552</v>
      </c>
      <c r="C37" s="16">
        <v>132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660</v>
      </c>
      <c r="C38" s="16">
        <v>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661</v>
      </c>
      <c r="C39" s="16">
        <v>8.1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247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519</v>
      </c>
      <c r="C41" s="16">
        <v>208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662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663</v>
      </c>
      <c r="C43" s="16">
        <v>7.4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664</v>
      </c>
      <c r="C44" s="16">
        <v>4.3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665</v>
      </c>
      <c r="C45" s="16">
        <v>5.7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666</v>
      </c>
      <c r="C46" s="16">
        <v>9.4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667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668</v>
      </c>
      <c r="C48" s="16">
        <v>1.73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669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670</v>
      </c>
      <c r="C50" s="16">
        <v>5.5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415</v>
      </c>
      <c r="C51" s="16">
        <v>909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671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567</v>
      </c>
      <c r="C53" s="16">
        <v>133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672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673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674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247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675</v>
      </c>
      <c r="C59" s="16">
        <v>4.7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676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677</v>
      </c>
      <c r="C61" s="16">
        <v>1.74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678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679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680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681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682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683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684</v>
      </c>
      <c r="C68" s="16">
        <v>8.5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685</v>
      </c>
      <c r="C69" s="16">
        <v>19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686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687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551</v>
      </c>
      <c r="C72" s="16">
        <v>85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688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689</v>
      </c>
      <c r="C74" s="16">
        <v>65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690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691</v>
      </c>
      <c r="C77" s="16">
        <v>1.48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692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693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694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695</v>
      </c>
      <c r="C81" s="16">
        <v>5.8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696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697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698</v>
      </c>
      <c r="C86" s="16">
        <v>6.9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281</v>
      </c>
      <c r="C87" s="16">
        <v>1111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699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700</v>
      </c>
      <c r="C89" s="16">
        <v>8.8000000000000007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701</v>
      </c>
      <c r="C90" s="16">
        <v>8.6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702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703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704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705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706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707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708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689</v>
      </c>
      <c r="C99" s="16">
        <v>65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709</v>
      </c>
      <c r="C100" s="16">
        <v>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710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711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712</v>
      </c>
      <c r="C104" s="16">
        <v>19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713</v>
      </c>
      <c r="C105" s="16">
        <v>6.6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529</v>
      </c>
      <c r="C106" s="16">
        <v>15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714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715</v>
      </c>
      <c r="C108" s="16">
        <v>1.56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716</v>
      </c>
      <c r="C109" s="16">
        <v>1.41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717</v>
      </c>
      <c r="C110" s="16">
        <v>8.1999999999999993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718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719</v>
      </c>
      <c r="C112" s="16">
        <v>1.21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720</v>
      </c>
      <c r="C113" s="16">
        <v>30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721</v>
      </c>
      <c r="C114" s="16">
        <v>9.4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722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723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592</v>
      </c>
      <c r="C118" s="16">
        <v>43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724</v>
      </c>
      <c r="C119" s="16">
        <v>9.1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657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353</v>
      </c>
      <c r="C121" s="16">
        <v>400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725</v>
      </c>
      <c r="C2" s="16">
        <v>1.7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726</v>
      </c>
      <c r="C3" s="16">
        <v>21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727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728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535</v>
      </c>
      <c r="C6" s="16">
        <v>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729</v>
      </c>
      <c r="C7" s="16">
        <v>19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730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731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732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733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734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735</v>
      </c>
      <c r="C13" s="16">
        <v>1.98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736</v>
      </c>
      <c r="C14" s="16">
        <v>1.65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737</v>
      </c>
      <c r="C15" s="16">
        <v>1.41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738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739</v>
      </c>
      <c r="C17" s="16">
        <v>1.91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740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741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662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742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743</v>
      </c>
      <c r="C22" s="16">
        <v>5.5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611</v>
      </c>
      <c r="C23" s="16">
        <v>65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744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745</v>
      </c>
      <c r="C25" s="16">
        <v>1.23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746</v>
      </c>
      <c r="C26" s="16">
        <v>1.78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327</v>
      </c>
      <c r="C27" s="16">
        <v>108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574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747</v>
      </c>
      <c r="C29" s="16">
        <v>24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748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749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750</v>
      </c>
      <c r="C33" s="16">
        <v>125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751</v>
      </c>
      <c r="C34" s="16">
        <v>7.2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752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753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474</v>
      </c>
      <c r="C37" s="16">
        <v>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754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755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276</v>
      </c>
      <c r="C40" s="16">
        <v>5000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756</v>
      </c>
      <c r="C41" s="16">
        <v>69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757</v>
      </c>
      <c r="C42" s="16">
        <v>4.2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758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759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760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761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762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763</v>
      </c>
      <c r="C48" s="16">
        <v>1.38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764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765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766</v>
      </c>
      <c r="C51" s="16">
        <v>263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767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543</v>
      </c>
      <c r="C53" s="16">
        <v>48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768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769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770</v>
      </c>
      <c r="C56" s="16">
        <v>7.1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254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771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772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773</v>
      </c>
      <c r="C61" s="16">
        <v>1.39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774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775</v>
      </c>
      <c r="C63" s="16">
        <v>6.7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776</v>
      </c>
      <c r="C64" s="16">
        <v>8.6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777</v>
      </c>
      <c r="C65" s="16">
        <v>1.65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778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779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780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781</v>
      </c>
      <c r="C69" s="16">
        <v>8.9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782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783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517</v>
      </c>
      <c r="C72" s="16">
        <v>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784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785</v>
      </c>
      <c r="C74" s="16">
        <v>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786</v>
      </c>
      <c r="C75" s="16">
        <v>7.5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787</v>
      </c>
      <c r="C77" s="16">
        <v>1.25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788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789</v>
      </c>
      <c r="C79" s="16">
        <v>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790</v>
      </c>
      <c r="C80" s="16">
        <v>1.62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791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792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793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794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481</v>
      </c>
      <c r="C87" s="16">
        <v>294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795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796</v>
      </c>
      <c r="C89" s="16">
        <v>4.8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797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798</v>
      </c>
      <c r="C91" s="16">
        <v>8.9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799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800</v>
      </c>
      <c r="C94" s="16">
        <v>6.9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801</v>
      </c>
      <c r="C95" s="16">
        <v>1.95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802</v>
      </c>
      <c r="C96" s="16">
        <v>1.61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803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804</v>
      </c>
      <c r="C98" s="16">
        <v>1.9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805</v>
      </c>
      <c r="C99" s="16">
        <v>25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806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807</v>
      </c>
      <c r="C102" s="16">
        <v>9.4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808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809</v>
      </c>
      <c r="C104" s="16">
        <v>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808</v>
      </c>
      <c r="C105" s="16">
        <v>3.8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810</v>
      </c>
      <c r="C106" s="16">
        <v>7.5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811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812</v>
      </c>
      <c r="C108" s="16">
        <v>1.29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813</v>
      </c>
      <c r="C109" s="16">
        <v>1.21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814</v>
      </c>
      <c r="C110" s="16">
        <v>4.5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815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816</v>
      </c>
      <c r="C112" s="16">
        <v>1.1000000000000001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817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818</v>
      </c>
      <c r="C114" s="16">
        <v>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819</v>
      </c>
      <c r="C115" s="16">
        <v>6.4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820</v>
      </c>
      <c r="C117" s="16">
        <v>6.6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821</v>
      </c>
      <c r="C118" s="16">
        <v>18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822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823</v>
      </c>
      <c r="C120" s="16">
        <v>7.3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824</v>
      </c>
      <c r="C121" s="16">
        <v>122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825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826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827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828</v>
      </c>
      <c r="C5" s="16">
        <v>1.54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829</v>
      </c>
      <c r="C6" s="16">
        <v>24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744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830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831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832</v>
      </c>
      <c r="C10" s="16">
        <v>7.3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833</v>
      </c>
      <c r="C11" s="16">
        <v>1.78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834</v>
      </c>
      <c r="C12" s="16">
        <v>9.9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835</v>
      </c>
      <c r="C13" s="16">
        <v>1.57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836</v>
      </c>
      <c r="C14" s="16">
        <v>1.38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837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838</v>
      </c>
      <c r="C16" s="16">
        <v>1.61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839</v>
      </c>
      <c r="C17" s="16">
        <v>1.53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840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841</v>
      </c>
      <c r="C19" s="16">
        <v>7.9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842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492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843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640</v>
      </c>
      <c r="C23" s="16">
        <v>30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844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845</v>
      </c>
      <c r="C25" s="16">
        <v>1.1200000000000001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846</v>
      </c>
      <c r="C26" s="16">
        <v>1.46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847</v>
      </c>
      <c r="C27" s="16">
        <v>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848</v>
      </c>
      <c r="C28" s="16">
        <v>6.6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849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850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851</v>
      </c>
      <c r="C31" s="16">
        <v>7.3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247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852</v>
      </c>
      <c r="C33" s="16">
        <v>49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853</v>
      </c>
      <c r="C34" s="16">
        <v>4.4000000000000004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854</v>
      </c>
      <c r="C35" s="16">
        <v>7.6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855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856</v>
      </c>
      <c r="C37" s="16">
        <v>22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857</v>
      </c>
      <c r="C38" s="16">
        <v>6.6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858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527</v>
      </c>
      <c r="C40" s="16">
        <v>1429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451</v>
      </c>
      <c r="C41" s="16">
        <v>32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859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860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625</v>
      </c>
      <c r="C44" s="16">
        <v>1.98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861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862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863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864</v>
      </c>
      <c r="C48" s="16">
        <v>1.22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865</v>
      </c>
      <c r="C49" s="16">
        <v>1.68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866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867</v>
      </c>
      <c r="C51" s="16">
        <v>102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868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869</v>
      </c>
      <c r="C53" s="16">
        <v>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870</v>
      </c>
      <c r="C54" s="16">
        <v>1.68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871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676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254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247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872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873</v>
      </c>
      <c r="C60" s="16">
        <v>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874</v>
      </c>
      <c r="C61" s="16">
        <v>1.22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875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876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877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878</v>
      </c>
      <c r="C65" s="16">
        <v>1.38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879</v>
      </c>
      <c r="C66" s="16">
        <v>5.9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880</v>
      </c>
      <c r="C67" s="16">
        <v>1.75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881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882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883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884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885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886</v>
      </c>
      <c r="C73" s="16">
        <v>1.85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887</v>
      </c>
      <c r="C74" s="16">
        <v>13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888</v>
      </c>
      <c r="C75" s="16">
        <v>4.5999999999999996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247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889</v>
      </c>
      <c r="C77" s="16">
        <v>1.1399999999999999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890</v>
      </c>
      <c r="C78" s="16">
        <v>1.69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891</v>
      </c>
      <c r="C79" s="16">
        <v>3.8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892</v>
      </c>
      <c r="C80" s="16">
        <v>1.36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893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247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894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247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895</v>
      </c>
      <c r="C85" s="16">
        <v>1.98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896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897</v>
      </c>
      <c r="C87" s="16">
        <v>114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898</v>
      </c>
      <c r="C88" s="16">
        <v>1.62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899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900</v>
      </c>
      <c r="C90" s="16">
        <v>3.1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901</v>
      </c>
      <c r="C91" s="16">
        <v>5.2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902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247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903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904</v>
      </c>
      <c r="C95" s="16">
        <v>1.55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905</v>
      </c>
      <c r="C96" s="16">
        <v>1.36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906</v>
      </c>
      <c r="C97" s="16">
        <v>1.59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907</v>
      </c>
      <c r="C98" s="16">
        <v>1.53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908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909</v>
      </c>
      <c r="C100" s="16">
        <v>6.3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247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910</v>
      </c>
      <c r="C102" s="16">
        <v>5.5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911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912</v>
      </c>
      <c r="C104" s="16">
        <v>5.4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913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914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915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916</v>
      </c>
      <c r="C108" s="16">
        <v>1.1599999999999999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917</v>
      </c>
      <c r="C109" s="16">
        <v>1.1100000000000001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918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919</v>
      </c>
      <c r="C111" s="16">
        <v>1.84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920</v>
      </c>
      <c r="C112" s="16">
        <v>1.05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921</v>
      </c>
      <c r="C113" s="16">
        <v>7.4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922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923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247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924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925</v>
      </c>
      <c r="C118" s="16">
        <v>9.4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926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927</v>
      </c>
      <c r="C120" s="16">
        <v>4.5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575</v>
      </c>
      <c r="C121" s="16">
        <v>50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928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929</v>
      </c>
      <c r="C3" s="16">
        <v>1.52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930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931</v>
      </c>
      <c r="C5" s="16">
        <v>9.6999999999999993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932</v>
      </c>
      <c r="C6" s="16">
        <v>1.26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933</v>
      </c>
      <c r="C7" s="16">
        <v>1.54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255</v>
      </c>
      <c r="B8" s="15" t="s">
        <v>934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935</v>
      </c>
      <c r="C9" s="16">
        <v>5.3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936</v>
      </c>
      <c r="C10" s="16">
        <v>1.74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260</v>
      </c>
      <c r="B11" s="15" t="s">
        <v>584</v>
      </c>
      <c r="C11" s="16">
        <v>6.8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937</v>
      </c>
      <c r="C12" s="16">
        <v>1.56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938</v>
      </c>
      <c r="C13" s="16">
        <v>9.3000000000000007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265</v>
      </c>
      <c r="B14" s="15" t="s">
        <v>939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267</v>
      </c>
      <c r="B15" s="15" t="s">
        <v>940</v>
      </c>
      <c r="C15" s="16">
        <v>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269</v>
      </c>
      <c r="B16" s="15" t="s">
        <v>941</v>
      </c>
      <c r="C16" s="16">
        <v>8.6999999999999993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271</v>
      </c>
      <c r="B17" s="15" t="s">
        <v>942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273</v>
      </c>
      <c r="B18" s="15" t="s">
        <v>943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275</v>
      </c>
      <c r="B19" s="15" t="s">
        <v>944</v>
      </c>
      <c r="C19" s="16">
        <v>1.69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277</v>
      </c>
      <c r="B20" s="15" t="s">
        <v>945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279</v>
      </c>
      <c r="B21" s="15" t="s">
        <v>946</v>
      </c>
      <c r="C21" s="16">
        <v>1.43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280</v>
      </c>
      <c r="B22" s="15" t="s">
        <v>947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282</v>
      </c>
      <c r="B23" s="15" t="s">
        <v>948</v>
      </c>
      <c r="C23" s="16">
        <v>1.22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283</v>
      </c>
      <c r="B24" s="15" t="s">
        <v>949</v>
      </c>
      <c r="C24" s="16">
        <v>1.92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284</v>
      </c>
      <c r="B25" s="15" t="s">
        <v>950</v>
      </c>
      <c r="C25" s="16">
        <v>55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286</v>
      </c>
      <c r="B26" s="15" t="s">
        <v>951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288</v>
      </c>
      <c r="B27" s="15" t="s">
        <v>952</v>
      </c>
      <c r="C27" s="16">
        <v>1.1599999999999999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289</v>
      </c>
      <c r="B28" s="15" t="s">
        <v>953</v>
      </c>
      <c r="C28" s="16">
        <v>1.83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290</v>
      </c>
      <c r="B29" s="15" t="s">
        <v>954</v>
      </c>
      <c r="C29" s="16">
        <v>1.45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291</v>
      </c>
      <c r="B30" s="15" t="s">
        <v>955</v>
      </c>
      <c r="C30" s="16">
        <v>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293</v>
      </c>
      <c r="B31" s="15" t="s">
        <v>956</v>
      </c>
      <c r="C31" s="16">
        <v>1.76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294</v>
      </c>
      <c r="B32" s="15" t="s">
        <v>957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295</v>
      </c>
      <c r="B33" s="15" t="s">
        <v>958</v>
      </c>
      <c r="C33" s="16">
        <v>1.1499999999999999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296</v>
      </c>
      <c r="B34" s="15" t="s">
        <v>959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960</v>
      </c>
      <c r="C35" s="16">
        <v>1.72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961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962</v>
      </c>
      <c r="C37" s="16">
        <v>1.27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301</v>
      </c>
      <c r="B38" s="15" t="s">
        <v>963</v>
      </c>
      <c r="C38" s="16">
        <v>1.84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302</v>
      </c>
      <c r="B39" s="15" t="s">
        <v>964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965</v>
      </c>
      <c r="C40" s="16">
        <v>1.01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966</v>
      </c>
      <c r="C41" s="16">
        <v>1.21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730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967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309</v>
      </c>
      <c r="B44" s="15" t="s">
        <v>968</v>
      </c>
      <c r="C44" s="16">
        <v>5.5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311</v>
      </c>
      <c r="B45" s="15" t="s">
        <v>969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970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971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972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973</v>
      </c>
      <c r="C49" s="16">
        <v>7.8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974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975</v>
      </c>
      <c r="C51" s="16">
        <v>1.08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324</v>
      </c>
      <c r="B52" s="15" t="s">
        <v>976</v>
      </c>
      <c r="C52" s="16">
        <v>1.79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325</v>
      </c>
      <c r="B53" s="15" t="s">
        <v>977</v>
      </c>
      <c r="C53" s="16">
        <v>1.28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326</v>
      </c>
      <c r="B54" s="15" t="s">
        <v>978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328</v>
      </c>
      <c r="B55" s="15" t="s">
        <v>979</v>
      </c>
      <c r="C55" s="16">
        <v>1.87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329</v>
      </c>
      <c r="B56" s="15" t="s">
        <v>959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330</v>
      </c>
      <c r="B57" s="15" t="s">
        <v>980</v>
      </c>
      <c r="C57" s="16">
        <v>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331</v>
      </c>
      <c r="B58" s="15" t="s">
        <v>981</v>
      </c>
      <c r="C58" s="16">
        <v>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332</v>
      </c>
      <c r="B59" s="15" t="s">
        <v>982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334</v>
      </c>
      <c r="B60" s="15" t="s">
        <v>912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983</v>
      </c>
      <c r="C61" s="16">
        <v>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338</v>
      </c>
      <c r="B62" s="15" t="s">
        <v>984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340</v>
      </c>
      <c r="B63" s="15" t="s">
        <v>985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986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344</v>
      </c>
      <c r="B65" s="15" t="s">
        <v>657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987</v>
      </c>
      <c r="C66" s="16">
        <v>1.94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988</v>
      </c>
      <c r="C67" s="16">
        <v>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348</v>
      </c>
      <c r="B68" s="15" t="s">
        <v>989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349</v>
      </c>
      <c r="B69" s="15" t="s">
        <v>990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350</v>
      </c>
      <c r="B70" s="15" t="s">
        <v>991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352</v>
      </c>
      <c r="B71" s="15" t="s">
        <v>992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354</v>
      </c>
      <c r="B72" s="15" t="s">
        <v>993</v>
      </c>
      <c r="C72" s="16">
        <v>1.36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355</v>
      </c>
      <c r="B73" s="15" t="s">
        <v>994</v>
      </c>
      <c r="C73" s="16">
        <v>6.3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357</v>
      </c>
      <c r="B74" s="15" t="s">
        <v>995</v>
      </c>
      <c r="C74" s="16">
        <v>1.44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358</v>
      </c>
      <c r="B75" s="15" t="s">
        <v>996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359</v>
      </c>
      <c r="B76" s="15" t="s">
        <v>981</v>
      </c>
      <c r="C76" s="16">
        <v>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575</v>
      </c>
      <c r="C77" s="16">
        <v>50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362</v>
      </c>
      <c r="B78" s="15" t="s">
        <v>997</v>
      </c>
      <c r="C78" s="16">
        <v>7.8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364</v>
      </c>
      <c r="B79" s="15" t="s">
        <v>998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365</v>
      </c>
      <c r="B80" s="15" t="s">
        <v>510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367</v>
      </c>
      <c r="B81" s="15" t="s">
        <v>999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368</v>
      </c>
      <c r="B82" s="15" t="s">
        <v>981</v>
      </c>
      <c r="C82" s="16">
        <v>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369</v>
      </c>
      <c r="B83" s="15" t="s">
        <v>1000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371</v>
      </c>
      <c r="B84" s="15" t="s">
        <v>1001</v>
      </c>
      <c r="C84" s="16">
        <v>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372</v>
      </c>
      <c r="B85" s="15" t="s">
        <v>1002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374</v>
      </c>
      <c r="B86" s="15" t="s">
        <v>1003</v>
      </c>
      <c r="C86" s="16">
        <v>3.5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376</v>
      </c>
      <c r="B87" s="15" t="s">
        <v>1004</v>
      </c>
      <c r="C87" s="16">
        <v>1.08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377</v>
      </c>
      <c r="B88" s="15" t="s">
        <v>701</v>
      </c>
      <c r="C88" s="16">
        <v>8.6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379</v>
      </c>
      <c r="B89" s="15" t="s">
        <v>1005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380</v>
      </c>
      <c r="B90" s="15" t="s">
        <v>1006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381</v>
      </c>
      <c r="B91" s="15" t="s">
        <v>1007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382</v>
      </c>
      <c r="B92" s="15" t="s">
        <v>1008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383</v>
      </c>
      <c r="B93" s="15" t="s">
        <v>981</v>
      </c>
      <c r="C93" s="16">
        <v>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384</v>
      </c>
      <c r="B94" s="15" t="s">
        <v>1009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385</v>
      </c>
      <c r="B95" s="15" t="s">
        <v>1010</v>
      </c>
      <c r="C95" s="16">
        <v>9.6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1011</v>
      </c>
      <c r="C96" s="16">
        <v>16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389</v>
      </c>
      <c r="B97" s="15" t="s">
        <v>1012</v>
      </c>
      <c r="C97" s="16">
        <v>9.1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391</v>
      </c>
      <c r="B98" s="15" t="s">
        <v>1013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393</v>
      </c>
      <c r="B99" s="15" t="s">
        <v>1014</v>
      </c>
      <c r="C99" s="16">
        <v>1.44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394</v>
      </c>
      <c r="B100" s="15" t="s">
        <v>1015</v>
      </c>
      <c r="C100" s="16">
        <v>1.87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395</v>
      </c>
      <c r="B101" s="15" t="s">
        <v>981</v>
      </c>
      <c r="C101" s="16">
        <v>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396</v>
      </c>
      <c r="B102" s="15" t="s">
        <v>1016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397</v>
      </c>
      <c r="B103" s="15" t="s">
        <v>1017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399</v>
      </c>
      <c r="B104" s="15" t="s">
        <v>1018</v>
      </c>
      <c r="C104" s="16">
        <v>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400</v>
      </c>
      <c r="B105" s="15" t="s">
        <v>1019</v>
      </c>
      <c r="C105" s="16">
        <v>3.7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401</v>
      </c>
      <c r="B106" s="15" t="s">
        <v>1020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402</v>
      </c>
      <c r="B107" s="15" t="s">
        <v>1021</v>
      </c>
      <c r="C107" s="16">
        <v>5.4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403</v>
      </c>
      <c r="B108" s="15" t="s">
        <v>1022</v>
      </c>
      <c r="C108" s="16">
        <v>38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405</v>
      </c>
      <c r="B109" s="15" t="s">
        <v>1023</v>
      </c>
      <c r="C109" s="16">
        <v>63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407</v>
      </c>
      <c r="B110" s="15" t="s">
        <v>1024</v>
      </c>
      <c r="C110" s="16">
        <v>3.1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409</v>
      </c>
      <c r="B111" s="15" t="s">
        <v>1025</v>
      </c>
      <c r="C111" s="16">
        <v>6.4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411</v>
      </c>
      <c r="B112" s="15" t="s">
        <v>495</v>
      </c>
      <c r="C112" s="16">
        <v>175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413</v>
      </c>
      <c r="B113" s="15" t="s">
        <v>1026</v>
      </c>
      <c r="C113" s="16">
        <v>1.74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414</v>
      </c>
      <c r="B114" s="15" t="s">
        <v>1027</v>
      </c>
      <c r="C114" s="16">
        <v>2.9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416</v>
      </c>
      <c r="B115" s="15" t="s">
        <v>1028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417</v>
      </c>
      <c r="B116" s="15" t="s">
        <v>1029</v>
      </c>
      <c r="C116" s="16">
        <v>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418</v>
      </c>
      <c r="B117" s="15" t="s">
        <v>1030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419</v>
      </c>
      <c r="B118" s="15" t="s">
        <v>1031</v>
      </c>
      <c r="C118" s="16">
        <v>1.59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420</v>
      </c>
      <c r="B119" s="15" t="s">
        <v>1032</v>
      </c>
      <c r="C119" s="16">
        <v>2.9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421</v>
      </c>
      <c r="B120" s="15" t="s">
        <v>1033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422</v>
      </c>
      <c r="B121" s="15" t="s">
        <v>1034</v>
      </c>
      <c r="C121" s="16">
        <v>1.1499999999999999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Abraham Ancer</v>
      </c>
      <c r="B2">
        <f>IF(Win!B2="","",VALUE(Win!B2))</f>
        <v>2.0799999999999999E-2</v>
      </c>
      <c r="C2">
        <f>IF(Win!C2="","",Win!C2)</f>
        <v>48</v>
      </c>
      <c r="D2" t="str">
        <f>IF(Win!D2="","",Win!D2)</f>
        <v/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 ca="1">IF(Win!F2="","",Win!F2)</f>
        <v/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Bresnu</v>
      </c>
      <c r="B3">
        <f>IF(Win!B3="","",VALUE(Win!B3))</f>
        <v>0</v>
      </c>
      <c r="C3">
        <f>IF(Win!C3="","",Win!C3)</f>
        <v>10000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 t="str">
        <f ca="1">IF(Win!F3="","",Win!F3)</f>
        <v/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Meronk</v>
      </c>
      <c r="B4">
        <f>IF(Win!B4="","",VALUE(Win!B4))</f>
        <v>2.8999999999999998E-3</v>
      </c>
      <c r="C4">
        <f>IF(Win!C4="","",Win!C4)</f>
        <v>345</v>
      </c>
      <c r="D4" t="str">
        <f>IF(Win!D4="","",Win!D4)</f>
        <v/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 ca="1">IF(Win!F4="","",Win!F4)</f>
        <v/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Anirban Lahiri</v>
      </c>
      <c r="B5">
        <f>IF(Win!B5="","",VALUE(Win!B5))</f>
        <v>1.35E-2</v>
      </c>
      <c r="C5">
        <f>IF(Win!C5="","",Win!C5)</f>
        <v>74</v>
      </c>
      <c r="D5" t="str">
        <f>IF(Win!D5="","",Win!D5)</f>
        <v/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Kim</v>
      </c>
      <c r="B6">
        <f>IF(Win!B6="","",VALUE(Win!B6))</f>
        <v>0</v>
      </c>
      <c r="C6">
        <f>IF(Win!C6="","",Win!C6)</f>
        <v>10000</v>
      </c>
      <c r="D6" t="str">
        <f>IF(Win!D6="","",Win!D6)</f>
        <v/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 t="str">
        <f ca="1">IF(Win!F6="","",Win!F6)</f>
        <v/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Atiruj Winaicharoenchai</v>
      </c>
      <c r="B7">
        <f>IF(Win!B7="","",VALUE(Win!B7))</f>
        <v>1E-4</v>
      </c>
      <c r="C7">
        <f>IF(Win!C7="","",Win!C7)</f>
        <v>10000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Austen Truslow</v>
      </c>
      <c r="B8">
        <f>IF(Win!B8="","",VALUE(Win!B8))</f>
        <v>2.7000000000000001E-3</v>
      </c>
      <c r="C8">
        <f>IF(Win!C8="","",Win!C8)</f>
        <v>370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 t="str">
        <f ca="1">IF(Win!F8="","",Win!F8)</f>
        <v/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Campbell</v>
      </c>
      <c r="B9">
        <f>IF(Win!B9="","",VALUE(Win!B9))</f>
        <v>4.7000000000000002E-3</v>
      </c>
      <c r="C9">
        <f>IF(Win!C9="","",Win!C9)</f>
        <v>213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Bio Kim</v>
      </c>
      <c r="B10">
        <f>IF(Win!B10="","",VALUE(Win!B10))</f>
        <v>1E-4</v>
      </c>
      <c r="C10">
        <f>IF(Win!C10="","",Win!C10)</f>
        <v>10000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Branden Grace</v>
      </c>
      <c r="B11">
        <f>IF(Win!B11="","",VALUE(Win!B11))</f>
        <v>7.3000000000000001E-3</v>
      </c>
      <c r="C11">
        <f>IF(Win!C11="","",Win!C11)</f>
        <v>137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 t="str">
        <f ca="1">IF(Win!F11="","",Win!F11)</f>
        <v/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Brendan Steele</v>
      </c>
      <c r="B12">
        <f>IF(Win!B12="","",VALUE(Win!B12))</f>
        <v>1E-4</v>
      </c>
      <c r="C12">
        <f>IF(Win!C12="","",Win!C12)</f>
        <v>10000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 t="str">
        <f ca="1">IF(Win!F12="","",Win!F12)</f>
        <v/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1.24E-2</v>
      </c>
      <c r="C13">
        <f>IF(Win!C13="","",Win!C13)</f>
        <v>81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 ca="1">IF(Win!F13="","",Win!F13)</f>
        <v/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2.23E-2</v>
      </c>
      <c r="C14">
        <f>IF(Win!C14="","",Win!C14)</f>
        <v>45</v>
      </c>
      <c r="D14" t="str">
        <f>IF(Win!D14="","",Win!D14)</f>
        <v/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 t="str">
        <f ca="1">IF(Win!F14="","",Win!F14)</f>
        <v/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4.2700000000000002E-2</v>
      </c>
      <c r="C15">
        <f>IF(Win!C15="","",Win!C15)</f>
        <v>23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 t="str">
        <f ca="1">IF(Win!F15="","",Win!F15)</f>
        <v/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Carlos Ortiz</v>
      </c>
      <c r="B16">
        <f>IF(Win!B16="","",VALUE(Win!B16))</f>
        <v>1.14E-2</v>
      </c>
      <c r="C16">
        <f>IF(Win!C16="","",Win!C16)</f>
        <v>88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Charles Howell</v>
      </c>
      <c r="B17">
        <f>IF(Win!B17="","",VALUE(Win!B17))</f>
        <v>1.34E-2</v>
      </c>
      <c r="C17">
        <f>IF(Win!C17="","",Win!C17)</f>
        <v>75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Charlie Lindh</v>
      </c>
      <c r="B18">
        <f>IF(Win!B18="","",VALUE(Win!B18))</f>
        <v>4.0000000000000002E-4</v>
      </c>
      <c r="C18">
        <f>IF(Win!C18="","",Win!C18)</f>
        <v>2500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 ca="1">IF(Win!F18="","",Win!F18)</f>
        <v/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Chase Koepka</v>
      </c>
      <c r="B19">
        <f>IF(Win!B19="","",VALUE(Win!B19))</f>
        <v>2.0000000000000001E-4</v>
      </c>
      <c r="C19">
        <f>IF(Win!C19="","",Win!C19)</f>
        <v>5000</v>
      </c>
      <c r="D19" t="str">
        <f>IF(Win!D19="","",Win!D19)</f>
        <v/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 ca="1">IF(Win!F19="","",Win!F19)</f>
        <v/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Chieh-Po Lee</v>
      </c>
      <c r="B20">
        <f>IF(Win!B20="","",VALUE(Win!B20))</f>
        <v>5.0000000000000001E-4</v>
      </c>
      <c r="C20">
        <f>IF(Win!C20="","",Win!C20)</f>
        <v>2000</v>
      </c>
      <c r="D20" t="str">
        <f>IF(Win!D20="","",Win!D20)</f>
        <v/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Chonlatit Chuenboonngam</v>
      </c>
      <c r="B21">
        <f>IF(Win!B21="","",VALUE(Win!B21))</f>
        <v>1E-4</v>
      </c>
      <c r="C21">
        <f>IF(Win!C21="","",Win!C21)</f>
        <v>10000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 t="str">
        <f ca="1">IF(Win!F21="","",Win!F21)</f>
        <v/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Daniel Van Tonder</v>
      </c>
      <c r="B22">
        <f>IF(Win!B22="","",VALUE(Win!B22))</f>
        <v>8.9999999999999998E-4</v>
      </c>
      <c r="C22">
        <f>IF(Win!C22="","",Win!C22)</f>
        <v>1111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Danny Lee</v>
      </c>
      <c r="B23">
        <f>IF(Win!B23="","",VALUE(Win!B23))</f>
        <v>0</v>
      </c>
      <c r="C23">
        <f>IF(Win!C23="","",Win!C23)</f>
        <v>10000</v>
      </c>
      <c r="D23" t="str">
        <f>IF(Win!D23="","",Win!D23)</f>
        <v/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 t="str">
        <f ca="1">IF(Win!F23="","",Win!F23)</f>
        <v/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Danthai Boonma</v>
      </c>
      <c r="B24">
        <f>IF(Win!B24="","",VALUE(Win!B24))</f>
        <v>2.0000000000000001E-4</v>
      </c>
      <c r="C24">
        <f>IF(Win!C24="","",Win!C24)</f>
        <v>5000</v>
      </c>
      <c r="D24" t="str">
        <f>IF(Win!D24="","",Win!D24)</f>
        <v/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David Puig</v>
      </c>
      <c r="B25">
        <f>IF(Win!B25="","",VALUE(Win!B25))</f>
        <v>8.0299999999999996E-2</v>
      </c>
      <c r="C25">
        <f>IF(Win!C25="","",Win!C25)</f>
        <v>12</v>
      </c>
      <c r="D25" t="str">
        <f>IF(Win!D25="","",Win!D25)</f>
        <v/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 ca="1">IF(Win!F25="","",Win!F25)</f>
        <v/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Dean Burmester</v>
      </c>
      <c r="B26">
        <f>IF(Win!B26="","",VALUE(Win!B26))</f>
        <v>1.6400000000000001E-2</v>
      </c>
      <c r="C26">
        <f>IF(Win!C26="","",Win!C26)</f>
        <v>61</v>
      </c>
      <c r="D26" t="str">
        <f>IF(Win!D26="","",Win!D26)</f>
        <v/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 ca="1">IF(Win!F26="","",Win!F26)</f>
        <v/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Denzel Ieremia</v>
      </c>
      <c r="B27">
        <f>IF(Win!B27="","",VALUE(Win!B27))</f>
        <v>0</v>
      </c>
      <c r="C27">
        <f>IF(Win!C27="","",Win!C27)</f>
        <v>10000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Dominic Foos</v>
      </c>
      <c r="B28">
        <f>IF(Win!B28="","",VALUE(Win!B28))</f>
        <v>2.0000000000000001E-4</v>
      </c>
      <c r="C28">
        <f>IF(Win!C28="","",Win!C28)</f>
        <v>5000</v>
      </c>
      <c r="D28" t="str">
        <f>IF(Win!D28="","",Win!D28)</f>
        <v/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Doyeob Mun</v>
      </c>
      <c r="B29">
        <f>IF(Win!B29="","",VALUE(Win!B29))</f>
        <v>0</v>
      </c>
      <c r="C29">
        <f>IF(Win!C29="","",Win!C29)</f>
        <v>10000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 t="str">
        <f ca="1">IF(Win!F29="","",Win!F29)</f>
        <v/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Dustin Johnson</v>
      </c>
      <c r="B30">
        <f>IF(Win!B30="","",VALUE(Win!B30))</f>
        <v>4.1000000000000003E-3</v>
      </c>
      <c r="C30">
        <f>IF(Win!C30="","",Win!C30)</f>
        <v>244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Ekpharit Wu</v>
      </c>
      <c r="B31">
        <f>IF(Win!B31="","",VALUE(Win!B31))</f>
        <v>2.0000000000000001E-4</v>
      </c>
      <c r="C31">
        <f>IF(Win!C31="","",Win!C31)</f>
        <v>5000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Faisal Salhab</v>
      </c>
      <c r="B32">
        <f>IF(Win!B32="","",VALUE(Win!B32))</f>
        <v>0</v>
      </c>
      <c r="C32">
        <f>IF(Win!C32="","",Win!C32)</f>
        <v>10000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Frederik Kjettrup</v>
      </c>
      <c r="B33">
        <f>IF(Win!B33="","",VALUE(Win!B33))</f>
        <v>0</v>
      </c>
      <c r="C33">
        <f>IF(Win!C33="","",Win!C33)</f>
        <v>10000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Graeme McDowell</v>
      </c>
      <c r="B34">
        <f>IF(Win!B34="","",VALUE(Win!B34))</f>
        <v>5.0000000000000001E-4</v>
      </c>
      <c r="C34">
        <f>IF(Win!C34="","",Win!C34)</f>
        <v>2000</v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Gunn Charoenkul</v>
      </c>
      <c r="B35">
        <f>IF(Win!B35="","",VALUE(Win!B35))</f>
        <v>2.0000000000000001E-4</v>
      </c>
      <c r="C35">
        <f>IF(Win!C35="","",Win!C35)</f>
        <v>5000</v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Harold Varner</v>
      </c>
      <c r="B36">
        <f>IF(Win!B36="","",VALUE(Win!B36))</f>
        <v>3.5000000000000001E-3</v>
      </c>
      <c r="C36">
        <f>IF(Win!C36="","",Win!C36)</f>
        <v>286</v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Harrison Crowe</v>
      </c>
      <c r="B37">
        <f>IF(Win!B37="","",VALUE(Win!B37))</f>
        <v>0</v>
      </c>
      <c r="C37">
        <f>IF(Win!C37="","",Win!C37)</f>
        <v>10000</v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Ian Gilligan</v>
      </c>
      <c r="B38">
        <f>IF(Win!B38="","",VALUE(Win!B38))</f>
        <v>2.0000000000000001E-4</v>
      </c>
      <c r="C38">
        <f>IF(Win!C38="","",Win!C38)</f>
        <v>5000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Ian Snyman</v>
      </c>
      <c r="B39">
        <f>IF(Win!B39="","",VALUE(Win!B39))</f>
        <v>1.2999999999999999E-3</v>
      </c>
      <c r="C39">
        <f>IF(Win!C39="","",Win!C39)</f>
        <v>769</v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Issa Abouelela</v>
      </c>
      <c r="B40">
        <f>IF(Win!B40="","",VALUE(Win!B40))</f>
        <v>0</v>
      </c>
      <c r="C40">
        <f>IF(Win!C40="","",Win!C40)</f>
        <v>10000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Jack Buchanan</v>
      </c>
      <c r="B41">
        <f>IF(Win!B41="","",VALUE(Win!B41))</f>
        <v>0</v>
      </c>
      <c r="C41">
        <f>IF(Win!C41="","",Win!C41)</f>
        <v>10000</v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Jaco Ahlers</v>
      </c>
      <c r="B42">
        <f>IF(Win!B42="","",VALUE(Win!B42))</f>
        <v>1.6000000000000001E-3</v>
      </c>
      <c r="C42">
        <f>IF(Win!C42="","",Win!C42)</f>
        <v>625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James Piot</v>
      </c>
      <c r="B43">
        <f>IF(Win!B43="","",VALUE(Win!B43))</f>
        <v>1.6000000000000001E-3</v>
      </c>
      <c r="C43">
        <f>IF(Win!C43="","",Win!C43)</f>
        <v>625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Jason Kokrak</v>
      </c>
      <c r="B44">
        <f>IF(Win!B44="","",VALUE(Win!B44))</f>
        <v>5.1999999999999998E-3</v>
      </c>
      <c r="C44">
        <f>IF(Win!C44="","",Win!C44)</f>
        <v>192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Jazz Janewattananond</v>
      </c>
      <c r="B45">
        <f>IF(Win!B45="","",VALUE(Win!B45))</f>
        <v>2.8E-3</v>
      </c>
      <c r="C45">
        <f>IF(Win!C45="","",Win!C45)</f>
        <v>357</v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Jeunghun Wang</v>
      </c>
      <c r="B46">
        <f>IF(Win!B46="","",VALUE(Win!B46))</f>
        <v>1E-3</v>
      </c>
      <c r="C46">
        <f>IF(Win!C46="","",Win!C46)</f>
        <v>1000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Jinichiro Kozuma</v>
      </c>
      <c r="B47">
        <f>IF(Win!B47="","",VALUE(Win!B47))</f>
        <v>8.0000000000000004E-4</v>
      </c>
      <c r="C47">
        <f>IF(Win!C47="","",Win!C47)</f>
        <v>1250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Joaquin Niemann</v>
      </c>
      <c r="B48">
        <f>IF(Win!B48="","",VALUE(Win!B48))</f>
        <v>4.4299999999999999E-2</v>
      </c>
      <c r="C48">
        <f>IF(Win!C48="","",Win!C48)</f>
        <v>23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John Catlin</v>
      </c>
      <c r="B49">
        <f>IF(Win!B49="","",VALUE(Win!B49))</f>
        <v>9.1999999999999998E-3</v>
      </c>
      <c r="C49">
        <f>IF(Win!C49="","",Win!C49)</f>
        <v>109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Jose Luis Ballester</v>
      </c>
      <c r="B50">
        <f>IF(Win!B50="","",VALUE(Win!B50))</f>
        <v>3.0000000000000001E-3</v>
      </c>
      <c r="C50">
        <f>IF(Win!C50="","",Win!C50)</f>
        <v>333</v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Joshua Grenville-Wood</v>
      </c>
      <c r="B51">
        <f>IF(Win!B51="","",VALUE(Win!B51))</f>
        <v>0</v>
      </c>
      <c r="C51">
        <f>IF(Win!C51="","",Win!C51)</f>
        <v>10000</v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Julien Sale</v>
      </c>
      <c r="B52">
        <f>IF(Win!B52="","",VALUE(Win!B52))</f>
        <v>2.0000000000000001E-4</v>
      </c>
      <c r="C52">
        <f>IF(Win!C52="","",Win!C52)</f>
        <v>5000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Justin Quiban</v>
      </c>
      <c r="B53">
        <f>IF(Win!B53="","",VALUE(Win!B53))</f>
        <v>0</v>
      </c>
      <c r="C53">
        <f>IF(Win!C53="","",Win!C53)</f>
        <v>10000</v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Kazuki Higa</v>
      </c>
      <c r="B54">
        <f>IF(Win!B54="","",VALUE(Win!B54))</f>
        <v>9.2999999999999992E-3</v>
      </c>
      <c r="C54">
        <f>IF(Win!C54="","",Win!C54)</f>
        <v>108</v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Kevin Na</v>
      </c>
      <c r="B55">
        <f>IF(Win!B55="","",VALUE(Win!B55))</f>
        <v>2.0000000000000001E-4</v>
      </c>
      <c r="C55">
        <f>IF(Win!C55="","",Win!C55)</f>
        <v>5000</v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Kevin Yuan</v>
      </c>
      <c r="B56">
        <f>IF(Win!B56="","",VALUE(Win!B56))</f>
        <v>5.0000000000000001E-4</v>
      </c>
      <c r="C56">
        <f>IF(Win!C56="","",Win!C56)</f>
        <v>2000</v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Khaled Attieh</v>
      </c>
      <c r="B57">
        <f>IF(Win!B57="","",VALUE(Win!B57))</f>
        <v>0</v>
      </c>
      <c r="C57">
        <f>IF(Win!C57="","",Win!C57)</f>
        <v>10000</v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Khalid Alqunaibit</v>
      </c>
      <c r="B58">
        <f>IF(Win!B58="","",VALUE(Win!B58))</f>
        <v>0</v>
      </c>
      <c r="C58">
        <f>IF(Win!C58="","",Win!C58)</f>
        <v>10000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Kieran Vincent</v>
      </c>
      <c r="B59">
        <f>IF(Win!B59="","",VALUE(Win!B59))</f>
        <v>4.0000000000000001E-3</v>
      </c>
      <c r="C59">
        <f>IF(Win!C59="","",Win!C59)</f>
        <v>250</v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Kiradech Aphibarnrat</v>
      </c>
      <c r="B60">
        <f>IF(Win!B60="","",VALUE(Win!B60))</f>
        <v>4.8999999999999998E-3</v>
      </c>
      <c r="C60">
        <f>IF(Win!C60="","",Win!C60)</f>
        <v>204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Louis Oosthuizen</v>
      </c>
      <c r="B61">
        <f>IF(Win!B61="","",VALUE(Win!B61))</f>
        <v>4.4900000000000002E-2</v>
      </c>
      <c r="C61">
        <f>IF(Win!C61="","",Win!C61)</f>
        <v>22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Lucas Herbert</v>
      </c>
      <c r="B62">
        <f>IF(Win!B62="","",VALUE(Win!B62))</f>
        <v>3.5999999999999999E-3</v>
      </c>
      <c r="C62">
        <f>IF(Win!C62="","",Win!C62)</f>
        <v>278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Luis Masaveu</v>
      </c>
      <c r="B63">
        <f>IF(Win!B63="","",VALUE(Win!B63))</f>
        <v>5.9999999999999995E-4</v>
      </c>
      <c r="C63">
        <f>IF(Win!C63="","",Win!C63)</f>
        <v>1667</v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M.J. Maguire</v>
      </c>
      <c r="B64">
        <f>IF(Win!B64="","",VALUE(Win!B64))</f>
        <v>2.9999999999999997E-4</v>
      </c>
      <c r="C64">
        <f>IF(Win!C64="","",Win!C64)</f>
        <v>3333</v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Marc Leishman</v>
      </c>
      <c r="B65">
        <f>IF(Win!B65="","",VALUE(Win!B65))</f>
        <v>2.23E-2</v>
      </c>
      <c r="C65">
        <f>IF(Win!C65="","",Win!C65)</f>
        <v>45</v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Martin Kaymer</v>
      </c>
      <c r="B66">
        <f>IF(Win!B66="","",VALUE(Win!B66))</f>
        <v>2.0000000000000001E-4</v>
      </c>
      <c r="C66">
        <f>IF(Win!C66="","",Win!C66)</f>
        <v>5000</v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Matt Jones</v>
      </c>
      <c r="B67">
        <f>IF(Win!B67="","",VALUE(Win!B67))</f>
        <v>8.3000000000000001E-3</v>
      </c>
      <c r="C67">
        <f>IF(Win!C67="","",Win!C67)</f>
        <v>120</v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Matthew Wolff</v>
      </c>
      <c r="B68">
        <f>IF(Win!B68="","",VALUE(Win!B68))</f>
        <v>1.2999999999999999E-3</v>
      </c>
      <c r="C68">
        <f>IF(Win!C68="","",Win!C68)</f>
        <v>769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Maverick Antcliff</v>
      </c>
      <c r="B69">
        <f>IF(Win!B69="","",VALUE(Win!B69))</f>
        <v>2.9999999999999997E-4</v>
      </c>
      <c r="C69">
        <f>IF(Win!C69="","",Win!C69)</f>
        <v>3333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Maximilian Rottluff</v>
      </c>
      <c r="B70">
        <f>IF(Win!B70="","",VALUE(Win!B70))</f>
        <v>2.3999999999999998E-3</v>
      </c>
      <c r="C70">
        <f>IF(Win!C70="","",Win!C70)</f>
        <v>417</v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Micah Lauren Shin</v>
      </c>
      <c r="B71">
        <f>IF(Win!B71="","",VALUE(Win!B71))</f>
        <v>2.5000000000000001E-3</v>
      </c>
      <c r="C71">
        <f>IF(Win!C71="","",Win!C71)</f>
        <v>400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Michael Hollick</v>
      </c>
      <c r="B72">
        <f>IF(Win!B72="","",VALUE(Win!B72))</f>
        <v>0</v>
      </c>
      <c r="C72">
        <f>IF(Win!C72="","",Win!C72)</f>
        <v>10000</v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Miguel Tabuena</v>
      </c>
      <c r="B73">
        <f>IF(Win!B73="","",VALUE(Win!B73))</f>
        <v>6.4000000000000003E-3</v>
      </c>
      <c r="C73">
        <f>IF(Win!C73="","",Win!C73)</f>
        <v>156</v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Nick Voke</v>
      </c>
      <c r="B74">
        <f>IF(Win!B74="","",VALUE(Win!B74))</f>
        <v>0</v>
      </c>
      <c r="C74">
        <f>IF(Win!C74="","",Win!C74)</f>
        <v>10000</v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Ollie Schniederjans</v>
      </c>
      <c r="B75">
        <f>IF(Win!B75="","",VALUE(Win!B75))</f>
        <v>5.0000000000000001E-4</v>
      </c>
      <c r="C75">
        <f>IF(Win!C75="","",Win!C75)</f>
        <v>2000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Othman Almulla</v>
      </c>
      <c r="B76">
        <f>IF(Win!B76="","",VALUE(Win!B76))</f>
        <v>0</v>
      </c>
      <c r="C76">
        <f>IF(Win!C76="","",Win!C76)</f>
        <v>10000</v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Patrick Reed</v>
      </c>
      <c r="B77">
        <f>IF(Win!B77="","",VALUE(Win!B77))</f>
        <v>7.5200000000000003E-2</v>
      </c>
      <c r="C77">
        <f>IF(Win!C77="","",Win!C77)</f>
        <v>13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Paul Casey</v>
      </c>
      <c r="B78">
        <f>IF(Win!B78="","",VALUE(Win!B78))</f>
        <v>8.9999999999999993E-3</v>
      </c>
      <c r="C78">
        <f>IF(Win!C78="","",Win!C78)</f>
        <v>111</v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Pavit Tangkamolprasert</v>
      </c>
      <c r="B79">
        <f>IF(Win!B79="","",VALUE(Win!B79))</f>
        <v>5.9999999999999995E-4</v>
      </c>
      <c r="C79">
        <f>IF(Win!C79="","",Win!C79)</f>
        <v>1667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Peter Uihlein</v>
      </c>
      <c r="B80">
        <f>IF(Win!B80="","",VALUE(Win!B80))</f>
        <v>2.5000000000000001E-2</v>
      </c>
      <c r="C80">
        <f>IF(Win!C80="","",Win!C80)</f>
        <v>40</v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Poom Saksansin</v>
      </c>
      <c r="B81">
        <f>IF(Win!B81="","",VALUE(Win!B81))</f>
        <v>2.7000000000000001E-3</v>
      </c>
      <c r="C81">
        <f>IF(Win!C81="","",Win!C81)</f>
        <v>370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Prince Khaled Saud Al Faisal</v>
      </c>
      <c r="B82">
        <f>IF(Win!B82="","",VALUE(Win!B82))</f>
        <v>0</v>
      </c>
      <c r="C82">
        <f>IF(Win!C82="","",Win!C82)</f>
        <v>10000</v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Rattanon Wannasrichan</v>
      </c>
      <c r="B83">
        <f>IF(Win!B83="","",VALUE(Win!B83))</f>
        <v>2.0999999999999999E-3</v>
      </c>
      <c r="C83">
        <f>IF(Win!C83="","",Win!C83)</f>
        <v>476</v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Reda El Hali</v>
      </c>
      <c r="B84">
        <f>IF(Win!B84="","",VALUE(Win!B84))</f>
        <v>0</v>
      </c>
      <c r="C84">
        <f>IF(Win!C84="","",Win!C84)</f>
        <v>10000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Richard Bland</v>
      </c>
      <c r="B85">
        <f>IF(Win!B85="","",VALUE(Win!B85))</f>
        <v>4.4999999999999997E-3</v>
      </c>
      <c r="C85">
        <f>IF(Win!C85="","",Win!C85)</f>
        <v>222</v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Richard T. Lee</v>
      </c>
      <c r="B86">
        <f>IF(Win!B86="","",VALUE(Win!B86))</f>
        <v>2E-3</v>
      </c>
      <c r="C86">
        <f>IF(Win!C86="","",Win!C86)</f>
        <v>500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Ryan Peake</v>
      </c>
      <c r="B87">
        <f>IF(Win!B87="","",VALUE(Win!B87))</f>
        <v>0</v>
      </c>
      <c r="C87">
        <f>IF(Win!C87="","",Win!C87)</f>
        <v>10000</v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Sadom Kaewkanjana</v>
      </c>
      <c r="B88">
        <f>IF(Win!B88="","",VALUE(Win!B88))</f>
        <v>1.09E-2</v>
      </c>
      <c r="C88">
        <f>IF(Win!C88="","",Win!C88)</f>
        <v>92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Sam Horsfield</v>
      </c>
      <c r="B89">
        <f>IF(Win!B89="","",VALUE(Win!B89))</f>
        <v>8.9999999999999998E-4</v>
      </c>
      <c r="C89">
        <f>IF(Win!C89="","",Win!C89)</f>
        <v>1111</v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Sampson Zheng</v>
      </c>
      <c r="B90">
        <f>IF(Win!B90="","",VALUE(Win!B90))</f>
        <v>1.2999999999999999E-3</v>
      </c>
      <c r="C90">
        <f>IF(Win!C90="","",Win!C90)</f>
        <v>769</v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Santiago De la Fuente</v>
      </c>
      <c r="B91">
        <f>IF(Win!B91="","",VALUE(Win!B91))</f>
        <v>4.0000000000000002E-4</v>
      </c>
      <c r="C91">
        <f>IF(Win!C91="","",Win!C91)</f>
        <v>2500</v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Sarit Suwannarut</v>
      </c>
      <c r="B92">
        <f>IF(Win!B92="","",VALUE(Win!B92))</f>
        <v>4.1000000000000003E-3</v>
      </c>
      <c r="C92">
        <f>IF(Win!C92="","",Win!C92)</f>
        <v>244</v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Saud Al Sharif</v>
      </c>
      <c r="B93">
        <f>IF(Win!B93="","",VALUE(Win!B93))</f>
        <v>0</v>
      </c>
      <c r="C93">
        <f>IF(Win!C93="","",Win!C93)</f>
        <v>10000</v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Scott Hend</v>
      </c>
      <c r="B94">
        <f>IF(Win!B94="","",VALUE(Win!B94))</f>
        <v>5.0000000000000001E-4</v>
      </c>
      <c r="C94">
        <f>IF(Win!C94="","",Win!C94)</f>
        <v>2000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Scott Vincent</v>
      </c>
      <c r="B95">
        <f>IF(Win!B95="","",VALUE(Win!B95))</f>
        <v>1.2999999999999999E-2</v>
      </c>
      <c r="C95">
        <f>IF(Win!C95="","",Win!C95)</f>
        <v>77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Sebastian Munoz</v>
      </c>
      <c r="B96">
        <f>IF(Win!B96="","",VALUE(Win!B96))</f>
        <v>2.4299999999999999E-2</v>
      </c>
      <c r="C96">
        <f>IF(Win!C96="","",Win!C96)</f>
        <v>41</v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Seonghyeon Kim</v>
      </c>
      <c r="B97">
        <f>IF(Win!B97="","",VALUE(Win!B97))</f>
        <v>1.2E-2</v>
      </c>
      <c r="C97">
        <f>IF(Win!C97="","",Win!C97)</f>
        <v>83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Sergio Garcia</v>
      </c>
      <c r="B98">
        <f>IF(Win!B98="","",VALUE(Win!B98))</f>
        <v>1.4E-2</v>
      </c>
      <c r="C98">
        <f>IF(Win!C98="","",Win!C98)</f>
        <v>71</v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Settee Prakongvech</v>
      </c>
      <c r="B99">
        <f>IF(Win!B99="","",VALUE(Win!B99))</f>
        <v>0</v>
      </c>
      <c r="C99">
        <f>IF(Win!C99="","",Win!C99)</f>
        <v>10000</v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Seungbin Choi</v>
      </c>
      <c r="B100">
        <f>IF(Win!B100="","",VALUE(Win!B100))</f>
        <v>2.0000000000000001E-4</v>
      </c>
      <c r="C100">
        <f>IF(Win!C100="","",Win!C100)</f>
        <v>5000</v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Shergo Al Kurdi</v>
      </c>
      <c r="B101">
        <f>IF(Win!B101="","",VALUE(Win!B101))</f>
        <v>0</v>
      </c>
      <c r="C101">
        <f>IF(Win!C101="","",Win!C101)</f>
        <v>10000</v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Soomin Lee</v>
      </c>
      <c r="B102">
        <f>IF(Win!B102="","",VALUE(Win!B102))</f>
        <v>2.0000000000000001E-4</v>
      </c>
      <c r="C102">
        <f>IF(Win!C102="","",Win!C102)</f>
        <v>5000</v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Stefano Mazzoli</v>
      </c>
      <c r="B103">
        <f>IF(Win!B103="","",VALUE(Win!B103))</f>
        <v>1.9E-3</v>
      </c>
      <c r="C103">
        <f>IF(Win!C103="","",Win!C103)</f>
        <v>526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Steve Lewton</v>
      </c>
      <c r="B104">
        <f>IF(Win!B104="","",VALUE(Win!B104))</f>
        <v>2.9999999999999997E-4</v>
      </c>
      <c r="C104">
        <f>IF(Win!C104="","",Win!C104)</f>
        <v>3333</v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Suteepat Prateeptienchai</v>
      </c>
      <c r="B105">
        <f>IF(Win!B105="","",VALUE(Win!B105))</f>
        <v>2.0999999999999999E-3</v>
      </c>
      <c r="C105">
        <f>IF(Win!C105="","",Win!C105)</f>
        <v>476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Taichi Kho</v>
      </c>
      <c r="B106">
        <f>IF(Win!B106="","",VALUE(Win!B106))</f>
        <v>5.0000000000000001E-4</v>
      </c>
      <c r="C106">
        <f>IF(Win!C106="","",Win!C106)</f>
        <v>2000</v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Talor Gooch</v>
      </c>
      <c r="B107">
        <f>IF(Win!B107="","",VALUE(Win!B107))</f>
        <v>4.8999999999999998E-3</v>
      </c>
      <c r="C107">
        <f>IF(Win!C107="","",Win!C107)</f>
        <v>204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Thomas Pieters</v>
      </c>
      <c r="B108">
        <f>IF(Win!B108="","",VALUE(Win!B108))</f>
        <v>6.3299999999999995E-2</v>
      </c>
      <c r="C108">
        <f>IF(Win!C108="","",Win!C108)</f>
        <v>16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Tom McKibbin</v>
      </c>
      <c r="B109">
        <f>IF(Win!B109="","",VALUE(Win!B109))</f>
        <v>8.9599999999999999E-2</v>
      </c>
      <c r="C109">
        <f>IF(Win!C109="","",Win!C109)</f>
        <v>11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Tomoyo Ikemura</v>
      </c>
      <c r="B110">
        <f>IF(Win!B110="","",VALUE(Win!B110))</f>
        <v>1.4E-3</v>
      </c>
      <c r="C110">
        <f>IF(Win!C110="","",Win!C110)</f>
        <v>714</v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Travis Smyth</v>
      </c>
      <c r="B111">
        <f>IF(Win!B111="","",VALUE(Win!B111))</f>
        <v>6.7000000000000002E-3</v>
      </c>
      <c r="C111">
        <f>IF(Win!C111="","",Win!C111)</f>
        <v>149</v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Tyrrell Hatton</v>
      </c>
      <c r="B112">
        <f>IF(Win!B112="","",VALUE(Win!B112))</f>
        <v>0.1769</v>
      </c>
      <c r="C112">
        <f>IF(Win!C112="","",Win!C112)</f>
        <v>5.7</v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Wade Ormsby</v>
      </c>
      <c r="B113">
        <f>IF(Win!B113="","",VALUE(Win!B113))</f>
        <v>2.0000000000000001E-4</v>
      </c>
      <c r="C113">
        <f>IF(Win!C113="","",Win!C113)</f>
        <v>5000</v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Wei-Hsuan Wang</v>
      </c>
      <c r="B114">
        <f>IF(Win!B114="","",VALUE(Win!B114))</f>
        <v>1.1000000000000001E-3</v>
      </c>
      <c r="C114">
        <f>IF(Win!C114="","",Win!C114)</f>
        <v>909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Yosuke Asaji</v>
      </c>
      <c r="B115">
        <f>IF(Win!B115="","",VALUE(Win!B115))</f>
        <v>5.9999999999999995E-4</v>
      </c>
      <c r="C115">
        <f>IF(Win!C115="","",Win!C115)</f>
        <v>1667</v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Youssef El Hali</v>
      </c>
      <c r="B116">
        <f>IF(Win!B116="","",VALUE(Win!B116))</f>
        <v>0</v>
      </c>
      <c r="C116">
        <f>IF(Win!C116="","",Win!C116)</f>
        <v>10000</v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Yubin Jang</v>
      </c>
      <c r="B117">
        <f>IF(Win!B117="","",VALUE(Win!B117))</f>
        <v>5.9999999999999995E-4</v>
      </c>
      <c r="C117">
        <f>IF(Win!C117="","",Win!C117)</f>
        <v>1667</v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Yurav Premlall</v>
      </c>
      <c r="B118">
        <f>IF(Win!B118="","",VALUE(Win!B118))</f>
        <v>1E-4</v>
      </c>
      <c r="C118">
        <f>IF(Win!C118="","",Win!C118)</f>
        <v>10000</v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Yuta Sugiura</v>
      </c>
      <c r="B119">
        <f>IF(Win!B119="","",VALUE(Win!B119))</f>
        <v>1.2999999999999999E-3</v>
      </c>
      <c r="C119">
        <f>IF(Win!C119="","",Win!C119)</f>
        <v>769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Zach Bauchou</v>
      </c>
      <c r="B120">
        <f>IF(Win!B120="","",VALUE(Win!B120))</f>
        <v>5.0000000000000001E-4</v>
      </c>
      <c r="C120">
        <f>IF(Win!C120="","",Win!C120)</f>
        <v>2000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Zhengkai Bai</v>
      </c>
      <c r="B121">
        <f>IF(Win!B121="","",VALUE(Win!B121))</f>
        <v>0</v>
      </c>
      <c r="C121">
        <f>IF(Win!C121="","",Win!C121)</f>
        <v>10000</v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 xml:space="preserve">WIN: </v>
      </c>
      <c r="B2" s="15" t="str">
        <f ca="1">IFERROR(OFFSET(Win!B$1,MATCH(1,Picks!F:F,0)-1,0),"")</f>
        <v/>
      </c>
      <c r="C2" s="16" t="str">
        <f ca="1">IFERROR(OFFSET(Win!C$1,MATCH(1,Picks!F:F,0)-1,0),"")</f>
        <v/>
      </c>
      <c r="D2" s="16" t="str">
        <f ca="1">IFERROR(OFFSET(Win!D$1,MATCH(1,Picks!F:F,0)-1,0),"")</f>
        <v/>
      </c>
      <c r="E2" s="17" t="str">
        <f ca="1">IFERROR(OFFSET(Win!E$1,MATCH(1,Picks!F:F,0)-1,0),"")</f>
        <v/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/>
      </c>
    </row>
    <row r="3" spans="1:8" x14ac:dyDescent="0.35">
      <c r="A3" t="str">
        <f ca="1">CONCATENATE("WIN: ",IFERROR(OFFSET(Picks!A$1,MATCH(2,Picks!F:F,0)-1,0),""))</f>
        <v xml:space="preserve">WIN: </v>
      </c>
      <c r="B3" s="15" t="str">
        <f ca="1">IFERROR(OFFSET(Win!B$1,MATCH(2,Picks!F:F,0)-1,0),"")</f>
        <v/>
      </c>
      <c r="C3" s="16" t="str">
        <f ca="1">IFERROR(OFFSET(Win!C$1,MATCH(2,Picks!F:F,0)-1,0),"")</f>
        <v/>
      </c>
      <c r="D3" s="16" t="str">
        <f ca="1">IFERROR(OFFSET(Win!D$1,MATCH(2,Picks!F:F,0)-1,0),"")</f>
        <v/>
      </c>
      <c r="E3" s="17" t="str">
        <f ca="1">IFERROR(OFFSET(Win!E$1,MATCH(2,Picks!F:F,0)-1,0),"")</f>
        <v/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/>
      </c>
    </row>
    <row r="4" spans="1:8" x14ac:dyDescent="0.35">
      <c r="A4" t="str">
        <f ca="1">CONCATENATE("WIN: ",IFERROR(OFFSET(Picks!A$1,MATCH(3,Picks!F:F,0)-1,0),""))</f>
        <v xml:space="preserve">WIN: </v>
      </c>
      <c r="B4" s="15" t="str">
        <f ca="1">IFERROR(OFFSET(Win!B$1,MATCH(3,Picks!F:F,0)-1,0),"")</f>
        <v/>
      </c>
      <c r="C4" s="16" t="str">
        <f ca="1">IFERROR(OFFSET(Win!C$1,MATCH(3,Picks!F:F,0)-1,0),"")</f>
        <v/>
      </c>
      <c r="D4" s="16" t="str">
        <f ca="1">IFERROR(OFFSET(Win!D$1,MATCH(3,Picks!F:F,0)-1,0),"")</f>
        <v/>
      </c>
      <c r="E4" s="17" t="str">
        <f ca="1">IFERROR(OFFSET(Win!E$1,MATCH(3,Picks!F:F,0)-1,0),"")</f>
        <v/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/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2025-11-17T15:44:42Z</dcterms:modified>
</cp:coreProperties>
</file>